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Escritorio\spiders\paper 2021\tablas finales\"/>
    </mc:Choice>
  </mc:AlternateContent>
  <bookViews>
    <workbookView xWindow="0" yWindow="0" windowWidth="20490" windowHeight="7155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O4" i="2"/>
  <c r="O6" i="2"/>
  <c r="O7" i="2"/>
  <c r="O8" i="2"/>
  <c r="O9" i="2"/>
  <c r="O10" i="2"/>
  <c r="O11" i="2"/>
  <c r="O12" i="2"/>
  <c r="O13" i="2"/>
  <c r="O14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5" i="2"/>
  <c r="O76" i="2"/>
  <c r="O77" i="2"/>
  <c r="O2" i="2"/>
  <c r="N3" i="2"/>
  <c r="N4" i="2"/>
  <c r="N6" i="2"/>
  <c r="N7" i="2"/>
  <c r="N8" i="2"/>
  <c r="N9" i="2"/>
  <c r="N10" i="2"/>
  <c r="N11" i="2"/>
  <c r="N12" i="2"/>
  <c r="N13" i="2"/>
  <c r="N14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5" i="2"/>
  <c r="N76" i="2"/>
  <c r="N77" i="2"/>
  <c r="N2" i="2"/>
  <c r="M2" i="2"/>
  <c r="M77" i="2" l="1"/>
  <c r="M76" i="2"/>
  <c r="M75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5" i="2"/>
  <c r="M44" i="2"/>
  <c r="M43" i="2"/>
  <c r="M42" i="2"/>
  <c r="M41" i="2" l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 l="1"/>
  <c r="M21" i="2"/>
  <c r="M20" i="2"/>
  <c r="M19" i="2"/>
  <c r="M18" i="2"/>
  <c r="M14" i="2"/>
  <c r="M13" i="2"/>
  <c r="M12" i="2"/>
  <c r="M11" i="2"/>
  <c r="M10" i="2"/>
  <c r="M9" i="2"/>
  <c r="M8" i="2"/>
  <c r="M7" i="2"/>
  <c r="M6" i="2"/>
  <c r="M4" i="2"/>
  <c r="M3" i="2"/>
</calcChain>
</file>

<file path=xl/sharedStrings.xml><?xml version="1.0" encoding="utf-8"?>
<sst xmlns="http://schemas.openxmlformats.org/spreadsheetml/2006/main" count="282" uniqueCount="237">
  <si>
    <t>Family</t>
  </si>
  <si>
    <t>Species</t>
  </si>
  <si>
    <t>NCBI Ref ID</t>
  </si>
  <si>
    <t>Suborder</t>
  </si>
  <si>
    <t>Liphistiidae (2)</t>
  </si>
  <si>
    <t>Liphistius erawan</t>
  </si>
  <si>
    <t>NC_020323</t>
  </si>
  <si>
    <t>Mesothelae (2)</t>
  </si>
  <si>
    <t>Heptathela hangzhouensis</t>
  </si>
  <si>
    <t>AY309258</t>
  </si>
  <si>
    <t>Nemesiidae (1)</t>
  </si>
  <si>
    <t xml:space="preserve">Calisoga longitarsis </t>
  </si>
  <si>
    <t>EU523754</t>
  </si>
  <si>
    <t>Mygalomorphae (5)</t>
  </si>
  <si>
    <t>Aphonopelma hentzi</t>
  </si>
  <si>
    <t>SRR13605914</t>
  </si>
  <si>
    <t>Cyriopagopus hainanus</t>
  </si>
  <si>
    <t>MN877932</t>
  </si>
  <si>
    <t>Ornithoctonus huwena</t>
  </si>
  <si>
    <t>NC_005925</t>
  </si>
  <si>
    <t>Dipluridae (1)</t>
  </si>
  <si>
    <t>Phyxioschema suthepium</t>
  </si>
  <si>
    <t>NC_020322</t>
  </si>
  <si>
    <t>Tetragnathidae (3)</t>
  </si>
  <si>
    <t>Tetragnatha nitens</t>
  </si>
  <si>
    <t>NC_028068</t>
  </si>
  <si>
    <t>Tetragnatha maxillosa</t>
  </si>
  <si>
    <t>NC_025775</t>
  </si>
  <si>
    <t>Leucauge celebesiana</t>
  </si>
  <si>
    <t>MN296353</t>
  </si>
  <si>
    <t>Araneidae (15)</t>
  </si>
  <si>
    <t>Araneus angulatus</t>
  </si>
  <si>
    <t>NC_032402</t>
  </si>
  <si>
    <t>Araneus ventricosus</t>
  </si>
  <si>
    <t>NC_025634</t>
  </si>
  <si>
    <t>Argiope amoena</t>
  </si>
  <si>
    <t>NC_024282</t>
  </si>
  <si>
    <t>Argiope bruennichi</t>
  </si>
  <si>
    <t>NC_024281</t>
  </si>
  <si>
    <t>Argiope perforata</t>
  </si>
  <si>
    <t>NC_044695</t>
  </si>
  <si>
    <t>Cyclosa argenteoalba</t>
  </si>
  <si>
    <t>NC_027682</t>
  </si>
  <si>
    <t>Cyclosa japonica</t>
  </si>
  <si>
    <t>NC_044696</t>
  </si>
  <si>
    <t>Cyrtarachne nagasakiensis</t>
  </si>
  <si>
    <t>NC_028077</t>
  </si>
  <si>
    <t>Cyrtophora moluccensis</t>
  </si>
  <si>
    <t>KM820884</t>
  </si>
  <si>
    <t>Hypsosinga pygmaea</t>
  </si>
  <si>
    <t>NC_028078</t>
  </si>
  <si>
    <t>Neoscona adianta</t>
  </si>
  <si>
    <t>NC_029756</t>
  </si>
  <si>
    <t>Neoscona multiplicans</t>
  </si>
  <si>
    <t>NC_044653</t>
  </si>
  <si>
    <t>Neoscona nautica</t>
  </si>
  <si>
    <t>NC_029755</t>
  </si>
  <si>
    <t>Neoscona scylla</t>
  </si>
  <si>
    <t>NC_044101</t>
  </si>
  <si>
    <t>Neoscona theisi</t>
  </si>
  <si>
    <t>NC_026290</t>
  </si>
  <si>
    <t>Nephilidae (1)</t>
  </si>
  <si>
    <t>Trichonephila clavata</t>
  </si>
  <si>
    <t>NC_008063</t>
  </si>
  <si>
    <t>Agelenidae (1)</t>
  </si>
  <si>
    <t>Agelena silvatica</t>
  </si>
  <si>
    <t>NC_033971</t>
  </si>
  <si>
    <t>Cybaeidae (1)</t>
  </si>
  <si>
    <t>Argyroneta aquatica</t>
  </si>
  <si>
    <t>NC_026863</t>
  </si>
  <si>
    <t>Eutichuridae (1)</t>
  </si>
  <si>
    <t>Cheiracanthium triviale</t>
  </si>
  <si>
    <t>MN334527</t>
  </si>
  <si>
    <t>Amaurobius fenestralis</t>
  </si>
  <si>
    <t>MT862432</t>
  </si>
  <si>
    <t>Salticidae (11)</t>
  </si>
  <si>
    <t>Bavia aericeps</t>
  </si>
  <si>
    <t>SRR12832794</t>
  </si>
  <si>
    <t>Carrhotus xanthogramma</t>
  </si>
  <si>
    <t>NC_027492</t>
  </si>
  <si>
    <t>Cheliceroides longipalpis</t>
  </si>
  <si>
    <t>NC_041120</t>
  </si>
  <si>
    <t>Epeus alboguttatus</t>
  </si>
  <si>
    <t>NC_042829</t>
  </si>
  <si>
    <t>Habronattus oregonensis</t>
  </si>
  <si>
    <t>AY571145</t>
  </si>
  <si>
    <t>Maripanthus draconis</t>
  </si>
  <si>
    <t>SRR12832802</t>
  </si>
  <si>
    <t>Padillothorax badut</t>
  </si>
  <si>
    <t>SRR12832803</t>
  </si>
  <si>
    <t>Plexippus paykulli</t>
  </si>
  <si>
    <t>NC_024877</t>
  </si>
  <si>
    <t>Phidippus johnsoni</t>
  </si>
  <si>
    <t>SRR12832797</t>
  </si>
  <si>
    <t>Piranthus planolancis</t>
  </si>
  <si>
    <t>SRR12832799</t>
  </si>
  <si>
    <t>Telamonia vlijmi</t>
  </si>
  <si>
    <t>NC_024287</t>
  </si>
  <si>
    <t>Selenopidae (1)</t>
  </si>
  <si>
    <t>Selenops bursarius</t>
  </si>
  <si>
    <t>NC_024878</t>
  </si>
  <si>
    <t>Thomisidae (2)</t>
  </si>
  <si>
    <t>Oxytate striatipes</t>
  </si>
  <si>
    <t>NC_025557</t>
  </si>
  <si>
    <t>Ebrechtella tricuspidata</t>
  </si>
  <si>
    <t>KU852748</t>
  </si>
  <si>
    <t>Oxyopidae (3)</t>
  </si>
  <si>
    <t>Oxyopes hupingensis</t>
  </si>
  <si>
    <t>NC_046736</t>
  </si>
  <si>
    <t>Oxyopes licenti</t>
  </si>
  <si>
    <t>MT741489</t>
  </si>
  <si>
    <t>Oxyopes sertatus</t>
  </si>
  <si>
    <t>NC_025224</t>
  </si>
  <si>
    <t>Pisauridae (2)</t>
  </si>
  <si>
    <t>Dolomedes angustivirgatus</t>
  </si>
  <si>
    <t>NC_031355</t>
  </si>
  <si>
    <t>Pisaura mirabilis</t>
  </si>
  <si>
    <t>MT862414</t>
  </si>
  <si>
    <t>Lycosidae (3)</t>
  </si>
  <si>
    <t>Pardosa laura</t>
  </si>
  <si>
    <t>NC_025223</t>
  </si>
  <si>
    <t>Pirata subpiraticus</t>
  </si>
  <si>
    <t>NC_025523</t>
  </si>
  <si>
    <t>Wadicosa fidelis</t>
  </si>
  <si>
    <t>NC_026123</t>
  </si>
  <si>
    <t>Anahita punctulata</t>
  </si>
  <si>
    <t>SRR10414003</t>
  </si>
  <si>
    <t>Ctenus hibernalis</t>
  </si>
  <si>
    <t>SRR10413993</t>
  </si>
  <si>
    <t>Ctenus captiosus</t>
  </si>
  <si>
    <t>SRR10413998</t>
  </si>
  <si>
    <t>Ctenus exlineae</t>
  </si>
  <si>
    <t>SRR10414004</t>
  </si>
  <si>
    <t>Cupiennius salei</t>
  </si>
  <si>
    <t>SRR880446</t>
  </si>
  <si>
    <t>Isoctenus ordinario</t>
  </si>
  <si>
    <t>SRR10413992</t>
  </si>
  <si>
    <t>Leptoctenus byrrhus</t>
  </si>
  <si>
    <t>SRR10413987</t>
  </si>
  <si>
    <t>Phoneutria boliviensis</t>
  </si>
  <si>
    <t>Phoneutria nigriventer</t>
  </si>
  <si>
    <t>SRR10413989</t>
  </si>
  <si>
    <t>Oecobiidae (1)</t>
  </si>
  <si>
    <t>Uroctea compactilis</t>
  </si>
  <si>
    <t>MH752074</t>
  </si>
  <si>
    <t>Hypochilidae (1)</t>
  </si>
  <si>
    <t>Hypochilus thorelli</t>
  </si>
  <si>
    <t>NC_010777</t>
  </si>
  <si>
    <t>Sicariidae (2)</t>
  </si>
  <si>
    <t>Loxosceles rufescens</t>
  </si>
  <si>
    <t>MK257773</t>
  </si>
  <si>
    <t>Loxosceles similis</t>
  </si>
  <si>
    <t>NC_042902</t>
  </si>
  <si>
    <t>Appaleptoneta_fiskei</t>
  </si>
  <si>
    <t>SRR13580909</t>
  </si>
  <si>
    <t>Calileptoneta_cokendolpheri</t>
  </si>
  <si>
    <t>SRR13580908</t>
  </si>
  <si>
    <t>Ozarkia_georgia</t>
  </si>
  <si>
    <t>SRR13580910</t>
  </si>
  <si>
    <t>Dysderidae (3)</t>
  </si>
  <si>
    <t>Dysdera silvatica</t>
  </si>
  <si>
    <t>CM016944</t>
  </si>
  <si>
    <t>Parachtes romandiolae</t>
  </si>
  <si>
    <t>NC_044099</t>
  </si>
  <si>
    <t>Harpactocrates apennicola</t>
  </si>
  <si>
    <t>NC_044081</t>
  </si>
  <si>
    <t>Pholcidae (5)</t>
  </si>
  <si>
    <t>Mesabolivar sp1</t>
  </si>
  <si>
    <t>NC_040859</t>
  </si>
  <si>
    <t>Mesabolivar sp2</t>
  </si>
  <si>
    <t>NC_040860</t>
  </si>
  <si>
    <t>Mesabolivar sp3</t>
  </si>
  <si>
    <t>NC_040861</t>
  </si>
  <si>
    <t>Pholcus phalangioides</t>
  </si>
  <si>
    <t>NC_020324</t>
  </si>
  <si>
    <t>Pholcus sp</t>
  </si>
  <si>
    <t>KJ782458</t>
  </si>
  <si>
    <t>Size (pb)</t>
  </si>
  <si>
    <t>%AT</t>
  </si>
  <si>
    <t>Opisthothelae (74)</t>
  </si>
  <si>
    <t>Araneomorphae (69)</t>
  </si>
  <si>
    <t>Haplogynae (14)</t>
  </si>
  <si>
    <t>Entelegynae (55)</t>
  </si>
  <si>
    <t>NS</t>
  </si>
  <si>
    <t>Tandem repeats</t>
  </si>
  <si>
    <t>A</t>
  </si>
  <si>
    <t>C</t>
  </si>
  <si>
    <t>G</t>
  </si>
  <si>
    <t>T</t>
  </si>
  <si>
    <t>AT skew</t>
  </si>
  <si>
    <t>(TAAATATAGATTATAAAATA)x2,3</t>
  </si>
  <si>
    <t>(TGAATATATATAATAGATTTTTAGGTGAATCTACGATAGTCCCTCTAATCTATG)x3.6</t>
  </si>
  <si>
    <t xml:space="preserve">(TAAATCTCATAGGACTTTATAGGTAAAATTATAAGGATATCACTATGAGTATGTAAAGATTTACATAGGTAGTAATATGTATATAGATTTTA)x1,8 and (TAAATCTCATAGGACTTTATAGGTAAAATTATAAGGATATCACTATGAGTATGTAAAGATTTACATAGGTAGTAATATGTATATAGATTTTA)x2,8
</t>
  </si>
  <si>
    <t>(TAAATCTCATAGGACTTTATAGGTAAAATCGTAAGGATATCACTATGAGTATGTAAAGATTTACATAGGTAGCAATATATATATAGGTTTTA)x3,8</t>
  </si>
  <si>
    <t>(AAATAAAAATTGTAAACTTGTACGCCTCCTGCCCCCTCCTTCACAAGGGGGCAAGGGGGCGGGCGCTTAAGTTATAAATATTATATATATATAATGATGTTGAGAAGACTATTGTATTACTATATGAGTTTTAAATCTATTTAAGTTGAGTAATACATAATATAATCAGCTAATTTATAG)x3,9</t>
  </si>
  <si>
    <t>(ATATTTCTCTTGAATAAAGAGGGAACGACCGAGGATAGAAGAACGAAGTAGTGTTCAGAATACCGCTTTTTTTTTGAACAAAAACTTTTTCATTTTTGAAACTTTTTTTTTTTACTTGTAAGGCGGCGCGCCGCCTTGCGTTTCTGGTTAAATGGTATTTGTATTGTTAATAAGCCAGAATACCCCTTTATGTTG)x2,2 and (AATATAGTAGTTTTACTCATAGAGCTTAGAATTGAAATTATAAGGAGGAGGCTATG)x4,4</t>
  </si>
  <si>
    <t>(AGACGGAGGAGCGCTAGTAGGAGCGAGAGCAGAATGGGTACCTAGGACCTACCGCTACTTTTTTGTAAAAAGTTTTTGTCATTTTTTGAAAGAATTTTTTTATACTAATAAGCGGCTAGCCGCCCTTGGGATTCCCGTTTAATAAGTATGGTATTAATATGTAAGCAAGTATAGCAAAAATGTTGAAATTTTTATAGGTGATAAATGTGGAATTTGAATTTTCTCAAAAAAGGGCCTTTTACAAGGAGGAACAGAGAAAGAATTTACTCTCTAAAA)x3,1</t>
  </si>
  <si>
    <t>(ATTTATAATCTGTTCGCCTCCTCCCCCTCCTCACTTGGGGGAATGGAGGCGAGGACATTTTTATAAGAATTATATATATTTATAAGAGGATTTGGAAATTATTATATTACCTTTCAGGATTATAATATTTATTATATGTATGGTAATATATAATAATTAAGTTGTTGTATAC)x3,9</t>
  </si>
  <si>
    <t>No Repeats Found</t>
  </si>
  <si>
    <t>(TTCTCTTGAATAAAGAGGGAACGACCGAGGATAGAAGAACGAAGTAGTGTTCAGAATACCGCTTTTTTTTTGAACAAAAACTTTTTCATTTTTGAAACTTTTTTTTTTTACTTGTAAGGCGGCGCGCCGCCTTGCGTTTCTGGTTAAATGGTATTTGTATTGTTAATAAGCCAGAATACCCCTTTATGTTGAAATGTTTTGAGATGATAAATGTGGAATTTGAATTTTCTCAAAAAAGGGCCTTTTACTAGTTGGAAATGAAGAAAATAT)x3,2</t>
  </si>
  <si>
    <t>(GATATATAAATTCTCATTATAAAGGATATCAATACTTATTTTATGTATAATGAGATACATCAAATATATA)x3</t>
  </si>
  <si>
    <t>(TATGTAAATTTTACATATATATTACTACTACTACTGAGTAATCTGAGATGCTATTATGGAGGGGGAATAATATTCAAGTACCAGCAATATGATATATATATATATA)x2,6 and (TATGTAAATTTTACATATATATTACTACTACTACTGAGTAATCTGAGATGCTATTATGGAGGGGGAATAATATTCAAGTACCAGCAATATGATATATATATATATA)x2</t>
  </si>
  <si>
    <t>(ATATAT)x33,3</t>
  </si>
  <si>
    <t>(TATAAA)x4,3 and (CATGATTATTATTTTATTAAAAATAGATTCTTATAACTGATGTCAGTTAAATGAGGAGGGGGGGTGGAACCCCAAAGTTCTGACCCCCCCCCTTCCTCTCTCTTTTACTAAATAGAAGATGT)4,2</t>
  </si>
  <si>
    <t>(TATTTAATATTTACATGAATATAAATATATGTCCATCGAAATGAGGGAGGGGGAGGTGGAACCCT
CAAAGTTCTGACCTCCCCCCCTACCCTCTCTCTTTTTATTAAAAGGGGGATGTCATGAGTAATATAATATTTAAAATATATTAAATGAATACTCTCATCTCCTGTTTTTGATTAGGTAAGGATAATAATGAGAG)x4,1</t>
  </si>
  <si>
    <t>(CTAAATCTTGTAAGGAAAATCGTTACCTACTACAGAAGATTCTGACATGCGATTATGGGTAGTAACAAATGGAAAAATTGGTTAAAAATAGAGTTTTTTTTTTTAAAAATTAAGC)x3,9</t>
  </si>
  <si>
    <t>(TATACAAAGAATAAATGATTATTAAATCATGTCAT)x1,9</t>
  </si>
  <si>
    <t>(AT)x14,5</t>
  </si>
  <si>
    <t>(AAAAAAAATG)x2,8</t>
  </si>
  <si>
    <t>(GAAAAAAATT)x2,8</t>
  </si>
  <si>
    <t>(TTGAAAAAAA)x3</t>
  </si>
  <si>
    <t>(CCCCCCCCCCCA)x2,5 and (ATATATAT)x47,6</t>
  </si>
  <si>
    <t>(ATAAAAACTTATCCCAAATTCTATGTTAAATATGGAGTGAAAACTTTTTAGTGTGGAACTTTTTTTCATGTAAAAATAAATGTATATCAACTATAAATTTCCGCTATTTCTCCATTTTATTATTTTTTTAAAAAA)x6 and (TTGAGATGAAAAATAATAGATAATTGTAAAGTTATTTATAATGATATAGTGAATGGTTCCAGTTAATTGAATAAAAAGATTCTTTTGTTAGGCCCTCCCTTTCCTAAAAAAGGGAAAGGGGAAGGGCCTAGAAGAGAAGGGTTACTTTAATATATTTGATATGATTATGAGGATTAATGAAGATTTTTTGTGATTGTGATTTAGATAATTTTATTATTTTTAAGTGAAAAATAATTGGATGAGTTTGTATACATAGAGTTGGTGAAGGTACTAAATAGCTGATTCTCATCTATTTGAATATAGTAGTATTTTATTTTTATGAGAATATATGTGAAATAATATTTTTAAAATAAATATTTATTT)x2,2</t>
  </si>
  <si>
    <t>(AT)x19</t>
  </si>
  <si>
    <t>(AAAAATTATTTATTAAAAAAA)x 2,8</t>
  </si>
  <si>
    <t>(TTAATTAATAAATAATATTTAATTTTATTTTCAAATTAAAACATAATAAAAATTAATTTTCATGATTTATATAAATTGAAACAAATGAAGTTTTGCATTTTATTTTAATCATAGGTATTAAATCATATTTTTAGGAGGCCCCTGGCCCCAAAAAAGGGGCCTCCAGAAAAAAAGAGTAATATGAATTACCTATGATTAAACTTAAAAGTTGTTTATCTTGATTTATATTAATATATATTGAATAATGTAATTAAAATTTAATTTTATTGATTTTTATTTTTTTTGAGATTGATTTTGATATTATTATAATTTGTATTTTTTGT)x2</t>
  </si>
  <si>
    <t>(TTTAAATAATATATATAATATTATTTAAA)x2,7</t>
  </si>
  <si>
    <t>(ATAATATATATATTTATAAT)x2,5</t>
  </si>
  <si>
    <t>(ATATTTTTATTTTTGAATTCACATTCTATTGTCAAATAAATTTAACAATAGAATTTATTGCTTATTATTATAAATTCAATCTTAATCATTAGTAATAGGTATAAATCATATTTTTGGGAGGCCCCTTGGCCCCAAAAAAAGGGGCCTCCGAAAAAGAAAAAGACATTGATTACCTATGATTACACTTGAAAGTAATTTACTCTTTTTGTTTTTAATATATATTTATATATTTATTCATAGGTATTTTTATTATTATTCTATTTTAATTGTTACTATAATATATATATATATATAAATATATATTTAATATTATTTATTATTTAATG)x1,9</t>
  </si>
  <si>
    <t>(TTATTTTTAATCTTGAATAAATCTCTCTAGGCCCCCGAGTAGGGGGAGATCGGGGGCCTAGGGGAGAAATAATATGTATAGATAGAGAGGTGAGTTGTTATTCTTGATGATAATGAATATTGATATATATTAATATATATAATTATTGATAATATGAACTCATTTATCTTCTAATAGTAGTACGAATCTTTCAATGAGTATATAATATAACATATTATGTATAGAATAAATATTATTGTAATAATATATTAGTAAAGTATTGAGAC)x3,1</t>
  </si>
  <si>
    <t>(AACTTATCTCAAATTCTATGTTAAATATGGAGTGAAAACTTTTTAGTGTGGAACTTTTTTTCATGTAAAAATAAATGTACACCAACTATAAATTTCCGCTATTTCTCCATTTTATTATTTTTTTAAAAAAATAAA)x2,6</t>
  </si>
  <si>
    <t>(ATATATTCTATACTTATTTACATAGAGGATGGAATATCCGTCCAGGCCCCGGTGGGGGGAAAAACCGGGGCCTGGGGAGGAAACGAATGTATATAATCGTAGAGATGAATATAAATGGAGTGTAGTATTATATATGTATATAATTATTATTATTATTGTTGTTTGTTCTCATGATTTATAGAGAGAGGATGAGATGGGTGAGAACATATTATGA)x2</t>
  </si>
  <si>
    <t>(GATTGTCATATCCGTCCAGGCCCCGGTGGTGGGGAAAACCGGGGCCTGGGGGGGAAACGTATATATATAATACTAGGAGGGGATGGTTATAGGAGGGTTGTATTATATATGTATATATTTATGATTATTGATTTCTTGTTCTCATGATTTGTCAGGGAGGAGATTAAATATGGTGAGAACATATTATGAATATAATTATGGTTATTTATAGG)x2,8</t>
  </si>
  <si>
    <t>(TTTAGTATATTGTGTATATAATTATGTTTATTGTATTCTTTGTTCTCATTATTTGTAGGAGAGGGGATAGGATAAGGTGAGAACTATGAATATATATAATTTATTATTATATAAGGGTGTAATATTCGCCGGGGCCCCGGCGGAGGGGGAAAAGCCGGGGACCCTGAGAGGAAATAAGTATATATATATGAATGTAATTAAAGGATGATATGGAG)x3,4</t>
  </si>
  <si>
    <t>(TATTTTTATTTAAGGATAAATATCTTTCAGGCCCGATAGCGGGAAAAATCGGGCCTGAGAAGAAAGATCTTAATATCCTTGAAGTACAATATAATTAAAGTTTGAATTTTAATTAATATAGGAGTATTATTATATATATTTATATTAATTTATAGGACTCATTCTAATTATATGTTAAATTATTTTCTTTAGAATGAGTCTATGTAAGTATTATAATATATTACATATATGAAATTGTTATTAATGTGTTGTTTC)x4,6</t>
  </si>
  <si>
    <t>(CTTTATGGGGATTGCATTTGTATAGTAGTAACTTCTTTAATCTATATCTTCTTAATAGAATAGATTTTTCAGGCCCGATAGCTGGGGAAAATCGGGCCTGGGAAAATAATATCTATACTATTTATAGTAGTATTGTTATTGGGTTTGGTATTTTTAATAAAGTTATTGTGTAATTACATATATATTTTTTAATAATATGTTATACTCATTCTAAGTGTTGTTATCATTATTTACTTTAGAATGAGTATATGTTTGTGTA)x2</t>
  </si>
  <si>
    <t>(GTATTAATGTATATGGTATATA)x2</t>
  </si>
  <si>
    <t>(AATTTTTAAAAATTTTTTA)x2,7</t>
  </si>
  <si>
    <t>(ATTTTTCGCG)x15,5 and (CGGAATTGAATTTCAAATAGAAATACTAAAACAGTCTGTTTTAATACTTTTTTTCAGGGCCCCCGGCGTTTGAGAAACGGGGGCCTCTGAAAGAAAAAAAAAAGTATGTATGAATGAACATAGAATTATTAATGAAATGAAAGATCTTAAGGTTAAATATATATTTTATTAATTATAATAAGAAACTCATCTATTGAATGTAGAGGTATTTTGTATAGAGAGTAATATACATCTCTATTGAATTTGAATT)x2,1 and (TTATTCATTTAAAAAAT)x2</t>
  </si>
  <si>
    <t>(ATTTTTCGCG)x7,6</t>
  </si>
  <si>
    <t>Theraphosidae (2)</t>
  </si>
  <si>
    <t>Leptonetidae (0)</t>
  </si>
  <si>
    <t>Amaurobiidae  (0)</t>
  </si>
  <si>
    <t>Ctenidae (4)</t>
  </si>
  <si>
    <t>NS: Non Sequence</t>
  </si>
  <si>
    <t xml:space="preserve"> AT/GC skew</t>
  </si>
  <si>
    <t>GC skew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</si>
</sst>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4" fillId="0" borderId="2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Protection="1"/>
    <xf numFmtId="0" fontId="3" fillId="0" borderId="1" xfId="1" applyFont="1" applyFill="1" applyBorder="1" applyAlignment="1">
      <alignment wrapText="1"/>
    </xf>
    <xf numFmtId="0" fontId="1" fillId="0" borderId="1" xfId="1" applyFont="1" applyFill="1" applyBorder="1"/>
    <xf numFmtId="0" fontId="3" fillId="0" borderId="1" xfId="1" applyFont="1" applyFill="1" applyBorder="1"/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right"/>
    </xf>
    <xf numFmtId="0" fontId="2" fillId="0" borderId="2" xfId="0" applyFont="1" applyFill="1" applyBorder="1"/>
    <xf numFmtId="0" fontId="2" fillId="0" borderId="0" xfId="0" applyFont="1" applyFill="1" applyBorder="1"/>
    <xf numFmtId="0" fontId="4" fillId="0" borderId="2" xfId="0" applyFont="1" applyFill="1" applyBorder="1" applyAlignment="1" applyProtection="1">
      <alignment horizontal="right"/>
    </xf>
    <xf numFmtId="0" fontId="2" fillId="0" borderId="1" xfId="0" applyFont="1" applyFill="1" applyBorder="1"/>
    <xf numFmtId="0" fontId="2" fillId="0" borderId="3" xfId="0" applyFont="1" applyFill="1" applyBorder="1"/>
    <xf numFmtId="0" fontId="4" fillId="0" borderId="3" xfId="0" applyFont="1" applyFill="1" applyBorder="1"/>
    <xf numFmtId="0" fontId="6" fillId="0" borderId="2" xfId="0" applyFont="1" applyFill="1" applyBorder="1" applyAlignment="1">
      <alignment horizontal="left" vertical="center"/>
    </xf>
    <xf numFmtId="0" fontId="2" fillId="0" borderId="4" xfId="0" applyFont="1" applyFill="1" applyBorder="1"/>
    <xf numFmtId="0" fontId="4" fillId="0" borderId="4" xfId="0" applyFont="1" applyFill="1" applyBorder="1"/>
    <xf numFmtId="0" fontId="3" fillId="0" borderId="0" xfId="1" applyFont="1" applyFill="1" applyBorder="1"/>
    <xf numFmtId="164" fontId="4" fillId="0" borderId="0" xfId="0" applyNumberFormat="1" applyFont="1" applyFill="1"/>
    <xf numFmtId="165" fontId="4" fillId="0" borderId="0" xfId="0" applyNumberFormat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="80" zoomScaleNormal="80" workbookViewId="0">
      <selection activeCell="B1" sqref="A1:XFD1048576"/>
    </sheetView>
  </sheetViews>
  <sheetFormatPr defaultRowHeight="15.75" x14ac:dyDescent="0.25"/>
  <cols>
    <col min="1" max="3" width="9.140625" style="15"/>
    <col min="4" max="4" width="25.28515625" style="15" customWidth="1"/>
    <col min="5" max="5" width="26.5703125" style="15" customWidth="1"/>
    <col min="6" max="6" width="17.140625" style="15" customWidth="1"/>
    <col min="7" max="7" width="13.140625" style="15" customWidth="1"/>
    <col min="8" max="9" width="9.140625" style="15"/>
    <col min="10" max="10" width="9.140625" style="15" customWidth="1"/>
    <col min="11" max="12" width="9.140625" style="15"/>
    <col min="13" max="13" width="11.7109375" style="15" customWidth="1"/>
    <col min="14" max="14" width="12" style="15" customWidth="1"/>
    <col min="15" max="15" width="15.140625" style="15" customWidth="1"/>
    <col min="16" max="16" width="152.42578125" style="15" customWidth="1"/>
    <col min="17" max="16384" width="9.140625" style="15"/>
  </cols>
  <sheetData>
    <row r="1" spans="1:16" x14ac:dyDescent="0.25">
      <c r="A1" s="8" t="s">
        <v>3</v>
      </c>
      <c r="B1" s="9"/>
      <c r="C1" s="9"/>
      <c r="D1" s="10" t="s">
        <v>0</v>
      </c>
      <c r="E1" s="11" t="s">
        <v>1</v>
      </c>
      <c r="F1" s="12" t="s">
        <v>2</v>
      </c>
      <c r="G1" s="12" t="s">
        <v>177</v>
      </c>
      <c r="H1" s="12" t="s">
        <v>178</v>
      </c>
      <c r="I1" s="28" t="s">
        <v>185</v>
      </c>
      <c r="J1" s="28" t="s">
        <v>186</v>
      </c>
      <c r="K1" s="28" t="s">
        <v>187</v>
      </c>
      <c r="L1" s="28" t="s">
        <v>188</v>
      </c>
      <c r="M1" s="28" t="s">
        <v>189</v>
      </c>
      <c r="N1" s="28" t="s">
        <v>236</v>
      </c>
      <c r="O1" s="28" t="s">
        <v>235</v>
      </c>
      <c r="P1" s="15" t="s">
        <v>184</v>
      </c>
    </row>
    <row r="2" spans="1:16" x14ac:dyDescent="0.25">
      <c r="A2" s="38" t="s">
        <v>7</v>
      </c>
      <c r="B2" s="40"/>
      <c r="C2" s="40"/>
      <c r="D2" s="42" t="s">
        <v>4</v>
      </c>
      <c r="E2" s="13" t="s">
        <v>5</v>
      </c>
      <c r="F2" s="14" t="s">
        <v>6</v>
      </c>
      <c r="G2" s="15">
        <v>337</v>
      </c>
      <c r="H2" s="15">
        <v>78</v>
      </c>
      <c r="I2" s="15">
        <v>119</v>
      </c>
      <c r="J2" s="15">
        <v>43</v>
      </c>
      <c r="K2" s="15">
        <v>31</v>
      </c>
      <c r="L2" s="15">
        <v>144</v>
      </c>
      <c r="M2" s="15">
        <f>(I2-L2)/(I2+L2)</f>
        <v>-9.5057034220532313E-2</v>
      </c>
      <c r="N2" s="15">
        <f>(K2-J2)/(K20+J2)</f>
        <v>-4.8000000000000001E-2</v>
      </c>
      <c r="O2" s="15">
        <f>(M2/N2)</f>
        <v>1.9803548795944232</v>
      </c>
      <c r="P2" s="33" t="s">
        <v>198</v>
      </c>
    </row>
    <row r="3" spans="1:16" x14ac:dyDescent="0.25">
      <c r="A3" s="39"/>
      <c r="B3" s="41"/>
      <c r="C3" s="41"/>
      <c r="D3" s="43"/>
      <c r="E3" s="16" t="s">
        <v>8</v>
      </c>
      <c r="F3" s="2" t="s">
        <v>9</v>
      </c>
      <c r="G3" s="15">
        <v>340</v>
      </c>
      <c r="H3" s="15">
        <v>80.599999999999994</v>
      </c>
      <c r="I3" s="15">
        <v>136</v>
      </c>
      <c r="J3" s="15">
        <v>36</v>
      </c>
      <c r="K3" s="15">
        <v>30</v>
      </c>
      <c r="L3" s="15">
        <v>138</v>
      </c>
      <c r="M3" s="15">
        <f>(I3-L3)/(I3+L3)</f>
        <v>-7.2992700729927005E-3</v>
      </c>
      <c r="N3" s="15">
        <f t="shared" ref="N3:N66" si="0">(K3-J3)/(K21+J3)</f>
        <v>-2.2900763358778626E-2</v>
      </c>
      <c r="O3" s="15">
        <f t="shared" ref="O3:O66" si="1">(M3/N3)</f>
        <v>0.31873479318734793</v>
      </c>
      <c r="P3" s="33" t="s">
        <v>198</v>
      </c>
    </row>
    <row r="4" spans="1:16" x14ac:dyDescent="0.25">
      <c r="A4" s="44" t="s">
        <v>179</v>
      </c>
      <c r="B4" s="44" t="s">
        <v>13</v>
      </c>
      <c r="C4" s="44"/>
      <c r="D4" s="32" t="s">
        <v>10</v>
      </c>
      <c r="E4" s="17" t="s">
        <v>11</v>
      </c>
      <c r="F4" s="3" t="s">
        <v>12</v>
      </c>
      <c r="G4" s="18">
        <v>478</v>
      </c>
      <c r="H4" s="18">
        <v>66.3</v>
      </c>
      <c r="I4" s="15">
        <v>158</v>
      </c>
      <c r="J4" s="15">
        <v>56</v>
      </c>
      <c r="K4" s="15">
        <v>105</v>
      </c>
      <c r="L4" s="15">
        <v>159</v>
      </c>
      <c r="M4" s="15">
        <f>(I4-L4)/(I4+L4)</f>
        <v>-3.1545741324921135E-3</v>
      </c>
      <c r="N4" s="15">
        <f t="shared" si="0"/>
        <v>0.20940170940170941</v>
      </c>
      <c r="O4" s="15">
        <f t="shared" si="1"/>
        <v>-1.5064700959248051E-2</v>
      </c>
      <c r="P4" s="33" t="s">
        <v>198</v>
      </c>
    </row>
    <row r="5" spans="1:16" x14ac:dyDescent="0.25">
      <c r="A5" s="45"/>
      <c r="B5" s="38"/>
      <c r="C5" s="38"/>
      <c r="D5" s="34" t="s">
        <v>230</v>
      </c>
      <c r="E5" s="19" t="s">
        <v>14</v>
      </c>
      <c r="F5" s="3" t="s">
        <v>15</v>
      </c>
      <c r="G5" s="15" t="s">
        <v>183</v>
      </c>
      <c r="H5" s="15" t="s">
        <v>183</v>
      </c>
    </row>
    <row r="6" spans="1:16" x14ac:dyDescent="0.25">
      <c r="A6" s="45"/>
      <c r="B6" s="38"/>
      <c r="C6" s="38"/>
      <c r="D6" s="35"/>
      <c r="E6" s="20" t="s">
        <v>16</v>
      </c>
      <c r="F6" s="15" t="s">
        <v>17</v>
      </c>
      <c r="G6" s="21">
        <v>396</v>
      </c>
      <c r="H6" s="21">
        <v>68.400000000000006</v>
      </c>
      <c r="I6" s="15">
        <v>152</v>
      </c>
      <c r="J6" s="15">
        <v>46</v>
      </c>
      <c r="K6" s="15">
        <v>79</v>
      </c>
      <c r="L6" s="15">
        <v>119</v>
      </c>
      <c r="M6" s="15">
        <f t="shared" ref="M6:M69" si="2">(I6-L6)/(I6+L6)</f>
        <v>0.12177121771217712</v>
      </c>
      <c r="N6" s="15">
        <f t="shared" si="0"/>
        <v>0.17010309278350516</v>
      </c>
      <c r="O6" s="15">
        <f t="shared" si="1"/>
        <v>0.71586715867158668</v>
      </c>
      <c r="P6" s="33" t="s">
        <v>198</v>
      </c>
    </row>
    <row r="7" spans="1:16" x14ac:dyDescent="0.25">
      <c r="A7" s="45"/>
      <c r="B7" s="38"/>
      <c r="C7" s="38"/>
      <c r="D7" s="35"/>
      <c r="E7" s="7" t="s">
        <v>18</v>
      </c>
      <c r="F7" s="15" t="s">
        <v>19</v>
      </c>
      <c r="G7" s="4">
        <v>396</v>
      </c>
      <c r="H7" s="4">
        <v>68.2</v>
      </c>
      <c r="I7" s="15">
        <v>152</v>
      </c>
      <c r="J7" s="15">
        <v>46</v>
      </c>
      <c r="K7" s="15">
        <v>80</v>
      </c>
      <c r="L7" s="15">
        <v>118</v>
      </c>
      <c r="M7" s="15">
        <f t="shared" si="2"/>
        <v>0.12592592592592591</v>
      </c>
      <c r="N7" s="15">
        <f t="shared" si="0"/>
        <v>0.19540229885057472</v>
      </c>
      <c r="O7" s="15">
        <f t="shared" si="1"/>
        <v>0.64444444444444438</v>
      </c>
      <c r="P7" s="33" t="s">
        <v>198</v>
      </c>
    </row>
    <row r="8" spans="1:16" x14ac:dyDescent="0.25">
      <c r="A8" s="45"/>
      <c r="B8" s="39"/>
      <c r="C8" s="39"/>
      <c r="D8" s="31" t="s">
        <v>20</v>
      </c>
      <c r="E8" s="22" t="s">
        <v>21</v>
      </c>
      <c r="F8" s="3" t="s">
        <v>22</v>
      </c>
      <c r="G8" s="18">
        <v>384</v>
      </c>
      <c r="H8" s="18">
        <v>71.400000000000006</v>
      </c>
      <c r="I8" s="15">
        <v>150</v>
      </c>
      <c r="J8" s="15">
        <v>38</v>
      </c>
      <c r="K8" s="15">
        <v>72</v>
      </c>
      <c r="L8" s="15">
        <v>124</v>
      </c>
      <c r="M8" s="15">
        <f t="shared" si="2"/>
        <v>9.4890510948905105E-2</v>
      </c>
      <c r="N8" s="15">
        <f t="shared" si="0"/>
        <v>0.45333333333333331</v>
      </c>
      <c r="O8" s="15">
        <f t="shared" si="1"/>
        <v>0.20931730356376127</v>
      </c>
      <c r="P8" s="33" t="s">
        <v>198</v>
      </c>
    </row>
    <row r="9" spans="1:16" x14ac:dyDescent="0.25">
      <c r="A9" s="45"/>
      <c r="B9" s="44" t="s">
        <v>180</v>
      </c>
      <c r="C9" s="44" t="s">
        <v>181</v>
      </c>
      <c r="D9" s="34" t="s">
        <v>159</v>
      </c>
      <c r="E9" s="19" t="s">
        <v>160</v>
      </c>
      <c r="F9" s="3" t="s">
        <v>161</v>
      </c>
      <c r="G9" s="4">
        <v>540</v>
      </c>
      <c r="H9" s="4">
        <v>78</v>
      </c>
      <c r="I9" s="15">
        <v>204</v>
      </c>
      <c r="J9" s="15">
        <v>49</v>
      </c>
      <c r="K9" s="15">
        <v>70</v>
      </c>
      <c r="L9" s="15">
        <v>217</v>
      </c>
      <c r="M9" s="15">
        <f t="shared" si="2"/>
        <v>-3.0878859857482184E-2</v>
      </c>
      <c r="N9" s="15">
        <f t="shared" si="0"/>
        <v>0.13907284768211919</v>
      </c>
      <c r="O9" s="15">
        <f t="shared" si="1"/>
        <v>-0.22203370659427668</v>
      </c>
      <c r="P9" s="33" t="s">
        <v>198</v>
      </c>
    </row>
    <row r="10" spans="1:16" x14ac:dyDescent="0.25">
      <c r="A10" s="45"/>
      <c r="B10" s="38"/>
      <c r="C10" s="38"/>
      <c r="D10" s="35"/>
      <c r="E10" s="6" t="s">
        <v>162</v>
      </c>
      <c r="F10" s="15" t="s">
        <v>163</v>
      </c>
      <c r="G10" s="4">
        <v>779</v>
      </c>
      <c r="H10" s="4">
        <v>73.2</v>
      </c>
      <c r="I10" s="15">
        <v>298</v>
      </c>
      <c r="J10" s="15">
        <v>97</v>
      </c>
      <c r="K10" s="15">
        <v>112</v>
      </c>
      <c r="L10" s="15">
        <v>272</v>
      </c>
      <c r="M10" s="15">
        <f t="shared" si="2"/>
        <v>4.5614035087719301E-2</v>
      </c>
      <c r="N10" s="15">
        <f t="shared" si="0"/>
        <v>5.905511811023622E-2</v>
      </c>
      <c r="O10" s="15">
        <f t="shared" si="1"/>
        <v>0.77239766081871353</v>
      </c>
      <c r="P10" s="33" t="s">
        <v>198</v>
      </c>
    </row>
    <row r="11" spans="1:16" x14ac:dyDescent="0.25">
      <c r="A11" s="45"/>
      <c r="B11" s="38"/>
      <c r="C11" s="38"/>
      <c r="D11" s="36"/>
      <c r="E11" s="6" t="s">
        <v>164</v>
      </c>
      <c r="F11" s="15" t="s">
        <v>165</v>
      </c>
      <c r="G11" s="4">
        <v>740</v>
      </c>
      <c r="H11" s="4">
        <v>73.2</v>
      </c>
      <c r="I11" s="15">
        <v>279</v>
      </c>
      <c r="J11" s="15">
        <v>96</v>
      </c>
      <c r="K11" s="15">
        <v>102</v>
      </c>
      <c r="L11" s="15">
        <v>263</v>
      </c>
      <c r="M11" s="15">
        <f t="shared" si="2"/>
        <v>2.9520295202952029E-2</v>
      </c>
      <c r="N11" s="15">
        <f t="shared" si="0"/>
        <v>4.1095890410958902E-2</v>
      </c>
      <c r="O11" s="15">
        <f t="shared" si="1"/>
        <v>0.71832718327183276</v>
      </c>
      <c r="P11" s="15" t="s">
        <v>190</v>
      </c>
    </row>
    <row r="12" spans="1:16" x14ac:dyDescent="0.25">
      <c r="A12" s="45"/>
      <c r="B12" s="38"/>
      <c r="C12" s="38"/>
      <c r="D12" s="31" t="s">
        <v>145</v>
      </c>
      <c r="E12" s="19" t="s">
        <v>146</v>
      </c>
      <c r="F12" s="3" t="s">
        <v>147</v>
      </c>
      <c r="G12" s="4">
        <v>503</v>
      </c>
      <c r="H12" s="4">
        <v>77.3</v>
      </c>
      <c r="I12" s="15">
        <v>200</v>
      </c>
      <c r="J12" s="15">
        <v>49</v>
      </c>
      <c r="K12" s="15">
        <v>65</v>
      </c>
      <c r="L12" s="15">
        <v>189</v>
      </c>
      <c r="M12" s="15">
        <f t="shared" si="2"/>
        <v>2.8277634961439587E-2</v>
      </c>
      <c r="N12" s="15">
        <f t="shared" si="0"/>
        <v>0.13008130081300814</v>
      </c>
      <c r="O12" s="15">
        <f t="shared" si="1"/>
        <v>0.21738431876606681</v>
      </c>
      <c r="P12" s="33" t="s">
        <v>198</v>
      </c>
    </row>
    <row r="13" spans="1:16" x14ac:dyDescent="0.25">
      <c r="A13" s="45"/>
      <c r="B13" s="38"/>
      <c r="C13" s="38"/>
      <c r="D13" s="34" t="s">
        <v>148</v>
      </c>
      <c r="E13" s="17" t="s">
        <v>149</v>
      </c>
      <c r="F13" s="3" t="s">
        <v>150</v>
      </c>
      <c r="G13" s="4">
        <v>1125</v>
      </c>
      <c r="H13" s="4">
        <v>68.599999999999994</v>
      </c>
      <c r="I13" s="15">
        <v>391</v>
      </c>
      <c r="J13" s="15">
        <v>156</v>
      </c>
      <c r="K13" s="15">
        <v>197</v>
      </c>
      <c r="L13" s="15">
        <v>381</v>
      </c>
      <c r="M13" s="15">
        <f t="shared" si="2"/>
        <v>1.2953367875647668E-2</v>
      </c>
      <c r="N13" s="15">
        <f t="shared" si="0"/>
        <v>0.19711538461538461</v>
      </c>
      <c r="O13" s="15">
        <f t="shared" si="1"/>
        <v>6.5714646783773534E-2</v>
      </c>
      <c r="P13" s="15" t="s">
        <v>191</v>
      </c>
    </row>
    <row r="14" spans="1:16" x14ac:dyDescent="0.25">
      <c r="A14" s="45"/>
      <c r="B14" s="38"/>
      <c r="C14" s="38"/>
      <c r="D14" s="35"/>
      <c r="E14" s="6" t="s">
        <v>151</v>
      </c>
      <c r="F14" s="15" t="s">
        <v>152</v>
      </c>
      <c r="G14" s="4">
        <v>851</v>
      </c>
      <c r="H14" s="4">
        <v>73.099999999999994</v>
      </c>
      <c r="I14" s="15">
        <v>310</v>
      </c>
      <c r="J14" s="15">
        <v>101</v>
      </c>
      <c r="K14" s="15">
        <v>128</v>
      </c>
      <c r="L14" s="15">
        <v>312</v>
      </c>
      <c r="M14" s="15">
        <f t="shared" si="2"/>
        <v>-3.2154340836012861E-3</v>
      </c>
      <c r="N14" s="15">
        <f t="shared" si="0"/>
        <v>9.9630996309963096E-2</v>
      </c>
      <c r="O14" s="15">
        <f t="shared" si="1"/>
        <v>-3.2273430987257358E-2</v>
      </c>
      <c r="P14" s="33" t="s">
        <v>198</v>
      </c>
    </row>
    <row r="15" spans="1:16" x14ac:dyDescent="0.25">
      <c r="A15" s="45"/>
      <c r="B15" s="38"/>
      <c r="C15" s="38"/>
      <c r="D15" s="34" t="s">
        <v>231</v>
      </c>
      <c r="E15" s="17" t="s">
        <v>153</v>
      </c>
      <c r="F15" s="3" t="s">
        <v>154</v>
      </c>
      <c r="G15" s="15" t="s">
        <v>183</v>
      </c>
      <c r="H15" s="15" t="s">
        <v>183</v>
      </c>
    </row>
    <row r="16" spans="1:16" x14ac:dyDescent="0.25">
      <c r="A16" s="45"/>
      <c r="B16" s="38"/>
      <c r="C16" s="38"/>
      <c r="D16" s="35"/>
      <c r="E16" s="7" t="s">
        <v>155</v>
      </c>
      <c r="F16" s="1" t="s">
        <v>156</v>
      </c>
      <c r="G16" s="15" t="s">
        <v>183</v>
      </c>
      <c r="H16" s="15" t="s">
        <v>183</v>
      </c>
    </row>
    <row r="17" spans="1:16" x14ac:dyDescent="0.25">
      <c r="A17" s="45"/>
      <c r="B17" s="38"/>
      <c r="C17" s="38"/>
      <c r="D17" s="35"/>
      <c r="E17" s="7" t="s">
        <v>157</v>
      </c>
      <c r="F17" s="1" t="s">
        <v>158</v>
      </c>
      <c r="G17" s="15" t="s">
        <v>183</v>
      </c>
      <c r="H17" s="15" t="s">
        <v>183</v>
      </c>
    </row>
    <row r="18" spans="1:16" ht="47.25" x14ac:dyDescent="0.25">
      <c r="A18" s="45"/>
      <c r="B18" s="38"/>
      <c r="C18" s="38"/>
      <c r="D18" s="34" t="s">
        <v>166</v>
      </c>
      <c r="E18" s="17" t="s">
        <v>167</v>
      </c>
      <c r="F18" s="3" t="s">
        <v>168</v>
      </c>
      <c r="G18" s="4">
        <v>1109</v>
      </c>
      <c r="H18" s="4">
        <v>68.400000000000006</v>
      </c>
      <c r="I18" s="15">
        <v>366</v>
      </c>
      <c r="J18" s="15">
        <v>145</v>
      </c>
      <c r="K18" s="15">
        <v>205</v>
      </c>
      <c r="L18" s="15">
        <v>393</v>
      </c>
      <c r="M18" s="15">
        <f t="shared" si="2"/>
        <v>-3.5573122529644272E-2</v>
      </c>
      <c r="N18" s="15">
        <f t="shared" si="0"/>
        <v>0.26315789473684209</v>
      </c>
      <c r="O18" s="15">
        <f t="shared" si="1"/>
        <v>-0.13517786561264825</v>
      </c>
      <c r="P18" s="2" t="s">
        <v>199</v>
      </c>
    </row>
    <row r="19" spans="1:16" ht="47.25" x14ac:dyDescent="0.25">
      <c r="A19" s="45"/>
      <c r="B19" s="38"/>
      <c r="C19" s="38"/>
      <c r="D19" s="35"/>
      <c r="E19" s="7" t="s">
        <v>169</v>
      </c>
      <c r="F19" s="1" t="s">
        <v>170</v>
      </c>
      <c r="G19" s="4">
        <v>1109</v>
      </c>
      <c r="H19" s="15">
        <v>64.5</v>
      </c>
      <c r="I19" s="15">
        <v>380</v>
      </c>
      <c r="J19" s="15">
        <v>159</v>
      </c>
      <c r="K19" s="15">
        <v>232</v>
      </c>
      <c r="L19" s="15">
        <v>338</v>
      </c>
      <c r="M19" s="15">
        <f t="shared" si="2"/>
        <v>5.8495821727019497E-2</v>
      </c>
      <c r="N19" s="15">
        <f t="shared" si="0"/>
        <v>0.30801687763713081</v>
      </c>
      <c r="O19" s="15">
        <f t="shared" si="1"/>
        <v>0.18991109245621399</v>
      </c>
      <c r="P19" s="2" t="s">
        <v>196</v>
      </c>
    </row>
    <row r="20" spans="1:16" ht="47.25" x14ac:dyDescent="0.25">
      <c r="A20" s="45"/>
      <c r="B20" s="38"/>
      <c r="C20" s="38"/>
      <c r="D20" s="35"/>
      <c r="E20" s="7" t="s">
        <v>171</v>
      </c>
      <c r="F20" s="1" t="s">
        <v>172</v>
      </c>
      <c r="G20" s="15">
        <v>1100</v>
      </c>
      <c r="H20" s="15">
        <v>69.5</v>
      </c>
      <c r="I20" s="15">
        <v>381</v>
      </c>
      <c r="J20" s="15">
        <v>129</v>
      </c>
      <c r="K20" s="15">
        <v>207</v>
      </c>
      <c r="L20" s="15">
        <v>383</v>
      </c>
      <c r="M20" s="30">
        <f t="shared" si="2"/>
        <v>-2.617801047120419E-3</v>
      </c>
      <c r="N20" s="15">
        <f t="shared" si="0"/>
        <v>0.40625</v>
      </c>
      <c r="O20" s="15">
        <f t="shared" si="1"/>
        <v>-6.4438179621425697E-3</v>
      </c>
      <c r="P20" s="2" t="s">
        <v>195</v>
      </c>
    </row>
    <row r="21" spans="1:16" ht="47.25" x14ac:dyDescent="0.25">
      <c r="A21" s="45"/>
      <c r="B21" s="38"/>
      <c r="C21" s="38"/>
      <c r="D21" s="35"/>
      <c r="E21" s="6" t="s">
        <v>173</v>
      </c>
      <c r="F21" s="15" t="s">
        <v>174</v>
      </c>
      <c r="G21" s="15">
        <v>1075</v>
      </c>
      <c r="H21" s="15">
        <v>64.5</v>
      </c>
      <c r="I21" s="15">
        <v>347</v>
      </c>
      <c r="J21" s="15">
        <v>156</v>
      </c>
      <c r="K21" s="15">
        <v>226</v>
      </c>
      <c r="L21" s="15">
        <v>346</v>
      </c>
      <c r="M21" s="15">
        <f t="shared" si="2"/>
        <v>1.443001443001443E-3</v>
      </c>
      <c r="N21" s="15">
        <f t="shared" si="0"/>
        <v>0.33653846153846156</v>
      </c>
      <c r="O21" s="15">
        <f t="shared" si="1"/>
        <v>4.2877757163471445E-3</v>
      </c>
      <c r="P21" s="2" t="s">
        <v>192</v>
      </c>
    </row>
    <row r="22" spans="1:16" x14ac:dyDescent="0.25">
      <c r="A22" s="45"/>
      <c r="B22" s="38"/>
      <c r="C22" s="39"/>
      <c r="D22" s="36"/>
      <c r="E22" s="23" t="s">
        <v>175</v>
      </c>
      <c r="F22" s="24" t="s">
        <v>176</v>
      </c>
      <c r="G22" s="15">
        <v>891</v>
      </c>
      <c r="H22" s="15">
        <v>66.400000000000006</v>
      </c>
      <c r="I22" s="15">
        <v>305</v>
      </c>
      <c r="J22" s="15">
        <v>121</v>
      </c>
      <c r="K22" s="15">
        <v>178</v>
      </c>
      <c r="L22" s="15">
        <v>287</v>
      </c>
      <c r="M22" s="15">
        <f t="shared" si="2"/>
        <v>3.0405405405405407E-2</v>
      </c>
      <c r="N22" s="15">
        <f t="shared" si="0"/>
        <v>0.31491712707182318</v>
      </c>
      <c r="O22" s="15">
        <f t="shared" si="1"/>
        <v>9.655049786628736E-2</v>
      </c>
      <c r="P22" s="2" t="s">
        <v>193</v>
      </c>
    </row>
    <row r="23" spans="1:16" x14ac:dyDescent="0.25">
      <c r="A23" s="45"/>
      <c r="B23" s="38"/>
      <c r="C23" s="44" t="s">
        <v>182</v>
      </c>
      <c r="D23" s="31" t="s">
        <v>142</v>
      </c>
      <c r="E23" s="19" t="s">
        <v>143</v>
      </c>
      <c r="F23" s="3" t="s">
        <v>144</v>
      </c>
      <c r="G23" s="15">
        <v>587</v>
      </c>
      <c r="H23" s="15">
        <v>76.099999999999994</v>
      </c>
      <c r="I23" s="15">
        <v>226</v>
      </c>
      <c r="J23" s="15">
        <v>75</v>
      </c>
      <c r="K23" s="15">
        <v>65</v>
      </c>
      <c r="L23" s="15">
        <v>140</v>
      </c>
      <c r="M23" s="15">
        <f t="shared" si="2"/>
        <v>0.23497267759562843</v>
      </c>
      <c r="N23" s="15">
        <f t="shared" si="0"/>
        <v>-6.9444444444444448E-2</v>
      </c>
      <c r="O23" s="15">
        <f t="shared" si="1"/>
        <v>-3.3836065573770493</v>
      </c>
      <c r="P23" s="33" t="s">
        <v>198</v>
      </c>
    </row>
    <row r="24" spans="1:16" ht="31.5" x14ac:dyDescent="0.25">
      <c r="A24" s="45"/>
      <c r="B24" s="38"/>
      <c r="C24" s="38"/>
      <c r="D24" s="34" t="s">
        <v>23</v>
      </c>
      <c r="E24" s="17" t="s">
        <v>24</v>
      </c>
      <c r="F24" s="3" t="s">
        <v>25</v>
      </c>
      <c r="G24" s="15">
        <v>944</v>
      </c>
      <c r="H24" s="15">
        <v>71.5</v>
      </c>
      <c r="I24" s="15">
        <v>350</v>
      </c>
      <c r="J24" s="15">
        <v>121</v>
      </c>
      <c r="K24" s="15">
        <v>148</v>
      </c>
      <c r="L24" s="15">
        <v>325</v>
      </c>
      <c r="M24" s="15">
        <f t="shared" si="2"/>
        <v>3.7037037037037035E-2</v>
      </c>
      <c r="N24" s="15">
        <f t="shared" si="0"/>
        <v>0.14594594594594595</v>
      </c>
      <c r="O24" s="15">
        <f t="shared" si="1"/>
        <v>0.25377229080932784</v>
      </c>
      <c r="P24" s="2" t="s">
        <v>194</v>
      </c>
    </row>
    <row r="25" spans="1:16" ht="31.5" x14ac:dyDescent="0.25">
      <c r="A25" s="45"/>
      <c r="B25" s="38"/>
      <c r="C25" s="38"/>
      <c r="D25" s="35"/>
      <c r="E25" s="6" t="s">
        <v>26</v>
      </c>
      <c r="F25" s="15" t="s">
        <v>27</v>
      </c>
      <c r="G25" s="15">
        <v>864</v>
      </c>
      <c r="H25" s="15">
        <v>73.3</v>
      </c>
      <c r="I25" s="15">
        <v>301</v>
      </c>
      <c r="J25" s="15">
        <v>103</v>
      </c>
      <c r="K25" s="15">
        <v>128</v>
      </c>
      <c r="L25" s="15">
        <v>332</v>
      </c>
      <c r="M25" s="15">
        <f t="shared" si="2"/>
        <v>-4.8973143759873619E-2</v>
      </c>
      <c r="N25" s="15">
        <f t="shared" si="0"/>
        <v>0.14880952380952381</v>
      </c>
      <c r="O25" s="15">
        <f t="shared" si="1"/>
        <v>-0.32909952606635073</v>
      </c>
      <c r="P25" s="2" t="s">
        <v>197</v>
      </c>
    </row>
    <row r="26" spans="1:16" x14ac:dyDescent="0.25">
      <c r="A26" s="45"/>
      <c r="B26" s="38"/>
      <c r="C26" s="38"/>
      <c r="D26" s="36"/>
      <c r="E26" s="7" t="s">
        <v>28</v>
      </c>
      <c r="F26" s="1" t="s">
        <v>29</v>
      </c>
      <c r="G26" s="15">
        <v>377</v>
      </c>
      <c r="H26" s="15">
        <v>83.3</v>
      </c>
      <c r="I26" s="15">
        <v>151</v>
      </c>
      <c r="J26" s="15">
        <v>26</v>
      </c>
      <c r="K26" s="15">
        <v>37</v>
      </c>
      <c r="L26" s="15">
        <v>163</v>
      </c>
      <c r="M26" s="15">
        <f t="shared" si="2"/>
        <v>-3.8216560509554139E-2</v>
      </c>
      <c r="N26" s="15">
        <f t="shared" si="0"/>
        <v>3.7542662116040959E-2</v>
      </c>
      <c r="O26" s="15">
        <f t="shared" si="1"/>
        <v>-1.0179502026635783</v>
      </c>
      <c r="P26" s="33" t="s">
        <v>198</v>
      </c>
    </row>
    <row r="27" spans="1:16" x14ac:dyDescent="0.25">
      <c r="A27" s="45"/>
      <c r="B27" s="38"/>
      <c r="C27" s="38"/>
      <c r="D27" s="34" t="s">
        <v>30</v>
      </c>
      <c r="E27" s="19" t="s">
        <v>31</v>
      </c>
      <c r="F27" s="3" t="s">
        <v>32</v>
      </c>
      <c r="G27" s="15">
        <v>649</v>
      </c>
      <c r="H27" s="15">
        <v>71.3</v>
      </c>
      <c r="I27" s="15">
        <v>256</v>
      </c>
      <c r="J27" s="15">
        <v>84</v>
      </c>
      <c r="K27" s="15">
        <v>102</v>
      </c>
      <c r="L27" s="15">
        <v>207</v>
      </c>
      <c r="M27" s="15">
        <f t="shared" si="2"/>
        <v>0.10583153347732181</v>
      </c>
      <c r="N27" s="15">
        <f t="shared" si="0"/>
        <v>0.1</v>
      </c>
      <c r="O27" s="15">
        <f t="shared" si="1"/>
        <v>1.0583153347732182</v>
      </c>
      <c r="P27" s="15" t="s">
        <v>200</v>
      </c>
    </row>
    <row r="28" spans="1:16" ht="63" x14ac:dyDescent="0.25">
      <c r="A28" s="45"/>
      <c r="B28" s="38"/>
      <c r="C28" s="38"/>
      <c r="D28" s="35"/>
      <c r="E28" s="6" t="s">
        <v>33</v>
      </c>
      <c r="F28" s="15" t="s">
        <v>34</v>
      </c>
      <c r="G28" s="15">
        <v>1041</v>
      </c>
      <c r="H28" s="15">
        <v>75.2</v>
      </c>
      <c r="I28" s="15">
        <v>396</v>
      </c>
      <c r="J28" s="15">
        <v>101</v>
      </c>
      <c r="K28" s="15">
        <v>157</v>
      </c>
      <c r="L28" s="15">
        <v>387</v>
      </c>
      <c r="M28" s="15">
        <f t="shared" si="2"/>
        <v>1.1494252873563218E-2</v>
      </c>
      <c r="N28" s="15">
        <f t="shared" si="0"/>
        <v>0.5544554455445545</v>
      </c>
      <c r="O28" s="15">
        <f t="shared" si="1"/>
        <v>2.0730706075533661E-2</v>
      </c>
      <c r="P28" s="2" t="s">
        <v>201</v>
      </c>
    </row>
    <row r="29" spans="1:16" x14ac:dyDescent="0.25">
      <c r="A29" s="45"/>
      <c r="B29" s="38"/>
      <c r="C29" s="38"/>
      <c r="D29" s="35"/>
      <c r="E29" s="6" t="s">
        <v>35</v>
      </c>
      <c r="F29" s="15" t="s">
        <v>36</v>
      </c>
      <c r="G29" s="15">
        <v>586</v>
      </c>
      <c r="H29" s="15">
        <v>83.1</v>
      </c>
      <c r="I29" s="15">
        <v>262</v>
      </c>
      <c r="J29" s="15">
        <v>49</v>
      </c>
      <c r="K29" s="15">
        <v>50</v>
      </c>
      <c r="L29" s="15">
        <v>225</v>
      </c>
      <c r="M29" s="15">
        <f t="shared" si="2"/>
        <v>7.5975359342915813E-2</v>
      </c>
      <c r="N29" s="15">
        <f t="shared" si="0"/>
        <v>9.0909090909090905E-3</v>
      </c>
      <c r="O29" s="15">
        <f t="shared" si="1"/>
        <v>8.3572895277207397</v>
      </c>
      <c r="P29" s="15" t="s">
        <v>202</v>
      </c>
    </row>
    <row r="30" spans="1:16" x14ac:dyDescent="0.25">
      <c r="A30" s="45"/>
      <c r="B30" s="38"/>
      <c r="C30" s="38"/>
      <c r="D30" s="35"/>
      <c r="E30" s="6" t="s">
        <v>37</v>
      </c>
      <c r="F30" s="15" t="s">
        <v>38</v>
      </c>
      <c r="G30" s="15">
        <v>509</v>
      </c>
      <c r="H30" s="15">
        <v>75.599999999999994</v>
      </c>
      <c r="I30" s="15">
        <v>197</v>
      </c>
      <c r="J30" s="15">
        <v>50</v>
      </c>
      <c r="K30" s="15">
        <v>74</v>
      </c>
      <c r="L30" s="15">
        <v>188</v>
      </c>
      <c r="M30" s="15">
        <f t="shared" si="2"/>
        <v>2.3376623376623377E-2</v>
      </c>
      <c r="N30" s="15">
        <f t="shared" si="0"/>
        <v>0.22222222222222221</v>
      </c>
      <c r="O30" s="15">
        <f t="shared" si="1"/>
        <v>0.1051948051948052</v>
      </c>
      <c r="P30" s="33" t="s">
        <v>198</v>
      </c>
    </row>
    <row r="31" spans="1:16" x14ac:dyDescent="0.25">
      <c r="A31" s="45"/>
      <c r="B31" s="38"/>
      <c r="C31" s="38"/>
      <c r="D31" s="35"/>
      <c r="E31" s="6" t="s">
        <v>39</v>
      </c>
      <c r="F31" s="15" t="s">
        <v>40</v>
      </c>
      <c r="G31" s="15">
        <v>451</v>
      </c>
      <c r="H31" s="15">
        <v>79.2</v>
      </c>
      <c r="I31" s="15">
        <v>174</v>
      </c>
      <c r="J31" s="15">
        <v>42</v>
      </c>
      <c r="K31" s="15">
        <v>52</v>
      </c>
      <c r="L31" s="15">
        <v>183</v>
      </c>
      <c r="M31" s="15">
        <f t="shared" si="2"/>
        <v>-2.5210084033613446E-2</v>
      </c>
      <c r="N31" s="15">
        <f t="shared" si="0"/>
        <v>7.407407407407407E-2</v>
      </c>
      <c r="O31" s="15">
        <f t="shared" si="1"/>
        <v>-0.34033613445378152</v>
      </c>
      <c r="P31" s="33" t="s">
        <v>198</v>
      </c>
    </row>
    <row r="32" spans="1:16" ht="47.25" x14ac:dyDescent="0.25">
      <c r="A32" s="45"/>
      <c r="B32" s="38"/>
      <c r="C32" s="38"/>
      <c r="D32" s="35"/>
      <c r="E32" s="6" t="s">
        <v>41</v>
      </c>
      <c r="F32" s="15" t="s">
        <v>42</v>
      </c>
      <c r="G32" s="15">
        <v>1052</v>
      </c>
      <c r="H32" s="15">
        <v>68.900000000000006</v>
      </c>
      <c r="I32" s="15">
        <v>367</v>
      </c>
      <c r="J32" s="15">
        <v>157</v>
      </c>
      <c r="K32" s="15">
        <v>170</v>
      </c>
      <c r="L32" s="15">
        <v>358</v>
      </c>
      <c r="M32" s="15">
        <f t="shared" si="2"/>
        <v>1.2413793103448275E-2</v>
      </c>
      <c r="N32" s="15">
        <f t="shared" si="0"/>
        <v>5.909090909090909E-2</v>
      </c>
      <c r="O32" s="15">
        <f t="shared" si="1"/>
        <v>0.21007957559681698</v>
      </c>
      <c r="P32" s="2" t="s">
        <v>203</v>
      </c>
    </row>
    <row r="33" spans="1:16" ht="47.25" x14ac:dyDescent="0.25">
      <c r="A33" s="45"/>
      <c r="B33" s="38"/>
      <c r="C33" s="38"/>
      <c r="D33" s="35"/>
      <c r="E33" s="6" t="s">
        <v>43</v>
      </c>
      <c r="F33" s="15" t="s">
        <v>44</v>
      </c>
      <c r="G33" s="15">
        <v>1145</v>
      </c>
      <c r="H33" s="15">
        <v>69.3</v>
      </c>
      <c r="I33" s="15">
        <v>404</v>
      </c>
      <c r="J33" s="15">
        <v>163</v>
      </c>
      <c r="K33" s="15">
        <v>189</v>
      </c>
      <c r="L33" s="15">
        <v>389</v>
      </c>
      <c r="M33" s="15">
        <f t="shared" si="2"/>
        <v>1.8915510718789406E-2</v>
      </c>
      <c r="N33" s="15">
        <f t="shared" si="0"/>
        <v>9.8113207547169817E-2</v>
      </c>
      <c r="O33" s="15">
        <f t="shared" si="1"/>
        <v>0.19279270540304586</v>
      </c>
      <c r="P33" s="2" t="s">
        <v>204</v>
      </c>
    </row>
    <row r="34" spans="1:16" x14ac:dyDescent="0.25">
      <c r="A34" s="45"/>
      <c r="B34" s="38"/>
      <c r="C34" s="38"/>
      <c r="D34" s="35"/>
      <c r="E34" s="6" t="s">
        <v>45</v>
      </c>
      <c r="F34" s="15" t="s">
        <v>46</v>
      </c>
      <c r="G34" s="15">
        <v>812</v>
      </c>
      <c r="H34" s="15">
        <v>73.400000000000006</v>
      </c>
      <c r="I34" s="15">
        <v>310</v>
      </c>
      <c r="J34" s="15">
        <v>97</v>
      </c>
      <c r="K34" s="15">
        <v>119</v>
      </c>
      <c r="L34" s="15">
        <v>286</v>
      </c>
      <c r="M34" s="15">
        <f t="shared" si="2"/>
        <v>4.0268456375838924E-2</v>
      </c>
      <c r="N34" s="15">
        <f t="shared" si="0"/>
        <v>0.11702127659574468</v>
      </c>
      <c r="O34" s="15">
        <f t="shared" si="1"/>
        <v>0.3441122635753508</v>
      </c>
      <c r="P34" s="33" t="s">
        <v>198</v>
      </c>
    </row>
    <row r="35" spans="1:16" ht="31.5" x14ac:dyDescent="0.25">
      <c r="A35" s="45"/>
      <c r="B35" s="38"/>
      <c r="C35" s="38"/>
      <c r="D35" s="35"/>
      <c r="E35" s="6" t="s">
        <v>47</v>
      </c>
      <c r="F35" s="15" t="s">
        <v>48</v>
      </c>
      <c r="G35" s="15">
        <v>700</v>
      </c>
      <c r="H35" s="15">
        <v>73.400000000000006</v>
      </c>
      <c r="I35" s="15">
        <v>286</v>
      </c>
      <c r="J35" s="15">
        <v>77</v>
      </c>
      <c r="K35" s="15">
        <v>119</v>
      </c>
      <c r="L35" s="15">
        <v>256</v>
      </c>
      <c r="M35" s="15">
        <f t="shared" si="2"/>
        <v>5.5350553505535055E-2</v>
      </c>
      <c r="N35" s="15">
        <f t="shared" si="0"/>
        <v>0.2709677419354839</v>
      </c>
      <c r="O35" s="15">
        <f t="shared" si="1"/>
        <v>0.20426989984185553</v>
      </c>
      <c r="P35" s="2" t="s">
        <v>205</v>
      </c>
    </row>
    <row r="36" spans="1:16" x14ac:dyDescent="0.25">
      <c r="A36" s="45"/>
      <c r="B36" s="38"/>
      <c r="C36" s="38"/>
      <c r="D36" s="35"/>
      <c r="E36" s="6" t="s">
        <v>49</v>
      </c>
      <c r="F36" s="15" t="s">
        <v>50</v>
      </c>
      <c r="G36" s="15">
        <v>647</v>
      </c>
      <c r="H36" s="15">
        <v>77.400000000000006</v>
      </c>
      <c r="I36" s="15">
        <v>276</v>
      </c>
      <c r="J36" s="15">
        <v>63</v>
      </c>
      <c r="K36" s="15">
        <v>83</v>
      </c>
      <c r="L36" s="15">
        <v>225</v>
      </c>
      <c r="M36" s="15">
        <f t="shared" si="2"/>
        <v>0.10179640718562874</v>
      </c>
      <c r="N36" s="15">
        <f t="shared" si="0"/>
        <v>0.1834862385321101</v>
      </c>
      <c r="O36" s="15">
        <f t="shared" si="1"/>
        <v>0.5547904191616766</v>
      </c>
      <c r="P36" s="33" t="s">
        <v>198</v>
      </c>
    </row>
    <row r="37" spans="1:16" x14ac:dyDescent="0.25">
      <c r="A37" s="45"/>
      <c r="B37" s="38"/>
      <c r="C37" s="38"/>
      <c r="D37" s="35"/>
      <c r="E37" s="6" t="s">
        <v>51</v>
      </c>
      <c r="F37" s="15" t="s">
        <v>52</v>
      </c>
      <c r="G37" s="15">
        <v>566</v>
      </c>
      <c r="H37" s="15">
        <v>75.3</v>
      </c>
      <c r="I37" s="15">
        <v>222</v>
      </c>
      <c r="J37" s="15">
        <v>62</v>
      </c>
      <c r="K37" s="15">
        <v>78</v>
      </c>
      <c r="L37" s="15">
        <v>204</v>
      </c>
      <c r="M37" s="15">
        <f t="shared" si="2"/>
        <v>4.2253521126760563E-2</v>
      </c>
      <c r="N37" s="15">
        <f t="shared" si="0"/>
        <v>0.1103448275862069</v>
      </c>
      <c r="O37" s="15">
        <f t="shared" si="1"/>
        <v>0.38292253521126762</v>
      </c>
      <c r="P37" s="15" t="s">
        <v>206</v>
      </c>
    </row>
    <row r="38" spans="1:16" x14ac:dyDescent="0.25">
      <c r="A38" s="45"/>
      <c r="B38" s="38"/>
      <c r="C38" s="38"/>
      <c r="D38" s="35"/>
      <c r="E38" s="6" t="s">
        <v>53</v>
      </c>
      <c r="F38" s="15" t="s">
        <v>54</v>
      </c>
      <c r="G38" s="15">
        <v>483</v>
      </c>
      <c r="H38" s="15">
        <v>77.2</v>
      </c>
      <c r="I38" s="15">
        <v>207</v>
      </c>
      <c r="J38" s="15">
        <v>47</v>
      </c>
      <c r="K38" s="15">
        <v>63</v>
      </c>
      <c r="L38" s="15">
        <v>166</v>
      </c>
      <c r="M38" s="15">
        <f t="shared" si="2"/>
        <v>0.10991957104557641</v>
      </c>
      <c r="N38" s="15">
        <f t="shared" si="0"/>
        <v>0.13793103448275862</v>
      </c>
      <c r="O38" s="15">
        <f t="shared" si="1"/>
        <v>0.79691689008042899</v>
      </c>
      <c r="P38" s="15" t="s">
        <v>207</v>
      </c>
    </row>
    <row r="39" spans="1:16" x14ac:dyDescent="0.25">
      <c r="A39" s="45"/>
      <c r="B39" s="38"/>
      <c r="C39" s="38"/>
      <c r="D39" s="35"/>
      <c r="E39" s="6" t="s">
        <v>55</v>
      </c>
      <c r="F39" s="15" t="s">
        <v>56</v>
      </c>
      <c r="G39" s="15">
        <v>455</v>
      </c>
      <c r="H39" s="15">
        <v>79.3</v>
      </c>
      <c r="I39" s="15">
        <v>190</v>
      </c>
      <c r="J39" s="15">
        <v>42</v>
      </c>
      <c r="K39" s="15">
        <v>52</v>
      </c>
      <c r="L39" s="15">
        <v>171</v>
      </c>
      <c r="M39" s="15">
        <f t="shared" si="2"/>
        <v>5.2631578947368418E-2</v>
      </c>
      <c r="N39" s="15">
        <f t="shared" si="0"/>
        <v>8.1300813008130079E-2</v>
      </c>
      <c r="O39" s="15">
        <f t="shared" si="1"/>
        <v>0.64736842105263159</v>
      </c>
      <c r="P39" s="15" t="s">
        <v>208</v>
      </c>
    </row>
    <row r="40" spans="1:16" x14ac:dyDescent="0.25">
      <c r="A40" s="45"/>
      <c r="B40" s="38"/>
      <c r="C40" s="38"/>
      <c r="D40" s="35"/>
      <c r="E40" s="6" t="s">
        <v>57</v>
      </c>
      <c r="F40" s="15" t="s">
        <v>58</v>
      </c>
      <c r="G40" s="15">
        <v>508</v>
      </c>
      <c r="H40" s="15">
        <v>78.5</v>
      </c>
      <c r="I40" s="15">
        <v>213</v>
      </c>
      <c r="J40" s="15">
        <v>49</v>
      </c>
      <c r="K40" s="15">
        <v>60</v>
      </c>
      <c r="L40" s="15">
        <v>186</v>
      </c>
      <c r="M40" s="15">
        <f t="shared" si="2"/>
        <v>6.7669172932330823E-2</v>
      </c>
      <c r="N40" s="15">
        <f t="shared" si="0"/>
        <v>7.4829931972789115E-2</v>
      </c>
      <c r="O40" s="15">
        <f t="shared" si="1"/>
        <v>0.90430622009569372</v>
      </c>
      <c r="P40" s="15" t="s">
        <v>209</v>
      </c>
    </row>
    <row r="41" spans="1:16" x14ac:dyDescent="0.25">
      <c r="A41" s="45"/>
      <c r="B41" s="38"/>
      <c r="C41" s="38"/>
      <c r="D41" s="36"/>
      <c r="E41" s="6" t="s">
        <v>59</v>
      </c>
      <c r="F41" s="15" t="s">
        <v>60</v>
      </c>
      <c r="G41" s="15">
        <v>559</v>
      </c>
      <c r="H41" s="15">
        <v>79.599999999999994</v>
      </c>
      <c r="I41" s="15">
        <v>233</v>
      </c>
      <c r="J41" s="15">
        <v>45</v>
      </c>
      <c r="K41" s="15">
        <v>69</v>
      </c>
      <c r="L41" s="15">
        <v>114</v>
      </c>
      <c r="M41" s="15">
        <f t="shared" si="2"/>
        <v>0.34293948126801155</v>
      </c>
      <c r="N41" s="15">
        <f t="shared" si="0"/>
        <v>0.1875</v>
      </c>
      <c r="O41" s="15">
        <f t="shared" si="1"/>
        <v>1.8290105667627283</v>
      </c>
      <c r="P41" s="15" t="s">
        <v>210</v>
      </c>
    </row>
    <row r="42" spans="1:16" x14ac:dyDescent="0.25">
      <c r="A42" s="45"/>
      <c r="B42" s="38"/>
      <c r="C42" s="38"/>
      <c r="D42" s="31" t="s">
        <v>61</v>
      </c>
      <c r="E42" s="19" t="s">
        <v>62</v>
      </c>
      <c r="F42" s="5" t="s">
        <v>63</v>
      </c>
      <c r="G42" s="15">
        <v>670</v>
      </c>
      <c r="H42" s="15">
        <v>91.2</v>
      </c>
      <c r="I42" s="15">
        <v>285</v>
      </c>
      <c r="J42" s="15">
        <v>62</v>
      </c>
      <c r="K42" s="15">
        <v>64</v>
      </c>
      <c r="L42" s="15">
        <v>259</v>
      </c>
      <c r="M42" s="15">
        <f t="shared" si="2"/>
        <v>4.779411764705882E-2</v>
      </c>
      <c r="N42" s="15">
        <f t="shared" si="0"/>
        <v>1.0416666666666666E-2</v>
      </c>
      <c r="O42" s="15">
        <f t="shared" si="1"/>
        <v>4.5882352941176467</v>
      </c>
      <c r="P42" s="15" t="s">
        <v>211</v>
      </c>
    </row>
    <row r="43" spans="1:16" x14ac:dyDescent="0.25">
      <c r="A43" s="45"/>
      <c r="B43" s="38"/>
      <c r="C43" s="38"/>
      <c r="D43" s="31" t="s">
        <v>64</v>
      </c>
      <c r="E43" s="19" t="s">
        <v>65</v>
      </c>
      <c r="F43" s="3" t="s">
        <v>66</v>
      </c>
      <c r="G43" s="15">
        <v>598</v>
      </c>
      <c r="H43" s="15">
        <v>80.900000000000006</v>
      </c>
      <c r="I43" s="15">
        <v>220</v>
      </c>
      <c r="J43" s="15">
        <v>49</v>
      </c>
      <c r="K43" s="15">
        <v>65</v>
      </c>
      <c r="L43" s="15">
        <v>264</v>
      </c>
      <c r="M43" s="15">
        <f t="shared" si="2"/>
        <v>-9.0909090909090912E-2</v>
      </c>
      <c r="N43" s="15">
        <f t="shared" si="0"/>
        <v>7.3394495412844041E-2</v>
      </c>
      <c r="O43" s="15">
        <f t="shared" si="1"/>
        <v>-1.2386363636363635</v>
      </c>
      <c r="P43" s="33" t="s">
        <v>198</v>
      </c>
    </row>
    <row r="44" spans="1:16" ht="94.5" x14ac:dyDescent="0.25">
      <c r="A44" s="45"/>
      <c r="B44" s="38"/>
      <c r="C44" s="38"/>
      <c r="D44" s="31" t="s">
        <v>67</v>
      </c>
      <c r="E44" s="19" t="s">
        <v>68</v>
      </c>
      <c r="F44" s="3" t="s">
        <v>69</v>
      </c>
      <c r="G44" s="15">
        <v>2047</v>
      </c>
      <c r="H44" s="15">
        <v>78.2</v>
      </c>
      <c r="I44" s="15">
        <v>745</v>
      </c>
      <c r="J44" s="15">
        <v>165</v>
      </c>
      <c r="K44" s="15">
        <v>267</v>
      </c>
      <c r="L44" s="15">
        <v>806</v>
      </c>
      <c r="M44" s="15">
        <f t="shared" si="2"/>
        <v>-3.9329464861379754E-2</v>
      </c>
      <c r="N44" s="15">
        <f t="shared" si="0"/>
        <v>0.34459459459459457</v>
      </c>
      <c r="O44" s="15">
        <f t="shared" si="1"/>
        <v>-0.1141325646957687</v>
      </c>
      <c r="P44" s="2" t="s">
        <v>212</v>
      </c>
    </row>
    <row r="45" spans="1:16" x14ac:dyDescent="0.25">
      <c r="A45" s="45"/>
      <c r="B45" s="38"/>
      <c r="C45" s="38"/>
      <c r="D45" s="31" t="s">
        <v>70</v>
      </c>
      <c r="E45" s="17" t="s">
        <v>71</v>
      </c>
      <c r="F45" s="3" t="s">
        <v>72</v>
      </c>
      <c r="G45" s="15">
        <v>983</v>
      </c>
      <c r="H45" s="15">
        <v>77</v>
      </c>
      <c r="I45" s="15">
        <v>360</v>
      </c>
      <c r="J45" s="15">
        <v>130</v>
      </c>
      <c r="K45" s="15">
        <v>96</v>
      </c>
      <c r="L45" s="15">
        <v>397</v>
      </c>
      <c r="M45" s="15">
        <f t="shared" si="2"/>
        <v>-4.8877146631439897E-2</v>
      </c>
      <c r="N45" s="15">
        <f t="shared" si="0"/>
        <v>-0.1223021582733813</v>
      </c>
      <c r="O45" s="15">
        <f t="shared" si="1"/>
        <v>0.39964255186883207</v>
      </c>
      <c r="P45" s="15" t="s">
        <v>213</v>
      </c>
    </row>
    <row r="46" spans="1:16" x14ac:dyDescent="0.25">
      <c r="A46" s="45"/>
      <c r="B46" s="38"/>
      <c r="C46" s="38"/>
      <c r="D46" s="31" t="s">
        <v>232</v>
      </c>
      <c r="E46" s="25" t="s">
        <v>73</v>
      </c>
      <c r="F46" s="5" t="s">
        <v>74</v>
      </c>
      <c r="G46" s="15" t="s">
        <v>183</v>
      </c>
      <c r="H46" s="15" t="s">
        <v>183</v>
      </c>
    </row>
    <row r="47" spans="1:16" x14ac:dyDescent="0.25">
      <c r="A47" s="45"/>
      <c r="B47" s="38"/>
      <c r="C47" s="38"/>
      <c r="D47" s="31" t="s">
        <v>98</v>
      </c>
      <c r="E47" s="19" t="s">
        <v>99</v>
      </c>
      <c r="F47" s="3" t="s">
        <v>100</v>
      </c>
      <c r="G47" s="15">
        <v>630</v>
      </c>
      <c r="H47" s="15">
        <v>79.2</v>
      </c>
      <c r="I47" s="15">
        <v>221</v>
      </c>
      <c r="J47" s="15">
        <v>70</v>
      </c>
      <c r="K47" s="15">
        <v>61</v>
      </c>
      <c r="L47" s="15">
        <v>278</v>
      </c>
      <c r="M47" s="15">
        <f t="shared" si="2"/>
        <v>-0.11422845691382766</v>
      </c>
      <c r="N47" s="15">
        <f t="shared" si="0"/>
        <v>-2.8125000000000001E-2</v>
      </c>
      <c r="O47" s="15">
        <f t="shared" si="1"/>
        <v>4.0614562458249832</v>
      </c>
      <c r="P47" s="15" t="s">
        <v>214</v>
      </c>
    </row>
    <row r="48" spans="1:16" x14ac:dyDescent="0.25">
      <c r="A48" s="45"/>
      <c r="B48" s="38"/>
      <c r="C48" s="38"/>
      <c r="D48" s="34" t="s">
        <v>75</v>
      </c>
      <c r="E48" s="19" t="s">
        <v>76</v>
      </c>
      <c r="F48" s="3" t="s">
        <v>77</v>
      </c>
      <c r="G48" s="15">
        <v>634</v>
      </c>
      <c r="H48" s="15">
        <v>81.400000000000006</v>
      </c>
      <c r="I48" s="15">
        <v>228</v>
      </c>
      <c r="J48" s="15">
        <v>60</v>
      </c>
      <c r="K48" s="15">
        <v>58</v>
      </c>
      <c r="L48" s="15">
        <v>288</v>
      </c>
      <c r="M48" s="15">
        <f t="shared" si="2"/>
        <v>-0.11627906976744186</v>
      </c>
      <c r="N48" s="15">
        <f t="shared" si="0"/>
        <v>-7.4074074074074077E-3</v>
      </c>
      <c r="O48" s="15">
        <f t="shared" si="1"/>
        <v>15.697674418604651</v>
      </c>
      <c r="P48" s="33" t="s">
        <v>198</v>
      </c>
    </row>
    <row r="49" spans="1:16" x14ac:dyDescent="0.25">
      <c r="A49" s="45"/>
      <c r="B49" s="38"/>
      <c r="C49" s="38"/>
      <c r="D49" s="35"/>
      <c r="E49" s="6" t="s">
        <v>78</v>
      </c>
      <c r="F49" s="15" t="s">
        <v>79</v>
      </c>
      <c r="G49" s="15">
        <v>900</v>
      </c>
      <c r="H49" s="15">
        <v>80</v>
      </c>
      <c r="I49" s="15">
        <v>359</v>
      </c>
      <c r="J49" s="15">
        <v>87</v>
      </c>
      <c r="K49" s="15">
        <v>93</v>
      </c>
      <c r="L49" s="15">
        <v>361</v>
      </c>
      <c r="M49" s="29">
        <f t="shared" si="2"/>
        <v>-2.7777777777777779E-3</v>
      </c>
      <c r="N49" s="15">
        <f t="shared" si="0"/>
        <v>2.8846153846153848E-2</v>
      </c>
      <c r="O49" s="15">
        <f t="shared" si="1"/>
        <v>-9.6296296296296297E-2</v>
      </c>
      <c r="P49" s="33" t="s">
        <v>198</v>
      </c>
    </row>
    <row r="50" spans="1:16" x14ac:dyDescent="0.25">
      <c r="A50" s="45"/>
      <c r="B50" s="38"/>
      <c r="C50" s="38"/>
      <c r="D50" s="35"/>
      <c r="E50" s="6" t="s">
        <v>80</v>
      </c>
      <c r="F50" s="15" t="s">
        <v>81</v>
      </c>
      <c r="G50" s="15">
        <v>657</v>
      </c>
      <c r="H50" s="15">
        <v>80</v>
      </c>
      <c r="I50" s="15">
        <v>264</v>
      </c>
      <c r="J50" s="15">
        <v>55</v>
      </c>
      <c r="K50" s="15">
        <v>63</v>
      </c>
      <c r="L50" s="15">
        <v>275</v>
      </c>
      <c r="M50" s="15">
        <f t="shared" si="2"/>
        <v>-2.0408163265306121E-2</v>
      </c>
      <c r="N50" s="15">
        <f t="shared" si="0"/>
        <v>4.4444444444444446E-2</v>
      </c>
      <c r="O50" s="15">
        <f t="shared" si="1"/>
        <v>-0.45918367346938771</v>
      </c>
      <c r="P50" s="33" t="s">
        <v>198</v>
      </c>
    </row>
    <row r="51" spans="1:16" ht="67.5" customHeight="1" x14ac:dyDescent="0.25">
      <c r="A51" s="45"/>
      <c r="B51" s="38"/>
      <c r="C51" s="38"/>
      <c r="D51" s="35"/>
      <c r="E51" s="6" t="s">
        <v>82</v>
      </c>
      <c r="F51" s="15" t="s">
        <v>83</v>
      </c>
      <c r="G51" s="15">
        <v>968</v>
      </c>
      <c r="H51" s="15">
        <v>82.6</v>
      </c>
      <c r="I51" s="15">
        <v>357</v>
      </c>
      <c r="J51" s="15">
        <v>66</v>
      </c>
      <c r="K51" s="15">
        <v>102</v>
      </c>
      <c r="L51" s="15">
        <v>443</v>
      </c>
      <c r="M51" s="15">
        <f t="shared" si="2"/>
        <v>-0.1075</v>
      </c>
      <c r="N51" s="15">
        <f t="shared" si="0"/>
        <v>0.20930232558139536</v>
      </c>
      <c r="O51" s="15">
        <f t="shared" si="1"/>
        <v>-0.51361111111111113</v>
      </c>
      <c r="P51" s="2" t="s">
        <v>215</v>
      </c>
    </row>
    <row r="52" spans="1:16" x14ac:dyDescent="0.25">
      <c r="A52" s="45"/>
      <c r="B52" s="38"/>
      <c r="C52" s="38"/>
      <c r="D52" s="35"/>
      <c r="E52" s="6" t="s">
        <v>84</v>
      </c>
      <c r="F52" s="15" t="s">
        <v>85</v>
      </c>
      <c r="G52" s="15">
        <v>715</v>
      </c>
      <c r="H52" s="15">
        <v>77.099999999999994</v>
      </c>
      <c r="I52" s="15">
        <v>257</v>
      </c>
      <c r="J52" s="15">
        <v>73</v>
      </c>
      <c r="K52" s="15">
        <v>91</v>
      </c>
      <c r="L52" s="15">
        <v>294</v>
      </c>
      <c r="M52" s="15">
        <f t="shared" si="2"/>
        <v>-6.7150635208711437E-2</v>
      </c>
      <c r="N52" s="15">
        <f t="shared" si="0"/>
        <v>0.24657534246575341</v>
      </c>
      <c r="O52" s="15">
        <f t="shared" si="1"/>
        <v>-0.27233313167977419</v>
      </c>
      <c r="P52" s="33" t="s">
        <v>198</v>
      </c>
    </row>
    <row r="53" spans="1:16" x14ac:dyDescent="0.25">
      <c r="A53" s="45"/>
      <c r="B53" s="38"/>
      <c r="C53" s="38"/>
      <c r="D53" s="35"/>
      <c r="E53" s="6" t="s">
        <v>86</v>
      </c>
      <c r="F53" s="15" t="s">
        <v>87</v>
      </c>
      <c r="G53" s="15">
        <v>711</v>
      </c>
      <c r="H53" s="15">
        <v>82.8</v>
      </c>
      <c r="I53" s="15">
        <v>287</v>
      </c>
      <c r="J53" s="15">
        <v>44</v>
      </c>
      <c r="K53" s="15">
        <v>78</v>
      </c>
      <c r="L53" s="15">
        <v>302</v>
      </c>
      <c r="M53" s="15">
        <f t="shared" si="2"/>
        <v>-2.5466893039049237E-2</v>
      </c>
      <c r="N53" s="15">
        <f t="shared" si="0"/>
        <v>0.77272727272727271</v>
      </c>
      <c r="O53" s="15">
        <f t="shared" si="1"/>
        <v>-3.2957155697593131E-2</v>
      </c>
      <c r="P53" s="15" t="s">
        <v>216</v>
      </c>
    </row>
    <row r="54" spans="1:16" x14ac:dyDescent="0.25">
      <c r="A54" s="45"/>
      <c r="B54" s="38"/>
      <c r="C54" s="38"/>
      <c r="D54" s="35"/>
      <c r="E54" s="6" t="s">
        <v>88</v>
      </c>
      <c r="F54" s="15" t="s">
        <v>89</v>
      </c>
      <c r="G54" s="15">
        <v>421</v>
      </c>
      <c r="H54" s="15">
        <v>78.900000000000006</v>
      </c>
      <c r="I54" s="15">
        <v>148</v>
      </c>
      <c r="J54" s="15">
        <v>43</v>
      </c>
      <c r="K54" s="15">
        <v>46</v>
      </c>
      <c r="L54" s="15">
        <v>184</v>
      </c>
      <c r="M54" s="15">
        <f t="shared" si="2"/>
        <v>-0.10843373493975904</v>
      </c>
      <c r="N54" s="15">
        <f t="shared" si="0"/>
        <v>6.9767441860465115E-2</v>
      </c>
      <c r="O54" s="15">
        <f t="shared" si="1"/>
        <v>-1.5542168674698795</v>
      </c>
      <c r="P54" s="33" t="s">
        <v>198</v>
      </c>
    </row>
    <row r="55" spans="1:16" x14ac:dyDescent="0.25">
      <c r="A55" s="45"/>
      <c r="B55" s="38"/>
      <c r="C55" s="38"/>
      <c r="D55" s="35"/>
      <c r="E55" s="6" t="s">
        <v>90</v>
      </c>
      <c r="F55" s="15" t="s">
        <v>91</v>
      </c>
      <c r="G55" s="15">
        <v>658</v>
      </c>
      <c r="H55" s="15">
        <v>78.7</v>
      </c>
      <c r="I55" s="15">
        <v>256</v>
      </c>
      <c r="J55" s="15">
        <v>57</v>
      </c>
      <c r="K55" s="15">
        <v>83</v>
      </c>
      <c r="L55" s="15">
        <v>262</v>
      </c>
      <c r="M55" s="15">
        <f t="shared" si="2"/>
        <v>-1.1583011583011582E-2</v>
      </c>
      <c r="N55" s="15">
        <f t="shared" si="0"/>
        <v>0.45614035087719296</v>
      </c>
      <c r="O55" s="15">
        <f t="shared" si="1"/>
        <v>-2.5393525393525393E-2</v>
      </c>
      <c r="P55" s="33" t="s">
        <v>198</v>
      </c>
    </row>
    <row r="56" spans="1:16" x14ac:dyDescent="0.25">
      <c r="A56" s="45"/>
      <c r="B56" s="38"/>
      <c r="C56" s="38"/>
      <c r="D56" s="35"/>
      <c r="E56" s="6" t="s">
        <v>92</v>
      </c>
      <c r="F56" s="15" t="s">
        <v>93</v>
      </c>
      <c r="G56" s="15">
        <v>669</v>
      </c>
      <c r="H56" s="15">
        <v>80.099999999999994</v>
      </c>
      <c r="I56" s="15">
        <v>252</v>
      </c>
      <c r="J56" s="15">
        <v>64</v>
      </c>
      <c r="K56" s="15">
        <v>69</v>
      </c>
      <c r="L56" s="15">
        <v>284</v>
      </c>
      <c r="M56" s="15">
        <f t="shared" si="2"/>
        <v>-5.9701492537313432E-2</v>
      </c>
      <c r="N56" s="15">
        <f t="shared" si="0"/>
        <v>7.8125E-2</v>
      </c>
      <c r="O56" s="15">
        <f t="shared" si="1"/>
        <v>-0.76417910447761195</v>
      </c>
      <c r="P56" s="33" t="s">
        <v>198</v>
      </c>
    </row>
    <row r="57" spans="1:16" x14ac:dyDescent="0.25">
      <c r="A57" s="45"/>
      <c r="B57" s="38"/>
      <c r="C57" s="38"/>
      <c r="D57" s="35"/>
      <c r="E57" s="6" t="s">
        <v>94</v>
      </c>
      <c r="F57" s="15" t="s">
        <v>95</v>
      </c>
      <c r="G57" s="15">
        <v>697</v>
      </c>
      <c r="H57" s="15">
        <v>78.8</v>
      </c>
      <c r="I57" s="15">
        <v>263</v>
      </c>
      <c r="J57" s="15">
        <v>67</v>
      </c>
      <c r="K57" s="15">
        <v>81</v>
      </c>
      <c r="L57" s="15">
        <v>286</v>
      </c>
      <c r="M57" s="15">
        <f t="shared" si="2"/>
        <v>-4.1894353369763208E-2</v>
      </c>
      <c r="N57" s="15">
        <f t="shared" si="0"/>
        <v>8.5365853658536592E-2</v>
      </c>
      <c r="O57" s="15">
        <f t="shared" si="1"/>
        <v>-0.49076242518865471</v>
      </c>
      <c r="P57" s="15" t="s">
        <v>217</v>
      </c>
    </row>
    <row r="58" spans="1:16" ht="72" customHeight="1" x14ac:dyDescent="0.25">
      <c r="A58" s="45"/>
      <c r="B58" s="38"/>
      <c r="C58" s="38"/>
      <c r="D58" s="36"/>
      <c r="E58" s="6" t="s">
        <v>96</v>
      </c>
      <c r="F58" s="15" t="s">
        <v>97</v>
      </c>
      <c r="G58" s="15">
        <v>695</v>
      </c>
      <c r="H58" s="15">
        <v>80.5</v>
      </c>
      <c r="I58" s="15">
        <v>343</v>
      </c>
      <c r="J58" s="15">
        <v>90</v>
      </c>
      <c r="K58" s="15">
        <v>98</v>
      </c>
      <c r="L58" s="15">
        <v>434</v>
      </c>
      <c r="M58" s="15">
        <f t="shared" si="2"/>
        <v>-0.11711711711711711</v>
      </c>
      <c r="N58" s="15">
        <f t="shared" si="0"/>
        <v>2.8368794326241134E-2</v>
      </c>
      <c r="O58" s="15">
        <f t="shared" si="1"/>
        <v>-4.1283783783783781</v>
      </c>
      <c r="P58" s="2" t="s">
        <v>218</v>
      </c>
    </row>
    <row r="59" spans="1:16" x14ac:dyDescent="0.25">
      <c r="A59" s="45"/>
      <c r="B59" s="38"/>
      <c r="C59" s="38"/>
      <c r="D59" s="34" t="s">
        <v>101</v>
      </c>
      <c r="E59" s="19" t="s">
        <v>102</v>
      </c>
      <c r="F59" s="3" t="s">
        <v>103</v>
      </c>
      <c r="G59" s="15">
        <v>489</v>
      </c>
      <c r="H59" s="15">
        <v>70.599999999999994</v>
      </c>
      <c r="I59" s="15">
        <v>154</v>
      </c>
      <c r="J59" s="15">
        <v>61</v>
      </c>
      <c r="K59" s="15">
        <v>83</v>
      </c>
      <c r="L59" s="15">
        <v>191</v>
      </c>
      <c r="M59" s="15">
        <f t="shared" si="2"/>
        <v>-0.1072463768115942</v>
      </c>
      <c r="N59" s="15">
        <f t="shared" si="0"/>
        <v>0.12571428571428572</v>
      </c>
      <c r="O59" s="15">
        <f t="shared" si="1"/>
        <v>-0.85309617918313563</v>
      </c>
      <c r="P59" s="33" t="s">
        <v>198</v>
      </c>
    </row>
    <row r="60" spans="1:16" x14ac:dyDescent="0.25">
      <c r="A60" s="45"/>
      <c r="B60" s="38"/>
      <c r="C60" s="38"/>
      <c r="D60" s="36"/>
      <c r="E60" s="6" t="s">
        <v>104</v>
      </c>
      <c r="F60" s="15" t="s">
        <v>105</v>
      </c>
      <c r="G60" s="15">
        <v>859</v>
      </c>
      <c r="H60" s="15">
        <v>70.900000000000006</v>
      </c>
      <c r="I60" s="15">
        <v>287</v>
      </c>
      <c r="J60" s="15">
        <v>120</v>
      </c>
      <c r="K60" s="15">
        <v>130</v>
      </c>
      <c r="L60" s="15">
        <v>322</v>
      </c>
      <c r="M60" s="15">
        <f t="shared" si="2"/>
        <v>-5.7471264367816091E-2</v>
      </c>
      <c r="N60" s="15">
        <f t="shared" si="0"/>
        <v>8.3333333333333329E-2</v>
      </c>
      <c r="O60" s="15">
        <f t="shared" si="1"/>
        <v>-0.68965517241379315</v>
      </c>
      <c r="P60" s="33" t="s">
        <v>198</v>
      </c>
    </row>
    <row r="61" spans="1:16" ht="47.25" x14ac:dyDescent="0.25">
      <c r="A61" s="45"/>
      <c r="B61" s="38"/>
      <c r="C61" s="38"/>
      <c r="D61" s="34" t="s">
        <v>113</v>
      </c>
      <c r="E61" s="19" t="s">
        <v>114</v>
      </c>
      <c r="F61" s="3" t="s">
        <v>115</v>
      </c>
      <c r="G61" s="15">
        <v>1084</v>
      </c>
      <c r="H61" s="15">
        <v>75.8</v>
      </c>
      <c r="I61" s="15">
        <v>409</v>
      </c>
      <c r="J61" s="15">
        <v>93</v>
      </c>
      <c r="K61" s="15">
        <v>169</v>
      </c>
      <c r="L61" s="15">
        <v>413</v>
      </c>
      <c r="M61" s="29">
        <f t="shared" si="2"/>
        <v>-4.8661800486618006E-3</v>
      </c>
      <c r="N61" s="15">
        <f t="shared" si="0"/>
        <v>0.81720430107526887</v>
      </c>
      <c r="O61" s="15">
        <f t="shared" si="1"/>
        <v>-5.954667691125624E-3</v>
      </c>
      <c r="P61" s="2" t="s">
        <v>219</v>
      </c>
    </row>
    <row r="62" spans="1:16" ht="31.5" x14ac:dyDescent="0.25">
      <c r="A62" s="45"/>
      <c r="B62" s="38"/>
      <c r="C62" s="38"/>
      <c r="D62" s="36"/>
      <c r="E62" s="20" t="s">
        <v>116</v>
      </c>
      <c r="F62" s="1" t="s">
        <v>117</v>
      </c>
      <c r="G62" s="15">
        <v>1014</v>
      </c>
      <c r="H62" s="15">
        <v>78.599999999999994</v>
      </c>
      <c r="I62" s="15">
        <v>339</v>
      </c>
      <c r="J62" s="15">
        <v>64</v>
      </c>
      <c r="K62" s="15">
        <v>131</v>
      </c>
      <c r="L62" s="15">
        <v>378</v>
      </c>
      <c r="M62" s="15">
        <f t="shared" si="2"/>
        <v>-5.4393305439330547E-2</v>
      </c>
      <c r="N62" s="15">
        <f t="shared" si="0"/>
        <v>1.046875</v>
      </c>
      <c r="O62" s="15">
        <f t="shared" si="1"/>
        <v>-5.1957784300256042E-2</v>
      </c>
      <c r="P62" s="2" t="s">
        <v>220</v>
      </c>
    </row>
    <row r="63" spans="1:16" ht="47.25" x14ac:dyDescent="0.25">
      <c r="A63" s="45"/>
      <c r="B63" s="38"/>
      <c r="C63" s="38"/>
      <c r="D63" s="34" t="s">
        <v>118</v>
      </c>
      <c r="E63" s="19" t="s">
        <v>119</v>
      </c>
      <c r="F63" s="3" t="s">
        <v>120</v>
      </c>
      <c r="G63" s="15">
        <v>774</v>
      </c>
      <c r="H63" s="15">
        <v>71.8</v>
      </c>
      <c r="I63" s="15">
        <v>282</v>
      </c>
      <c r="J63" s="15">
        <v>70</v>
      </c>
      <c r="K63" s="15">
        <v>148</v>
      </c>
      <c r="L63" s="15">
        <v>274</v>
      </c>
      <c r="M63" s="15">
        <f t="shared" si="2"/>
        <v>1.4388489208633094E-2</v>
      </c>
      <c r="N63" s="15">
        <f t="shared" si="0"/>
        <v>1.1142857142857143</v>
      </c>
      <c r="O63" s="15">
        <f t="shared" si="1"/>
        <v>1.2912746725696367E-2</v>
      </c>
      <c r="P63" s="2" t="s">
        <v>221</v>
      </c>
    </row>
    <row r="64" spans="1:16" ht="47.25" x14ac:dyDescent="0.25">
      <c r="A64" s="45"/>
      <c r="B64" s="38"/>
      <c r="C64" s="38"/>
      <c r="D64" s="35"/>
      <c r="E64" s="6" t="s">
        <v>121</v>
      </c>
      <c r="F64" s="15" t="s">
        <v>122</v>
      </c>
      <c r="G64" s="15">
        <v>868</v>
      </c>
      <c r="H64" s="15">
        <v>65.7</v>
      </c>
      <c r="I64" s="15">
        <v>265</v>
      </c>
      <c r="J64" s="15">
        <v>98</v>
      </c>
      <c r="K64" s="15">
        <v>200</v>
      </c>
      <c r="L64" s="15">
        <v>305</v>
      </c>
      <c r="M64" s="15">
        <f t="shared" si="2"/>
        <v>-7.0175438596491224E-2</v>
      </c>
      <c r="N64" s="15">
        <f t="shared" si="0"/>
        <v>1.0408163265306123</v>
      </c>
      <c r="O64" s="15">
        <f t="shared" si="1"/>
        <v>-6.7423460612315092E-2</v>
      </c>
      <c r="P64" s="2" t="s">
        <v>222</v>
      </c>
    </row>
    <row r="65" spans="1:16" ht="47.25" x14ac:dyDescent="0.25">
      <c r="A65" s="45"/>
      <c r="B65" s="38"/>
      <c r="C65" s="38"/>
      <c r="D65" s="36"/>
      <c r="E65" s="6" t="s">
        <v>123</v>
      </c>
      <c r="F65" s="15" t="s">
        <v>124</v>
      </c>
      <c r="G65" s="15">
        <v>1071</v>
      </c>
      <c r="H65" s="15">
        <v>67.900000000000006</v>
      </c>
      <c r="I65" s="15">
        <v>347</v>
      </c>
      <c r="J65" s="15">
        <v>94</v>
      </c>
      <c r="K65" s="15">
        <v>250</v>
      </c>
      <c r="L65" s="15">
        <v>380</v>
      </c>
      <c r="M65" s="15">
        <f t="shared" si="2"/>
        <v>-4.5392022008253097E-2</v>
      </c>
      <c r="N65" s="15">
        <f t="shared" si="0"/>
        <v>1.6595744680851063</v>
      </c>
      <c r="O65" s="15">
        <f t="shared" si="1"/>
        <v>-2.7351603004973021E-2</v>
      </c>
      <c r="P65" s="2" t="s">
        <v>223</v>
      </c>
    </row>
    <row r="66" spans="1:16" ht="47.25" x14ac:dyDescent="0.25">
      <c r="A66" s="45"/>
      <c r="B66" s="38"/>
      <c r="C66" s="38"/>
      <c r="D66" s="34" t="s">
        <v>106</v>
      </c>
      <c r="E66" s="19" t="s">
        <v>107</v>
      </c>
      <c r="F66" s="3" t="s">
        <v>108</v>
      </c>
      <c r="G66" s="15">
        <v>1500</v>
      </c>
      <c r="H66" s="15">
        <v>77.3</v>
      </c>
      <c r="I66" s="15">
        <v>546</v>
      </c>
      <c r="J66" s="15">
        <v>131</v>
      </c>
      <c r="K66" s="15">
        <v>210</v>
      </c>
      <c r="L66" s="15">
        <v>613</v>
      </c>
      <c r="M66" s="15">
        <f t="shared" si="2"/>
        <v>-5.7808455565142365E-2</v>
      </c>
      <c r="N66" s="15">
        <f t="shared" si="0"/>
        <v>0.60305343511450382</v>
      </c>
      <c r="O66" s="15">
        <f t="shared" si="1"/>
        <v>-9.5859590873843672E-2</v>
      </c>
      <c r="P66" s="2" t="s">
        <v>224</v>
      </c>
    </row>
    <row r="67" spans="1:16" x14ac:dyDescent="0.25">
      <c r="A67" s="45"/>
      <c r="B67" s="38"/>
      <c r="C67" s="38"/>
      <c r="D67" s="35"/>
      <c r="E67" s="6" t="s">
        <v>109</v>
      </c>
      <c r="F67" s="15" t="s">
        <v>110</v>
      </c>
      <c r="G67" s="15">
        <v>840</v>
      </c>
      <c r="H67" s="15">
        <v>77.599999999999994</v>
      </c>
      <c r="I67" s="15">
        <v>268</v>
      </c>
      <c r="J67" s="15">
        <v>67</v>
      </c>
      <c r="K67" s="15">
        <v>121</v>
      </c>
      <c r="L67" s="15">
        <v>383</v>
      </c>
      <c r="M67" s="15">
        <f t="shared" si="2"/>
        <v>-0.17665130568356374</v>
      </c>
      <c r="N67" s="15">
        <f t="shared" ref="N67:N77" si="3">(K67-J67)/(K85+J67)</f>
        <v>0.80597014925373134</v>
      </c>
      <c r="O67" s="15">
        <f t="shared" ref="O67:O77" si="4">(M67/N67)</f>
        <v>-0.21917847186664391</v>
      </c>
      <c r="P67" s="15" t="s">
        <v>225</v>
      </c>
    </row>
    <row r="68" spans="1:16" x14ac:dyDescent="0.25">
      <c r="A68" s="45"/>
      <c r="B68" s="38"/>
      <c r="C68" s="38"/>
      <c r="D68" s="36"/>
      <c r="E68" s="20" t="s">
        <v>111</v>
      </c>
      <c r="F68" s="1" t="s">
        <v>112</v>
      </c>
      <c r="G68" s="15">
        <v>837</v>
      </c>
      <c r="H68" s="15">
        <v>77.7</v>
      </c>
      <c r="I68" s="15">
        <v>262</v>
      </c>
      <c r="J68" s="15">
        <v>62</v>
      </c>
      <c r="K68" s="15">
        <v>125</v>
      </c>
      <c r="L68" s="15">
        <v>388</v>
      </c>
      <c r="M68" s="15">
        <f t="shared" si="2"/>
        <v>-0.19384615384615383</v>
      </c>
      <c r="N68" s="15">
        <f t="shared" si="3"/>
        <v>1.0161290322580645</v>
      </c>
      <c r="O68" s="15">
        <f t="shared" si="4"/>
        <v>-0.19076923076923077</v>
      </c>
      <c r="P68" s="33" t="s">
        <v>198</v>
      </c>
    </row>
    <row r="69" spans="1:16" x14ac:dyDescent="0.25">
      <c r="A69" s="45"/>
      <c r="B69" s="38"/>
      <c r="C69" s="38"/>
      <c r="D69" s="34" t="s">
        <v>233</v>
      </c>
      <c r="E69" s="19" t="s">
        <v>125</v>
      </c>
      <c r="F69" s="3" t="s">
        <v>126</v>
      </c>
      <c r="G69" s="15">
        <v>676</v>
      </c>
      <c r="H69" s="15">
        <v>75.599999999999994</v>
      </c>
      <c r="I69" s="15">
        <v>255</v>
      </c>
      <c r="J69" s="15">
        <v>59</v>
      </c>
      <c r="K69" s="15">
        <v>106</v>
      </c>
      <c r="L69" s="15">
        <v>256</v>
      </c>
      <c r="M69" s="29">
        <f t="shared" si="2"/>
        <v>-1.9569471624266144E-3</v>
      </c>
      <c r="N69" s="15">
        <f t="shared" si="3"/>
        <v>0.79661016949152541</v>
      </c>
      <c r="O69" s="15">
        <f t="shared" si="4"/>
        <v>-2.4565932464504308E-3</v>
      </c>
      <c r="P69" s="15" t="s">
        <v>226</v>
      </c>
    </row>
    <row r="70" spans="1:16" x14ac:dyDescent="0.25">
      <c r="A70" s="45"/>
      <c r="B70" s="38"/>
      <c r="C70" s="38"/>
      <c r="D70" s="35"/>
      <c r="E70" s="6" t="s">
        <v>127</v>
      </c>
      <c r="F70" s="15" t="s">
        <v>128</v>
      </c>
      <c r="G70" s="15" t="s">
        <v>183</v>
      </c>
      <c r="H70" s="15" t="s">
        <v>183</v>
      </c>
      <c r="M70" s="29"/>
    </row>
    <row r="71" spans="1:16" x14ac:dyDescent="0.25">
      <c r="A71" s="45"/>
      <c r="B71" s="38"/>
      <c r="C71" s="38"/>
      <c r="D71" s="35"/>
      <c r="E71" s="6" t="s">
        <v>129</v>
      </c>
      <c r="F71" s="15" t="s">
        <v>130</v>
      </c>
      <c r="G71" s="15" t="s">
        <v>183</v>
      </c>
      <c r="H71" s="15" t="s">
        <v>183</v>
      </c>
      <c r="M71" s="29"/>
    </row>
    <row r="72" spans="1:16" x14ac:dyDescent="0.25">
      <c r="A72" s="45"/>
      <c r="B72" s="38"/>
      <c r="C72" s="38"/>
      <c r="D72" s="35"/>
      <c r="E72" s="6" t="s">
        <v>131</v>
      </c>
      <c r="F72" s="15" t="s">
        <v>132</v>
      </c>
      <c r="G72" s="15" t="s">
        <v>183</v>
      </c>
      <c r="H72" s="15" t="s">
        <v>183</v>
      </c>
      <c r="M72" s="29"/>
    </row>
    <row r="73" spans="1:16" x14ac:dyDescent="0.25">
      <c r="A73" s="45"/>
      <c r="B73" s="38"/>
      <c r="C73" s="38"/>
      <c r="D73" s="35"/>
      <c r="E73" s="6" t="s">
        <v>133</v>
      </c>
      <c r="F73" s="15" t="s">
        <v>134</v>
      </c>
      <c r="G73" s="15" t="s">
        <v>183</v>
      </c>
      <c r="H73" s="15" t="s">
        <v>183</v>
      </c>
      <c r="M73" s="29"/>
    </row>
    <row r="74" spans="1:16" x14ac:dyDescent="0.25">
      <c r="A74" s="45"/>
      <c r="B74" s="38"/>
      <c r="C74" s="38"/>
      <c r="D74" s="35"/>
      <c r="E74" s="6" t="s">
        <v>135</v>
      </c>
      <c r="F74" s="15" t="s">
        <v>136</v>
      </c>
      <c r="G74" s="15" t="s">
        <v>183</v>
      </c>
      <c r="H74" s="15" t="s">
        <v>183</v>
      </c>
      <c r="M74" s="29"/>
    </row>
    <row r="75" spans="1:16" x14ac:dyDescent="0.25">
      <c r="A75" s="45"/>
      <c r="B75" s="38"/>
      <c r="C75" s="38"/>
      <c r="D75" s="35"/>
      <c r="E75" s="6" t="s">
        <v>137</v>
      </c>
      <c r="F75" s="15" t="s">
        <v>138</v>
      </c>
      <c r="G75" s="15">
        <v>689</v>
      </c>
      <c r="H75" s="15">
        <v>74.3</v>
      </c>
      <c r="I75" s="15">
        <v>224</v>
      </c>
      <c r="J75" s="15">
        <v>80</v>
      </c>
      <c r="K75" s="15">
        <v>97</v>
      </c>
      <c r="L75" s="15">
        <v>288</v>
      </c>
      <c r="M75" s="29">
        <f t="shared" ref="M75:M77" si="5">(I75-L75)/(I75+L75)</f>
        <v>-0.125</v>
      </c>
      <c r="N75" s="15">
        <f t="shared" si="3"/>
        <v>0.21249999999999999</v>
      </c>
      <c r="O75" s="15">
        <f t="shared" si="4"/>
        <v>-0.58823529411764708</v>
      </c>
      <c r="P75" s="15" t="s">
        <v>227</v>
      </c>
    </row>
    <row r="76" spans="1:16" ht="66" customHeight="1" x14ac:dyDescent="0.25">
      <c r="A76" s="45"/>
      <c r="B76" s="38"/>
      <c r="C76" s="38"/>
      <c r="D76" s="35"/>
      <c r="E76" s="6" t="s">
        <v>139</v>
      </c>
      <c r="G76" s="15">
        <v>1103</v>
      </c>
      <c r="H76" s="15">
        <v>71.7</v>
      </c>
      <c r="I76" s="15">
        <v>363</v>
      </c>
      <c r="J76" s="15">
        <v>120</v>
      </c>
      <c r="K76" s="15">
        <v>192</v>
      </c>
      <c r="L76" s="15">
        <v>428</v>
      </c>
      <c r="M76" s="29">
        <f t="shared" si="5"/>
        <v>-8.2174462705436158E-2</v>
      </c>
      <c r="N76" s="15">
        <f t="shared" si="3"/>
        <v>0.6</v>
      </c>
      <c r="O76" s="15">
        <f t="shared" si="4"/>
        <v>-0.13695743784239361</v>
      </c>
      <c r="P76" s="2" t="s">
        <v>228</v>
      </c>
    </row>
    <row r="77" spans="1:16" ht="16.5" thickBot="1" x14ac:dyDescent="0.3">
      <c r="A77" s="46"/>
      <c r="B77" s="46"/>
      <c r="C77" s="46"/>
      <c r="D77" s="37"/>
      <c r="E77" s="26" t="s">
        <v>140</v>
      </c>
      <c r="F77" s="27" t="s">
        <v>141</v>
      </c>
      <c r="G77" s="15">
        <v>709</v>
      </c>
      <c r="H77" s="15">
        <v>75.2</v>
      </c>
      <c r="I77" s="15">
        <v>245</v>
      </c>
      <c r="J77" s="15">
        <v>62</v>
      </c>
      <c r="K77" s="15">
        <v>114</v>
      </c>
      <c r="L77" s="15">
        <v>288</v>
      </c>
      <c r="M77" s="29">
        <f t="shared" si="5"/>
        <v>-8.0675422138836772E-2</v>
      </c>
      <c r="N77" s="15">
        <f t="shared" si="3"/>
        <v>0.83870967741935487</v>
      </c>
      <c r="O77" s="15">
        <f t="shared" si="4"/>
        <v>-9.6189926396305372E-2</v>
      </c>
      <c r="P77" s="15" t="s">
        <v>229</v>
      </c>
    </row>
    <row r="78" spans="1:16" x14ac:dyDescent="0.25">
      <c r="E78" s="20" t="s">
        <v>234</v>
      </c>
    </row>
  </sheetData>
  <mergeCells count="23">
    <mergeCell ref="A2:A3"/>
    <mergeCell ref="B2:B3"/>
    <mergeCell ref="C2:C3"/>
    <mergeCell ref="D2:D3"/>
    <mergeCell ref="A4:A77"/>
    <mergeCell ref="B4:B8"/>
    <mergeCell ref="C4:C8"/>
    <mergeCell ref="D5:D7"/>
    <mergeCell ref="B9:B77"/>
    <mergeCell ref="C9:C22"/>
    <mergeCell ref="C23:C77"/>
    <mergeCell ref="D24:D26"/>
    <mergeCell ref="D27:D41"/>
    <mergeCell ref="D48:D58"/>
    <mergeCell ref="D59:D60"/>
    <mergeCell ref="D61:D62"/>
    <mergeCell ref="D63:D65"/>
    <mergeCell ref="D66:D68"/>
    <mergeCell ref="D69:D77"/>
    <mergeCell ref="D9:D11"/>
    <mergeCell ref="D13:D14"/>
    <mergeCell ref="D15:D17"/>
    <mergeCell ref="D18:D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2021-08-24T11:30:24Z</dcterms:created>
  <dcterms:modified xsi:type="dcterms:W3CDTF">2021-09-15T14:18:50Z</dcterms:modified>
</cp:coreProperties>
</file>