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vata\Documents\Diagnostics\Dx_COVID19_Gargle Test\Result\"/>
    </mc:Choice>
  </mc:AlternateContent>
  <xr:revisionPtr revIDLastSave="0" documentId="13_ncr:1_{6C3A10B8-CE9A-441A-AD87-A7D579665698}" xr6:coauthVersionLast="47" xr6:coauthVersionMax="47" xr10:uidLastSave="{00000000-0000-0000-0000-000000000000}"/>
  <bookViews>
    <workbookView xWindow="-110" yWindow="-110" windowWidth="19420" windowHeight="11620" firstSheet="3" activeTab="9" xr2:uid="{F0A8A15A-4BD0-40A6-B59D-34ADB2F94F71}"/>
  </bookViews>
  <sheets>
    <sheet name="Demographics" sheetId="24" r:id="rId1"/>
    <sheet name="Age" sheetId="7" r:id="rId2"/>
    <sheet name="Preferences" sheetId="22" r:id="rId3"/>
    <sheet name="Complete" sheetId="1" r:id="rId4"/>
    <sheet name="Inpatients" sheetId="14" r:id="rId5"/>
    <sheet name="Outpatients" sheetId="16" r:id="rId6"/>
    <sheet name="UI" sheetId="10" r:id="rId7"/>
    <sheet name="Ct Grouping" sheetId="9" r:id="rId8"/>
    <sheet name="Ct Grouping_UI" sheetId="13" r:id="rId9"/>
    <sheet name="deltaTest" sheetId="20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0" l="1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185" i="20"/>
  <c r="E186" i="20"/>
  <c r="E187" i="20"/>
  <c r="E188" i="20"/>
  <c r="E189" i="20"/>
  <c r="E190" i="20"/>
  <c r="E191" i="20"/>
  <c r="E192" i="20"/>
  <c r="E193" i="20"/>
  <c r="E194" i="20"/>
  <c r="E195" i="20"/>
  <c r="E196" i="20"/>
  <c r="E197" i="20"/>
  <c r="E198" i="20"/>
  <c r="E199" i="20"/>
  <c r="E200" i="20"/>
  <c r="E201" i="20"/>
  <c r="E202" i="20"/>
  <c r="E203" i="20"/>
  <c r="E204" i="20"/>
  <c r="E205" i="20"/>
  <c r="E206" i="20"/>
  <c r="E207" i="20"/>
  <c r="E208" i="20"/>
  <c r="E209" i="20"/>
  <c r="E210" i="20"/>
  <c r="E211" i="20"/>
  <c r="E212" i="20"/>
  <c r="E213" i="20"/>
  <c r="E214" i="20"/>
  <c r="E215" i="20"/>
  <c r="E216" i="20"/>
  <c r="E217" i="20"/>
  <c r="E218" i="20"/>
  <c r="E219" i="20"/>
  <c r="E220" i="20"/>
  <c r="E221" i="20"/>
  <c r="E222" i="20"/>
  <c r="E223" i="20"/>
  <c r="E224" i="20"/>
  <c r="E225" i="20"/>
  <c r="E226" i="20"/>
  <c r="E227" i="20"/>
  <c r="E228" i="20"/>
  <c r="E229" i="20"/>
  <c r="E230" i="20"/>
  <c r="E231" i="20"/>
  <c r="E232" i="20"/>
  <c r="E233" i="20"/>
  <c r="E234" i="20"/>
  <c r="E235" i="20"/>
  <c r="E236" i="20"/>
  <c r="E237" i="20"/>
  <c r="E238" i="20"/>
  <c r="E239" i="20"/>
  <c r="E240" i="20"/>
  <c r="E241" i="20"/>
  <c r="E242" i="20"/>
  <c r="E243" i="20"/>
  <c r="E244" i="20"/>
  <c r="E245" i="20"/>
  <c r="E246" i="20"/>
  <c r="E247" i="20"/>
  <c r="E248" i="20"/>
  <c r="E249" i="20"/>
  <c r="E250" i="20"/>
  <c r="E251" i="20"/>
  <c r="E252" i="20"/>
  <c r="E253" i="20"/>
  <c r="E254" i="20"/>
  <c r="E255" i="20"/>
  <c r="E256" i="20"/>
  <c r="E257" i="20"/>
  <c r="E258" i="20"/>
  <c r="E259" i="20"/>
  <c r="E260" i="20"/>
  <c r="E261" i="20"/>
  <c r="E262" i="20"/>
  <c r="E263" i="20"/>
  <c r="E264" i="20"/>
  <c r="E265" i="20"/>
  <c r="E266" i="20"/>
  <c r="E267" i="20"/>
  <c r="E268" i="20"/>
  <c r="E269" i="20"/>
  <c r="E270" i="20"/>
  <c r="E271" i="20"/>
  <c r="E272" i="20"/>
  <c r="E273" i="20"/>
  <c r="E274" i="20"/>
  <c r="E275" i="20"/>
  <c r="E276" i="20"/>
  <c r="E277" i="20"/>
  <c r="E278" i="20"/>
  <c r="E279" i="20"/>
  <c r="E280" i="20"/>
  <c r="E281" i="20"/>
  <c r="E282" i="20"/>
  <c r="E283" i="20"/>
  <c r="E284" i="20"/>
  <c r="E285" i="20"/>
  <c r="E286" i="20"/>
  <c r="E287" i="20"/>
  <c r="E288" i="20"/>
  <c r="E289" i="20"/>
  <c r="E290" i="20"/>
  <c r="E291" i="20"/>
  <c r="E292" i="20"/>
  <c r="E293" i="20"/>
  <c r="E294" i="20"/>
  <c r="E295" i="20"/>
  <c r="E296" i="20"/>
  <c r="E297" i="20"/>
  <c r="E298" i="20"/>
  <c r="E299" i="20"/>
  <c r="E300" i="20"/>
  <c r="E301" i="20"/>
  <c r="E302" i="20"/>
  <c r="E303" i="20"/>
  <c r="E304" i="20"/>
  <c r="E305" i="20"/>
  <c r="E306" i="20"/>
  <c r="E307" i="20"/>
  <c r="E308" i="20"/>
  <c r="E309" i="20"/>
  <c r="E310" i="20"/>
  <c r="E311" i="20"/>
  <c r="E2" i="20"/>
  <c r="D8" i="22"/>
  <c r="E8" i="22"/>
  <c r="E9" i="22" s="1"/>
  <c r="D9" i="22" l="1"/>
  <c r="Q15" i="1" l="1"/>
  <c r="P15" i="1"/>
  <c r="O15" i="1"/>
  <c r="Q14" i="1"/>
  <c r="Q13" i="1"/>
  <c r="P23" i="1"/>
  <c r="O23" i="1"/>
  <c r="Q22" i="1"/>
  <c r="Q23" i="1" s="1"/>
  <c r="Q21" i="1"/>
  <c r="AH176" i="9"/>
  <c r="AH177" i="9"/>
  <c r="AH178" i="9"/>
  <c r="AH179" i="9"/>
  <c r="AH180" i="9"/>
  <c r="AL180" i="9" s="1"/>
  <c r="AH181" i="9"/>
  <c r="AH182" i="9"/>
  <c r="AH183" i="9"/>
  <c r="AH184" i="9"/>
  <c r="AH185" i="9"/>
  <c r="AH186" i="9"/>
  <c r="AH187" i="9"/>
  <c r="AH188" i="9"/>
  <c r="AH189" i="9"/>
  <c r="AH190" i="9"/>
  <c r="AL190" i="9" s="1"/>
  <c r="AH191" i="9"/>
  <c r="AL191" i="9" s="1"/>
  <c r="AH192" i="9"/>
  <c r="AH193" i="9"/>
  <c r="AH194" i="9"/>
  <c r="AH195" i="9"/>
  <c r="AL195" i="9" s="1"/>
  <c r="AH196" i="9"/>
  <c r="AL196" i="9" s="1"/>
  <c r="AH197" i="9"/>
  <c r="AK177" i="9"/>
  <c r="AL177" i="9" s="1"/>
  <c r="AK178" i="9"/>
  <c r="AL178" i="9" s="1"/>
  <c r="AK179" i="9"/>
  <c r="AK180" i="9"/>
  <c r="AK181" i="9"/>
  <c r="AK182" i="9"/>
  <c r="AL182" i="9"/>
  <c r="AK183" i="9"/>
  <c r="AK184" i="9"/>
  <c r="AL184" i="9"/>
  <c r="AK185" i="9"/>
  <c r="AK186" i="9"/>
  <c r="AL186" i="9" s="1"/>
  <c r="AK187" i="9"/>
  <c r="AL187" i="9"/>
  <c r="AK188" i="9"/>
  <c r="AK189" i="9"/>
  <c r="AK190" i="9"/>
  <c r="AK191" i="9"/>
  <c r="AK192" i="9"/>
  <c r="AL192" i="9"/>
  <c r="AK193" i="9"/>
  <c r="AL193" i="9" s="1"/>
  <c r="AK194" i="9"/>
  <c r="AL194" i="9"/>
  <c r="AK195" i="9"/>
  <c r="AK196" i="9"/>
  <c r="AK197" i="9"/>
  <c r="AL183" i="9" l="1"/>
  <c r="AL181" i="9"/>
  <c r="AL179" i="9"/>
  <c r="AL185" i="9"/>
  <c r="AL188" i="9"/>
  <c r="AL189" i="9"/>
  <c r="AL197" i="9"/>
  <c r="AH174" i="9" l="1"/>
  <c r="AH175" i="9"/>
  <c r="AK176" i="9"/>
  <c r="AL176" i="9" s="1"/>
  <c r="AK175" i="9"/>
  <c r="AK174" i="9"/>
  <c r="AL174" i="9" s="1"/>
  <c r="AK173" i="9"/>
  <c r="AH173" i="9"/>
  <c r="AK172" i="9"/>
  <c r="AH172" i="9"/>
  <c r="AK171" i="9"/>
  <c r="AH171" i="9"/>
  <c r="AK170" i="9"/>
  <c r="AH170" i="9"/>
  <c r="AL170" i="9" s="1"/>
  <c r="AK169" i="9"/>
  <c r="AH169" i="9"/>
  <c r="AK168" i="9"/>
  <c r="AH168" i="9"/>
  <c r="AK167" i="9"/>
  <c r="AH167" i="9"/>
  <c r="AK166" i="9"/>
  <c r="AH166" i="9"/>
  <c r="AK165" i="9"/>
  <c r="AL165" i="9" s="1"/>
  <c r="AH165" i="9"/>
  <c r="AK164" i="9"/>
  <c r="AH164" i="9"/>
  <c r="AL164" i="9" s="1"/>
  <c r="AK163" i="9"/>
  <c r="AH163" i="9"/>
  <c r="AK162" i="9"/>
  <c r="AH162" i="9"/>
  <c r="AK161" i="9"/>
  <c r="AH161" i="9"/>
  <c r="AK160" i="9"/>
  <c r="AH160" i="9"/>
  <c r="AK159" i="9"/>
  <c r="AH159" i="9"/>
  <c r="AK158" i="9"/>
  <c r="AH158" i="9"/>
  <c r="AK157" i="9"/>
  <c r="AH157" i="9"/>
  <c r="AK156" i="9"/>
  <c r="AH156" i="9"/>
  <c r="AL156" i="9" s="1"/>
  <c r="AK155" i="9"/>
  <c r="AH155" i="9"/>
  <c r="AK154" i="9"/>
  <c r="AH154" i="9"/>
  <c r="AL154" i="9" s="1"/>
  <c r="AK153" i="9"/>
  <c r="AH153" i="9"/>
  <c r="AK152" i="9"/>
  <c r="AH152" i="9"/>
  <c r="AL152" i="9" s="1"/>
  <c r="AK151" i="9"/>
  <c r="AH151" i="9"/>
  <c r="AK150" i="9"/>
  <c r="AH150" i="9"/>
  <c r="AL149" i="9"/>
  <c r="AK149" i="9"/>
  <c r="AH149" i="9"/>
  <c r="AK148" i="9"/>
  <c r="AH148" i="9"/>
  <c r="AL148" i="9" s="1"/>
  <c r="AK147" i="9"/>
  <c r="AH147" i="9"/>
  <c r="AL147" i="9" s="1"/>
  <c r="AK146" i="9"/>
  <c r="AH146" i="9"/>
  <c r="AK145" i="9"/>
  <c r="AH145" i="9"/>
  <c r="AL145" i="9" s="1"/>
  <c r="AK144" i="9"/>
  <c r="AH144" i="9"/>
  <c r="AK143" i="9"/>
  <c r="AH143" i="9"/>
  <c r="AL143" i="9" s="1"/>
  <c r="AK142" i="9"/>
  <c r="AL142" i="9" s="1"/>
  <c r="AH142" i="9"/>
  <c r="AK141" i="9"/>
  <c r="AH141" i="9"/>
  <c r="AL141" i="9" s="1"/>
  <c r="AK140" i="9"/>
  <c r="AH140" i="9"/>
  <c r="AK139" i="9"/>
  <c r="AH139" i="9"/>
  <c r="AK138" i="9"/>
  <c r="AH138" i="9"/>
  <c r="AK137" i="9"/>
  <c r="AH137" i="9"/>
  <c r="AL137" i="9" s="1"/>
  <c r="AK136" i="9"/>
  <c r="AH136" i="9"/>
  <c r="AK135" i="9"/>
  <c r="AH135" i="9"/>
  <c r="AK134" i="9"/>
  <c r="AH134" i="9"/>
  <c r="AK133" i="9"/>
  <c r="AH133" i="9"/>
  <c r="AK132" i="9"/>
  <c r="AH132" i="9"/>
  <c r="AK131" i="9"/>
  <c r="AH131" i="9"/>
  <c r="AL131" i="9" s="1"/>
  <c r="AK130" i="9"/>
  <c r="AH130" i="9"/>
  <c r="AK129" i="9"/>
  <c r="AH129" i="9"/>
  <c r="AL129" i="9" s="1"/>
  <c r="AK128" i="9"/>
  <c r="AH128" i="9"/>
  <c r="AK127" i="9"/>
  <c r="AH127" i="9"/>
  <c r="AL127" i="9" s="1"/>
  <c r="AK126" i="9"/>
  <c r="AH126" i="9"/>
  <c r="AK125" i="9"/>
  <c r="AH125" i="9"/>
  <c r="AL125" i="9" s="1"/>
  <c r="AK124" i="9"/>
  <c r="AH124" i="9"/>
  <c r="AK123" i="9"/>
  <c r="AH123" i="9"/>
  <c r="AL123" i="9" s="1"/>
  <c r="AK122" i="9"/>
  <c r="AH122" i="9"/>
  <c r="AK121" i="9"/>
  <c r="AH121" i="9"/>
  <c r="AK120" i="9"/>
  <c r="AH120" i="9"/>
  <c r="AK119" i="9"/>
  <c r="AH119" i="9"/>
  <c r="AL119" i="9" s="1"/>
  <c r="AK118" i="9"/>
  <c r="AH118" i="9"/>
  <c r="AK117" i="9"/>
  <c r="AH117" i="9"/>
  <c r="AL117" i="9" s="1"/>
  <c r="AK116" i="9"/>
  <c r="AH116" i="9"/>
  <c r="AK115" i="9"/>
  <c r="AH115" i="9"/>
  <c r="AL115" i="9" s="1"/>
  <c r="AK114" i="9"/>
  <c r="AH114" i="9"/>
  <c r="AK113" i="9"/>
  <c r="AH113" i="9"/>
  <c r="AL113" i="9" s="1"/>
  <c r="AK112" i="9"/>
  <c r="AH112" i="9"/>
  <c r="AK111" i="9"/>
  <c r="AH111" i="9"/>
  <c r="AK110" i="9"/>
  <c r="AL110" i="9" s="1"/>
  <c r="AH110" i="9"/>
  <c r="AK109" i="9"/>
  <c r="AH109" i="9"/>
  <c r="AL109" i="9" s="1"/>
  <c r="AK108" i="9"/>
  <c r="AH108" i="9"/>
  <c r="AK107" i="9"/>
  <c r="AL107" i="9" s="1"/>
  <c r="AH107" i="9"/>
  <c r="AK106" i="9"/>
  <c r="AH106" i="9"/>
  <c r="AK105" i="9"/>
  <c r="AH105" i="9"/>
  <c r="AL105" i="9" s="1"/>
  <c r="AK104" i="9"/>
  <c r="AH104" i="9"/>
  <c r="AK103" i="9"/>
  <c r="AH103" i="9"/>
  <c r="AK102" i="9"/>
  <c r="AH102" i="9"/>
  <c r="AK101" i="9"/>
  <c r="AH101" i="9"/>
  <c r="AK100" i="9"/>
  <c r="AH100" i="9"/>
  <c r="AK99" i="9"/>
  <c r="AH99" i="9"/>
  <c r="AK98" i="9"/>
  <c r="AH98" i="9"/>
  <c r="AK97" i="9"/>
  <c r="AH97" i="9"/>
  <c r="AL97" i="9" s="1"/>
  <c r="AK96" i="9"/>
  <c r="AH96" i="9"/>
  <c r="AK95" i="9"/>
  <c r="AH95" i="9"/>
  <c r="AK94" i="9"/>
  <c r="AH94" i="9"/>
  <c r="AK93" i="9"/>
  <c r="AH93" i="9"/>
  <c r="AL93" i="9" s="1"/>
  <c r="AK92" i="9"/>
  <c r="AH92" i="9"/>
  <c r="AK91" i="9"/>
  <c r="AH91" i="9"/>
  <c r="AK90" i="9"/>
  <c r="AH90" i="9"/>
  <c r="AL90" i="9" s="1"/>
  <c r="AK89" i="9"/>
  <c r="AH89" i="9"/>
  <c r="AK88" i="9"/>
  <c r="AH88" i="9"/>
  <c r="AK87" i="9"/>
  <c r="AH87" i="9"/>
  <c r="AK86" i="9"/>
  <c r="AH86" i="9"/>
  <c r="AK85" i="9"/>
  <c r="AH85" i="9"/>
  <c r="AK84" i="9"/>
  <c r="AH84" i="9"/>
  <c r="AL83" i="9"/>
  <c r="AK83" i="9"/>
  <c r="AH83" i="9"/>
  <c r="AK82" i="9"/>
  <c r="AH82" i="9"/>
  <c r="AK81" i="9"/>
  <c r="AH81" i="9"/>
  <c r="AK80" i="9"/>
  <c r="AH80" i="9"/>
  <c r="AK79" i="9"/>
  <c r="AH79" i="9"/>
  <c r="AK78" i="9"/>
  <c r="AH78" i="9"/>
  <c r="AK77" i="9"/>
  <c r="AH77" i="9"/>
  <c r="AK76" i="9"/>
  <c r="AH76" i="9"/>
  <c r="AK75" i="9"/>
  <c r="AL75" i="9" s="1"/>
  <c r="AH75" i="9"/>
  <c r="AK74" i="9"/>
  <c r="AH74" i="9"/>
  <c r="AL74" i="9" s="1"/>
  <c r="AK73" i="9"/>
  <c r="AH73" i="9"/>
  <c r="AK72" i="9"/>
  <c r="AH72" i="9"/>
  <c r="AK71" i="9"/>
  <c r="AH71" i="9"/>
  <c r="AK70" i="9"/>
  <c r="AH70" i="9"/>
  <c r="AK69" i="9"/>
  <c r="AH69" i="9"/>
  <c r="AK68" i="9"/>
  <c r="AH68" i="9"/>
  <c r="AK67" i="9"/>
  <c r="AH67" i="9"/>
  <c r="AK66" i="9"/>
  <c r="AH66" i="9"/>
  <c r="AL66" i="9" s="1"/>
  <c r="AK65" i="9"/>
  <c r="AH65" i="9"/>
  <c r="AK64" i="9"/>
  <c r="AH64" i="9"/>
  <c r="AK63" i="9"/>
  <c r="AH63" i="9"/>
  <c r="AK62" i="9"/>
  <c r="AH62" i="9"/>
  <c r="AK61" i="9"/>
  <c r="AH61" i="9"/>
  <c r="AK60" i="9"/>
  <c r="AH60" i="9"/>
  <c r="AK59" i="9"/>
  <c r="AH59" i="9"/>
  <c r="AL59" i="9" s="1"/>
  <c r="AK58" i="9"/>
  <c r="AH58" i="9"/>
  <c r="AL58" i="9" s="1"/>
  <c r="AK57" i="9"/>
  <c r="AH57" i="9"/>
  <c r="AK56" i="9"/>
  <c r="AH56" i="9"/>
  <c r="AK55" i="9"/>
  <c r="AH55" i="9"/>
  <c r="AL55" i="9" s="1"/>
  <c r="AK54" i="9"/>
  <c r="AH54" i="9"/>
  <c r="AK53" i="9"/>
  <c r="AH53" i="9"/>
  <c r="AK52" i="9"/>
  <c r="AH52" i="9"/>
  <c r="AL52" i="9" s="1"/>
  <c r="AK51" i="9"/>
  <c r="AH51" i="9"/>
  <c r="AL51" i="9" s="1"/>
  <c r="AK50" i="9"/>
  <c r="AH50" i="9"/>
  <c r="AK49" i="9"/>
  <c r="AH49" i="9"/>
  <c r="AK48" i="9"/>
  <c r="AH48" i="9"/>
  <c r="AK47" i="9"/>
  <c r="AH47" i="9"/>
  <c r="AL47" i="9" s="1"/>
  <c r="AK46" i="9"/>
  <c r="AH46" i="9"/>
  <c r="AK45" i="9"/>
  <c r="AH45" i="9"/>
  <c r="AK44" i="9"/>
  <c r="AH44" i="9"/>
  <c r="AK43" i="9"/>
  <c r="AH43" i="9"/>
  <c r="AK42" i="9"/>
  <c r="AH42" i="9"/>
  <c r="AL42" i="9" s="1"/>
  <c r="AK41" i="9"/>
  <c r="AH41" i="9"/>
  <c r="AK40" i="9"/>
  <c r="AH40" i="9"/>
  <c r="AL40" i="9" s="1"/>
  <c r="AK39" i="9"/>
  <c r="AH39" i="9"/>
  <c r="AK38" i="9"/>
  <c r="AH38" i="9"/>
  <c r="AK37" i="9"/>
  <c r="AL37" i="9" s="1"/>
  <c r="AH37" i="9"/>
  <c r="AK36" i="9"/>
  <c r="AH36" i="9"/>
  <c r="AL36" i="9" s="1"/>
  <c r="AK35" i="9"/>
  <c r="AH35" i="9"/>
  <c r="AL35" i="9" s="1"/>
  <c r="AK34" i="9"/>
  <c r="AH34" i="9"/>
  <c r="AL34" i="9" s="1"/>
  <c r="AK33" i="9"/>
  <c r="AH33" i="9"/>
  <c r="AK32" i="9"/>
  <c r="AH32" i="9"/>
  <c r="AK31" i="9"/>
  <c r="AH31" i="9"/>
  <c r="AL31" i="9" s="1"/>
  <c r="AK30" i="9"/>
  <c r="AH30" i="9"/>
  <c r="AK29" i="9"/>
  <c r="AH29" i="9"/>
  <c r="AK28" i="9"/>
  <c r="AH28" i="9"/>
  <c r="AL28" i="9" s="1"/>
  <c r="AK27" i="9"/>
  <c r="AH27" i="9"/>
  <c r="AL27" i="9" s="1"/>
  <c r="AK26" i="9"/>
  <c r="AH26" i="9"/>
  <c r="AL26" i="9" s="1"/>
  <c r="AK25" i="9"/>
  <c r="AH25" i="9"/>
  <c r="AK24" i="9"/>
  <c r="AH24" i="9"/>
  <c r="AL24" i="9" s="1"/>
  <c r="AK23" i="9"/>
  <c r="AH23" i="9"/>
  <c r="AL23" i="9" s="1"/>
  <c r="AK22" i="9"/>
  <c r="AH22" i="9"/>
  <c r="AL21" i="9"/>
  <c r="AK21" i="9"/>
  <c r="AH21" i="9"/>
  <c r="AK20" i="9"/>
  <c r="AH20" i="9"/>
  <c r="AK19" i="9"/>
  <c r="AH19" i="9"/>
  <c r="AK18" i="9"/>
  <c r="AH18" i="9"/>
  <c r="AK17" i="9"/>
  <c r="AH17" i="9"/>
  <c r="AK16" i="9"/>
  <c r="AH16" i="9"/>
  <c r="AK15" i="9"/>
  <c r="AH15" i="9"/>
  <c r="AK14" i="9"/>
  <c r="AH14" i="9"/>
  <c r="AK13" i="9"/>
  <c r="AH13" i="9"/>
  <c r="AK12" i="9"/>
  <c r="AH12" i="9"/>
  <c r="AK11" i="9"/>
  <c r="AH11" i="9"/>
  <c r="AK10" i="9"/>
  <c r="AH10" i="9"/>
  <c r="AK9" i="9"/>
  <c r="AH9" i="9"/>
  <c r="AK8" i="9"/>
  <c r="AH8" i="9"/>
  <c r="AK7" i="9"/>
  <c r="AH7" i="9"/>
  <c r="AK6" i="9"/>
  <c r="AH6" i="9"/>
  <c r="AK5" i="9"/>
  <c r="AH5" i="9"/>
  <c r="AK4" i="9"/>
  <c r="AH4" i="9"/>
  <c r="AK3" i="9"/>
  <c r="AH3" i="9"/>
  <c r="J314" i="1"/>
  <c r="I314" i="1"/>
  <c r="H314" i="1"/>
  <c r="E314" i="1"/>
  <c r="F314" i="1"/>
  <c r="D314" i="1"/>
  <c r="J313" i="1"/>
  <c r="I313" i="1"/>
  <c r="H313" i="1"/>
  <c r="E313" i="1"/>
  <c r="F313" i="1"/>
  <c r="D313" i="1"/>
  <c r="U45" i="13"/>
  <c r="T45" i="13"/>
  <c r="T42" i="13"/>
  <c r="T43" i="13"/>
  <c r="T44" i="13"/>
  <c r="Q43" i="13"/>
  <c r="U43" i="13" s="1"/>
  <c r="Q44" i="13"/>
  <c r="U44" i="13" s="1"/>
  <c r="Q45" i="13"/>
  <c r="Q42" i="13"/>
  <c r="U42" i="13" s="1"/>
  <c r="T41" i="13"/>
  <c r="Q41" i="13"/>
  <c r="U41" i="13" s="1"/>
  <c r="T40" i="13"/>
  <c r="Q40" i="13"/>
  <c r="T39" i="13"/>
  <c r="U39" i="13" s="1"/>
  <c r="Q39" i="13"/>
  <c r="T38" i="13"/>
  <c r="Q38" i="13"/>
  <c r="U38" i="13" s="1"/>
  <c r="T37" i="13"/>
  <c r="Q37" i="13"/>
  <c r="U37" i="13" s="1"/>
  <c r="T36" i="13"/>
  <c r="Q36" i="13"/>
  <c r="U36" i="13" s="1"/>
  <c r="T35" i="13"/>
  <c r="Q35" i="13"/>
  <c r="U35" i="13" s="1"/>
  <c r="T34" i="13"/>
  <c r="Q34" i="13"/>
  <c r="U34" i="13" s="1"/>
  <c r="T33" i="13"/>
  <c r="U33" i="13" s="1"/>
  <c r="Q33" i="13"/>
  <c r="T32" i="13"/>
  <c r="U32" i="13" s="1"/>
  <c r="Q32" i="13"/>
  <c r="T31" i="13"/>
  <c r="Q31" i="13"/>
  <c r="T30" i="13"/>
  <c r="Q30" i="13"/>
  <c r="U30" i="13" s="1"/>
  <c r="T29" i="13"/>
  <c r="Q29" i="13"/>
  <c r="U29" i="13" s="1"/>
  <c r="T28" i="13"/>
  <c r="Q28" i="13"/>
  <c r="U28" i="13" s="1"/>
  <c r="T27" i="13"/>
  <c r="Q27" i="13"/>
  <c r="U27" i="13" s="1"/>
  <c r="T26" i="13"/>
  <c r="Q26" i="13"/>
  <c r="AL4" i="9" l="1"/>
  <c r="AL8" i="9"/>
  <c r="AL20" i="9"/>
  <c r="AL9" i="9"/>
  <c r="AL13" i="9"/>
  <c r="AL17" i="9"/>
  <c r="AL88" i="9"/>
  <c r="AL92" i="9"/>
  <c r="AL100" i="9"/>
  <c r="AL104" i="9"/>
  <c r="AL112" i="9"/>
  <c r="AL53" i="9"/>
  <c r="AL61" i="9"/>
  <c r="AL65" i="9"/>
  <c r="AL73" i="9"/>
  <c r="AL77" i="9"/>
  <c r="AL81" i="9"/>
  <c r="AL120" i="9"/>
  <c r="AL124" i="9"/>
  <c r="AL132" i="9"/>
  <c r="AL136" i="9"/>
  <c r="AL151" i="9"/>
  <c r="AL155" i="9"/>
  <c r="AL159" i="9"/>
  <c r="AL163" i="9"/>
  <c r="AL14" i="9"/>
  <c r="AL85" i="9"/>
  <c r="AL168" i="9"/>
  <c r="AL3" i="9"/>
  <c r="AL15" i="9"/>
  <c r="AL19" i="9"/>
  <c r="AL98" i="9"/>
  <c r="AL63" i="9"/>
  <c r="AL79" i="9"/>
  <c r="U26" i="13"/>
  <c r="U40" i="13"/>
  <c r="U31" i="13"/>
  <c r="AL11" i="9"/>
  <c r="AL46" i="9"/>
  <c r="AL69" i="9"/>
  <c r="AL116" i="9"/>
  <c r="AL139" i="9"/>
  <c r="AL158" i="9"/>
  <c r="AL43" i="9"/>
  <c r="AL78" i="9"/>
  <c r="AL101" i="9"/>
  <c r="AL171" i="9"/>
  <c r="AL48" i="9"/>
  <c r="AL67" i="9"/>
  <c r="AL106" i="9"/>
  <c r="AL5" i="9"/>
  <c r="AL133" i="9"/>
  <c r="AL175" i="9"/>
  <c r="AL10" i="9"/>
  <c r="AL29" i="9"/>
  <c r="AL33" i="9"/>
  <c r="AL41" i="9"/>
  <c r="AL45" i="9"/>
  <c r="AL49" i="9"/>
  <c r="AL56" i="9"/>
  <c r="AL60" i="9"/>
  <c r="AL68" i="9"/>
  <c r="AL72" i="9"/>
  <c r="AL80" i="9"/>
  <c r="AL87" i="9"/>
  <c r="AL91" i="9"/>
  <c r="AL95" i="9"/>
  <c r="AL99" i="9"/>
  <c r="AL111" i="9"/>
  <c r="AL122" i="9"/>
  <c r="AL130" i="9"/>
  <c r="AL138" i="9"/>
  <c r="AL157" i="9"/>
  <c r="AL161" i="9"/>
  <c r="AL169" i="9"/>
  <c r="AL173" i="9"/>
  <c r="AL84" i="9"/>
  <c r="AL6" i="9"/>
  <c r="AL38" i="9"/>
  <c r="AL70" i="9"/>
  <c r="AL102" i="9"/>
  <c r="AL134" i="9"/>
  <c r="AL166" i="9"/>
  <c r="AL7" i="9"/>
  <c r="AL18" i="9"/>
  <c r="AL25" i="9"/>
  <c r="AL32" i="9"/>
  <c r="AL39" i="9"/>
  <c r="AL50" i="9"/>
  <c r="AL57" i="9"/>
  <c r="AL64" i="9"/>
  <c r="AL71" i="9"/>
  <c r="AL82" i="9"/>
  <c r="AL89" i="9"/>
  <c r="AL96" i="9"/>
  <c r="AL103" i="9"/>
  <c r="AL114" i="9"/>
  <c r="AL121" i="9"/>
  <c r="AL128" i="9"/>
  <c r="AL135" i="9"/>
  <c r="AL146" i="9"/>
  <c r="AL153" i="9"/>
  <c r="AL160" i="9"/>
  <c r="AL167" i="9"/>
  <c r="AL12" i="9"/>
  <c r="AL22" i="9"/>
  <c r="AL44" i="9"/>
  <c r="AL54" i="9"/>
  <c r="AL76" i="9"/>
  <c r="AL86" i="9"/>
  <c r="AL108" i="9"/>
  <c r="AL118" i="9"/>
  <c r="AL140" i="9"/>
  <c r="AL150" i="9"/>
  <c r="AL172" i="9"/>
  <c r="AL16" i="9"/>
  <c r="AL144" i="9"/>
  <c r="AL162" i="9"/>
  <c r="AL30" i="9"/>
  <c r="AL62" i="9"/>
  <c r="AL94" i="9"/>
  <c r="AL126" i="9"/>
  <c r="AL198" i="9" l="1"/>
  <c r="U47" i="13"/>
  <c r="U46" i="13"/>
  <c r="U48" i="13" s="1"/>
  <c r="AL199" i="9"/>
  <c r="AL200" i="9" s="1"/>
  <c r="F33" i="10" l="1"/>
  <c r="E33" i="10"/>
  <c r="C33" i="10"/>
  <c r="B33" i="10"/>
  <c r="F34" i="10"/>
  <c r="E34" i="10"/>
  <c r="C34" i="10"/>
  <c r="B34" i="10"/>
  <c r="Z3" i="9"/>
  <c r="AC3" i="9"/>
  <c r="Z4" i="9"/>
  <c r="AC4" i="9"/>
  <c r="Z5" i="9"/>
  <c r="AC5" i="9"/>
  <c r="Z6" i="9"/>
  <c r="AC6" i="9"/>
  <c r="Z7" i="9"/>
  <c r="AC7" i="9"/>
  <c r="Z8" i="9"/>
  <c r="AC8" i="9"/>
  <c r="Z9" i="9"/>
  <c r="AC9" i="9"/>
  <c r="Z10" i="9"/>
  <c r="AC10" i="9"/>
  <c r="Z11" i="9"/>
  <c r="AC11" i="9"/>
  <c r="Z12" i="9"/>
  <c r="AC12" i="9"/>
  <c r="Z13" i="9"/>
  <c r="AC13" i="9"/>
  <c r="Z14" i="9"/>
  <c r="AD14" i="9" s="1"/>
  <c r="AC14" i="9"/>
  <c r="Z15" i="9"/>
  <c r="AC15" i="9"/>
  <c r="Z16" i="9"/>
  <c r="AC16" i="9"/>
  <c r="Z17" i="9"/>
  <c r="AC17" i="9"/>
  <c r="Z18" i="9"/>
  <c r="AC18" i="9"/>
  <c r="Z19" i="9"/>
  <c r="AC19" i="9"/>
  <c r="Z20" i="9"/>
  <c r="AC20" i="9"/>
  <c r="Z21" i="9"/>
  <c r="AC21" i="9"/>
  <c r="Z22" i="9"/>
  <c r="AC22" i="9"/>
  <c r="Z23" i="9"/>
  <c r="AD23" i="9" s="1"/>
  <c r="AC23" i="9"/>
  <c r="Z24" i="9"/>
  <c r="AC24" i="9"/>
  <c r="Z25" i="9"/>
  <c r="AC25" i="9"/>
  <c r="Z26" i="9"/>
  <c r="AC26" i="9"/>
  <c r="Z27" i="9"/>
  <c r="AC27" i="9"/>
  <c r="Z28" i="9"/>
  <c r="AC28" i="9"/>
  <c r="Z29" i="9"/>
  <c r="AC29" i="9"/>
  <c r="Z30" i="9"/>
  <c r="AC30" i="9"/>
  <c r="Z31" i="9"/>
  <c r="AC31" i="9"/>
  <c r="Z32" i="9"/>
  <c r="AC32" i="9"/>
  <c r="Z33" i="9"/>
  <c r="AC33" i="9"/>
  <c r="Z34" i="9"/>
  <c r="AC34" i="9"/>
  <c r="Z35" i="9"/>
  <c r="AC35" i="9"/>
  <c r="C191" i="20"/>
  <c r="C192" i="20"/>
  <c r="C193" i="20"/>
  <c r="C194" i="20"/>
  <c r="C129" i="20"/>
  <c r="C130" i="20"/>
  <c r="C131" i="20"/>
  <c r="C72" i="20"/>
  <c r="C73" i="20"/>
  <c r="C17" i="20"/>
  <c r="C18" i="20"/>
  <c r="C19" i="20"/>
  <c r="AD15" i="9" l="1"/>
  <c r="AD7" i="9"/>
  <c r="AD34" i="9"/>
  <c r="AD12" i="9"/>
  <c r="AD29" i="9"/>
  <c r="AD25" i="9"/>
  <c r="AD5" i="9"/>
  <c r="AD35" i="9"/>
  <c r="AD31" i="9"/>
  <c r="AD4" i="9"/>
  <c r="AD30" i="9"/>
  <c r="AD32" i="9"/>
  <c r="AD21" i="9"/>
  <c r="AD17" i="9"/>
  <c r="AD10" i="9"/>
  <c r="AD3" i="9"/>
  <c r="AD28" i="9"/>
  <c r="AD24" i="9"/>
  <c r="AD13" i="9"/>
  <c r="AD6" i="9"/>
  <c r="AD20" i="9"/>
  <c r="AD16" i="9"/>
  <c r="AD9" i="9"/>
  <c r="AD27" i="9"/>
  <c r="AD26" i="9"/>
  <c r="AD19" i="9"/>
  <c r="AD8" i="9"/>
  <c r="AD33" i="9"/>
  <c r="AD22" i="9"/>
  <c r="AD18" i="9"/>
  <c r="AD11" i="9"/>
  <c r="AC176" i="9"/>
  <c r="Z176" i="9"/>
  <c r="AC175" i="9"/>
  <c r="Z175" i="9"/>
  <c r="AC174" i="9"/>
  <c r="Z174" i="9"/>
  <c r="AC173" i="9"/>
  <c r="Z173" i="9"/>
  <c r="AC172" i="9"/>
  <c r="Z172" i="9"/>
  <c r="AC171" i="9"/>
  <c r="Z171" i="9"/>
  <c r="AC170" i="9"/>
  <c r="Z170" i="9"/>
  <c r="AC169" i="9"/>
  <c r="Z169" i="9"/>
  <c r="AC168" i="9"/>
  <c r="Z168" i="9"/>
  <c r="AC167" i="9"/>
  <c r="Z167" i="9"/>
  <c r="AC166" i="9"/>
  <c r="Z166" i="9"/>
  <c r="AC165" i="9"/>
  <c r="Z165" i="9"/>
  <c r="AC164" i="9"/>
  <c r="Z164" i="9"/>
  <c r="AC163" i="9"/>
  <c r="Z163" i="9"/>
  <c r="AC162" i="9"/>
  <c r="Z162" i="9"/>
  <c r="AC161" i="9"/>
  <c r="Z161" i="9"/>
  <c r="AC160" i="9"/>
  <c r="Z160" i="9"/>
  <c r="AC159" i="9"/>
  <c r="Z159" i="9"/>
  <c r="AC158" i="9"/>
  <c r="Z158" i="9"/>
  <c r="AC157" i="9"/>
  <c r="Z157" i="9"/>
  <c r="AC156" i="9"/>
  <c r="Z156" i="9"/>
  <c r="AC155" i="9"/>
  <c r="Z155" i="9"/>
  <c r="AC154" i="9"/>
  <c r="Z154" i="9"/>
  <c r="AC153" i="9"/>
  <c r="Z153" i="9"/>
  <c r="AC152" i="9"/>
  <c r="Z152" i="9"/>
  <c r="AC151" i="9"/>
  <c r="Z151" i="9"/>
  <c r="AC150" i="9"/>
  <c r="Z150" i="9"/>
  <c r="AC149" i="9"/>
  <c r="Z149" i="9"/>
  <c r="AC148" i="9"/>
  <c r="Z148" i="9"/>
  <c r="AC147" i="9"/>
  <c r="Z147" i="9"/>
  <c r="AC146" i="9"/>
  <c r="Z146" i="9"/>
  <c r="AC145" i="9"/>
  <c r="Z145" i="9"/>
  <c r="AC144" i="9"/>
  <c r="Z144" i="9"/>
  <c r="AC143" i="9"/>
  <c r="Z143" i="9"/>
  <c r="AC142" i="9"/>
  <c r="Z142" i="9"/>
  <c r="AC141" i="9"/>
  <c r="Z141" i="9"/>
  <c r="AC140" i="9"/>
  <c r="Z140" i="9"/>
  <c r="AC139" i="9"/>
  <c r="Z139" i="9"/>
  <c r="AC138" i="9"/>
  <c r="Z138" i="9"/>
  <c r="AC137" i="9"/>
  <c r="Z137" i="9"/>
  <c r="AC136" i="9"/>
  <c r="Z136" i="9"/>
  <c r="AC135" i="9"/>
  <c r="Z135" i="9"/>
  <c r="AC134" i="9"/>
  <c r="Z134" i="9"/>
  <c r="AC133" i="9"/>
  <c r="Z133" i="9"/>
  <c r="AC132" i="9"/>
  <c r="Z132" i="9"/>
  <c r="AC131" i="9"/>
  <c r="Z131" i="9"/>
  <c r="AC130" i="9"/>
  <c r="Z130" i="9"/>
  <c r="AC129" i="9"/>
  <c r="Z129" i="9"/>
  <c r="AC128" i="9"/>
  <c r="Z128" i="9"/>
  <c r="AC127" i="9"/>
  <c r="Z127" i="9"/>
  <c r="AC126" i="9"/>
  <c r="Z126" i="9"/>
  <c r="AC125" i="9"/>
  <c r="Z125" i="9"/>
  <c r="AC124" i="9"/>
  <c r="Z124" i="9"/>
  <c r="AC123" i="9"/>
  <c r="Z123" i="9"/>
  <c r="AC122" i="9"/>
  <c r="Z122" i="9"/>
  <c r="AC121" i="9"/>
  <c r="Z121" i="9"/>
  <c r="AC120" i="9"/>
  <c r="Z120" i="9"/>
  <c r="AC119" i="9"/>
  <c r="Z119" i="9"/>
  <c r="AC118" i="9"/>
  <c r="Z118" i="9"/>
  <c r="AC117" i="9"/>
  <c r="Z117" i="9"/>
  <c r="AC116" i="9"/>
  <c r="Z116" i="9"/>
  <c r="AC115" i="9"/>
  <c r="Z115" i="9"/>
  <c r="AC114" i="9"/>
  <c r="Z114" i="9"/>
  <c r="AC113" i="9"/>
  <c r="Z113" i="9"/>
  <c r="AC112" i="9"/>
  <c r="Z112" i="9"/>
  <c r="AC111" i="9"/>
  <c r="Z111" i="9"/>
  <c r="AC110" i="9"/>
  <c r="Z110" i="9"/>
  <c r="AC109" i="9"/>
  <c r="Z109" i="9"/>
  <c r="AC108" i="9"/>
  <c r="Z108" i="9"/>
  <c r="AC107" i="9"/>
  <c r="Z107" i="9"/>
  <c r="AC106" i="9"/>
  <c r="Z106" i="9"/>
  <c r="AC105" i="9"/>
  <c r="Z105" i="9"/>
  <c r="AC104" i="9"/>
  <c r="Z104" i="9"/>
  <c r="AC103" i="9"/>
  <c r="Z103" i="9"/>
  <c r="AC102" i="9"/>
  <c r="Z102" i="9"/>
  <c r="AC101" i="9"/>
  <c r="Z101" i="9"/>
  <c r="AC100" i="9"/>
  <c r="Z100" i="9"/>
  <c r="AC99" i="9"/>
  <c r="Z99" i="9"/>
  <c r="AC98" i="9"/>
  <c r="Z98" i="9"/>
  <c r="AC97" i="9"/>
  <c r="Z97" i="9"/>
  <c r="AC96" i="9"/>
  <c r="Z96" i="9"/>
  <c r="AC95" i="9"/>
  <c r="Z95" i="9"/>
  <c r="AC94" i="9"/>
  <c r="Z94" i="9"/>
  <c r="AC93" i="9"/>
  <c r="Z93" i="9"/>
  <c r="AC92" i="9"/>
  <c r="Z92" i="9"/>
  <c r="AC91" i="9"/>
  <c r="Z91" i="9"/>
  <c r="AC90" i="9"/>
  <c r="Z90" i="9"/>
  <c r="AC89" i="9"/>
  <c r="Z89" i="9"/>
  <c r="AC88" i="9"/>
  <c r="Z88" i="9"/>
  <c r="AC87" i="9"/>
  <c r="Z87" i="9"/>
  <c r="AC86" i="9"/>
  <c r="Z86" i="9"/>
  <c r="AC85" i="9"/>
  <c r="Z85" i="9"/>
  <c r="AC84" i="9"/>
  <c r="Z84" i="9"/>
  <c r="AC83" i="9"/>
  <c r="Z83" i="9"/>
  <c r="AC82" i="9"/>
  <c r="Z82" i="9"/>
  <c r="AC81" i="9"/>
  <c r="Z81" i="9"/>
  <c r="AC80" i="9"/>
  <c r="Z80" i="9"/>
  <c r="AC79" i="9"/>
  <c r="Z79" i="9"/>
  <c r="AC78" i="9"/>
  <c r="Z78" i="9"/>
  <c r="AC77" i="9"/>
  <c r="Z77" i="9"/>
  <c r="AC76" i="9"/>
  <c r="Z76" i="9"/>
  <c r="AC75" i="9"/>
  <c r="Z75" i="9"/>
  <c r="AC74" i="9"/>
  <c r="Z74" i="9"/>
  <c r="AC73" i="9"/>
  <c r="Z73" i="9"/>
  <c r="AC72" i="9"/>
  <c r="Z72" i="9"/>
  <c r="AC71" i="9"/>
  <c r="Z71" i="9"/>
  <c r="AC70" i="9"/>
  <c r="Z70" i="9"/>
  <c r="AC69" i="9"/>
  <c r="Z69" i="9"/>
  <c r="AC68" i="9"/>
  <c r="Z68" i="9"/>
  <c r="AC67" i="9"/>
  <c r="Z67" i="9"/>
  <c r="AC66" i="9"/>
  <c r="Z66" i="9"/>
  <c r="AC65" i="9"/>
  <c r="Z65" i="9"/>
  <c r="AC64" i="9"/>
  <c r="Z64" i="9"/>
  <c r="AC63" i="9"/>
  <c r="Z63" i="9"/>
  <c r="AC62" i="9"/>
  <c r="Z62" i="9"/>
  <c r="AC61" i="9"/>
  <c r="Z61" i="9"/>
  <c r="AC60" i="9"/>
  <c r="Z60" i="9"/>
  <c r="AC59" i="9"/>
  <c r="Z59" i="9"/>
  <c r="AC58" i="9"/>
  <c r="Z58" i="9"/>
  <c r="AC57" i="9"/>
  <c r="Z57" i="9"/>
  <c r="AC56" i="9"/>
  <c r="Z56" i="9"/>
  <c r="AC55" i="9"/>
  <c r="Z55" i="9"/>
  <c r="AC54" i="9"/>
  <c r="Z54" i="9"/>
  <c r="AC53" i="9"/>
  <c r="Z53" i="9"/>
  <c r="AC52" i="9"/>
  <c r="Z52" i="9"/>
  <c r="AC51" i="9"/>
  <c r="Z51" i="9"/>
  <c r="AC50" i="9"/>
  <c r="Z50" i="9"/>
  <c r="AC49" i="9"/>
  <c r="Z49" i="9"/>
  <c r="AC48" i="9"/>
  <c r="Z48" i="9"/>
  <c r="AC47" i="9"/>
  <c r="Z47" i="9"/>
  <c r="AC46" i="9"/>
  <c r="Z46" i="9"/>
  <c r="AC45" i="9"/>
  <c r="Z45" i="9"/>
  <c r="AC44" i="9"/>
  <c r="Z44" i="9"/>
  <c r="AC43" i="9"/>
  <c r="Z43" i="9"/>
  <c r="AC42" i="9"/>
  <c r="Z42" i="9"/>
  <c r="AC41" i="9"/>
  <c r="Z41" i="9"/>
  <c r="AC40" i="9"/>
  <c r="Z40" i="9"/>
  <c r="AC39" i="9"/>
  <c r="Z39" i="9"/>
  <c r="AC38" i="9"/>
  <c r="Z38" i="9"/>
  <c r="AC37" i="9"/>
  <c r="Z37" i="9"/>
  <c r="AC36" i="9"/>
  <c r="Z36" i="9"/>
  <c r="U149" i="9"/>
  <c r="R149" i="9"/>
  <c r="U148" i="9"/>
  <c r="R148" i="9"/>
  <c r="U147" i="9"/>
  <c r="R147" i="9"/>
  <c r="U146" i="9"/>
  <c r="R146" i="9"/>
  <c r="U145" i="9"/>
  <c r="R145" i="9"/>
  <c r="U144" i="9"/>
  <c r="R144" i="9"/>
  <c r="U143" i="9"/>
  <c r="R143" i="9"/>
  <c r="U142" i="9"/>
  <c r="R142" i="9"/>
  <c r="U141" i="9"/>
  <c r="R141" i="9"/>
  <c r="U140" i="9"/>
  <c r="R140" i="9"/>
  <c r="U139" i="9"/>
  <c r="R139" i="9"/>
  <c r="U138" i="9"/>
  <c r="R138" i="9"/>
  <c r="U137" i="9"/>
  <c r="R137" i="9"/>
  <c r="U136" i="9"/>
  <c r="R136" i="9"/>
  <c r="U135" i="9"/>
  <c r="R135" i="9"/>
  <c r="U134" i="9"/>
  <c r="R134" i="9"/>
  <c r="U133" i="9"/>
  <c r="R133" i="9"/>
  <c r="U132" i="9"/>
  <c r="R132" i="9"/>
  <c r="U131" i="9"/>
  <c r="R131" i="9"/>
  <c r="U130" i="9"/>
  <c r="R130" i="9"/>
  <c r="U129" i="9"/>
  <c r="R129" i="9"/>
  <c r="U128" i="9"/>
  <c r="R128" i="9"/>
  <c r="U127" i="9"/>
  <c r="R127" i="9"/>
  <c r="U126" i="9"/>
  <c r="R126" i="9"/>
  <c r="U125" i="9"/>
  <c r="R125" i="9"/>
  <c r="U124" i="9"/>
  <c r="R124" i="9"/>
  <c r="U123" i="9"/>
  <c r="R123" i="9"/>
  <c r="U122" i="9"/>
  <c r="R122" i="9"/>
  <c r="U121" i="9"/>
  <c r="R121" i="9"/>
  <c r="U120" i="9"/>
  <c r="R120" i="9"/>
  <c r="U119" i="9"/>
  <c r="R119" i="9"/>
  <c r="U118" i="9"/>
  <c r="R118" i="9"/>
  <c r="U117" i="9"/>
  <c r="R117" i="9"/>
  <c r="U116" i="9"/>
  <c r="R116" i="9"/>
  <c r="U115" i="9"/>
  <c r="R115" i="9"/>
  <c r="U114" i="9"/>
  <c r="R114" i="9"/>
  <c r="U113" i="9"/>
  <c r="R113" i="9"/>
  <c r="U112" i="9"/>
  <c r="R112" i="9"/>
  <c r="U111" i="9"/>
  <c r="R111" i="9"/>
  <c r="U110" i="9"/>
  <c r="R110" i="9"/>
  <c r="U109" i="9"/>
  <c r="R109" i="9"/>
  <c r="U108" i="9"/>
  <c r="R108" i="9"/>
  <c r="U107" i="9"/>
  <c r="R107" i="9"/>
  <c r="V107" i="9" s="1"/>
  <c r="U106" i="9"/>
  <c r="R106" i="9"/>
  <c r="U105" i="9"/>
  <c r="R105" i="9"/>
  <c r="U104" i="9"/>
  <c r="R104" i="9"/>
  <c r="U103" i="9"/>
  <c r="R103" i="9"/>
  <c r="U102" i="9"/>
  <c r="R102" i="9"/>
  <c r="U101" i="9"/>
  <c r="R101" i="9"/>
  <c r="U100" i="9"/>
  <c r="R100" i="9"/>
  <c r="U99" i="9"/>
  <c r="R99" i="9"/>
  <c r="V99" i="9" s="1"/>
  <c r="U98" i="9"/>
  <c r="R98" i="9"/>
  <c r="U97" i="9"/>
  <c r="R97" i="9"/>
  <c r="U96" i="9"/>
  <c r="R96" i="9"/>
  <c r="U95" i="9"/>
  <c r="R95" i="9"/>
  <c r="V95" i="9" s="1"/>
  <c r="U94" i="9"/>
  <c r="R94" i="9"/>
  <c r="U93" i="9"/>
  <c r="R93" i="9"/>
  <c r="U92" i="9"/>
  <c r="R92" i="9"/>
  <c r="U91" i="9"/>
  <c r="R91" i="9"/>
  <c r="U90" i="9"/>
  <c r="R90" i="9"/>
  <c r="U89" i="9"/>
  <c r="R89" i="9"/>
  <c r="U88" i="9"/>
  <c r="R88" i="9"/>
  <c r="U87" i="9"/>
  <c r="R87" i="9"/>
  <c r="U86" i="9"/>
  <c r="R86" i="9"/>
  <c r="U85" i="9"/>
  <c r="R85" i="9"/>
  <c r="U84" i="9"/>
  <c r="R84" i="9"/>
  <c r="U83" i="9"/>
  <c r="R83" i="9"/>
  <c r="V83" i="9" s="1"/>
  <c r="U82" i="9"/>
  <c r="R82" i="9"/>
  <c r="U81" i="9"/>
  <c r="R81" i="9"/>
  <c r="U80" i="9"/>
  <c r="R80" i="9"/>
  <c r="U79" i="9"/>
  <c r="R79" i="9"/>
  <c r="U78" i="9"/>
  <c r="R78" i="9"/>
  <c r="U77" i="9"/>
  <c r="R77" i="9"/>
  <c r="U76" i="9"/>
  <c r="R76" i="9"/>
  <c r="U75" i="9"/>
  <c r="R75" i="9"/>
  <c r="U74" i="9"/>
  <c r="R74" i="9"/>
  <c r="U73" i="9"/>
  <c r="R73" i="9"/>
  <c r="U72" i="9"/>
  <c r="R72" i="9"/>
  <c r="U71" i="9"/>
  <c r="R71" i="9"/>
  <c r="U70" i="9"/>
  <c r="R70" i="9"/>
  <c r="U69" i="9"/>
  <c r="R69" i="9"/>
  <c r="U68" i="9"/>
  <c r="R68" i="9"/>
  <c r="U67" i="9"/>
  <c r="R67" i="9"/>
  <c r="U66" i="9"/>
  <c r="R66" i="9"/>
  <c r="U65" i="9"/>
  <c r="R65" i="9"/>
  <c r="U64" i="9"/>
  <c r="R64" i="9"/>
  <c r="U63" i="9"/>
  <c r="R63" i="9"/>
  <c r="U62" i="9"/>
  <c r="R62" i="9"/>
  <c r="U61" i="9"/>
  <c r="R61" i="9"/>
  <c r="U60" i="9"/>
  <c r="R60" i="9"/>
  <c r="U59" i="9"/>
  <c r="R59" i="9"/>
  <c r="U58" i="9"/>
  <c r="R58" i="9"/>
  <c r="U57" i="9"/>
  <c r="R57" i="9"/>
  <c r="U56" i="9"/>
  <c r="R56" i="9"/>
  <c r="U55" i="9"/>
  <c r="R55" i="9"/>
  <c r="U54" i="9"/>
  <c r="R54" i="9"/>
  <c r="U53" i="9"/>
  <c r="R53" i="9"/>
  <c r="U52" i="9"/>
  <c r="R52" i="9"/>
  <c r="U51" i="9"/>
  <c r="R51" i="9"/>
  <c r="U50" i="9"/>
  <c r="R50" i="9"/>
  <c r="U49" i="9"/>
  <c r="R49" i="9"/>
  <c r="U48" i="9"/>
  <c r="R48" i="9"/>
  <c r="U47" i="9"/>
  <c r="R47" i="9"/>
  <c r="U46" i="9"/>
  <c r="R46" i="9"/>
  <c r="U45" i="9"/>
  <c r="R45" i="9"/>
  <c r="U44" i="9"/>
  <c r="R44" i="9"/>
  <c r="U43" i="9"/>
  <c r="R43" i="9"/>
  <c r="U42" i="9"/>
  <c r="R42" i="9"/>
  <c r="U41" i="9"/>
  <c r="R41" i="9"/>
  <c r="U40" i="9"/>
  <c r="R40" i="9"/>
  <c r="U39" i="9"/>
  <c r="R39" i="9"/>
  <c r="U38" i="9"/>
  <c r="R38" i="9"/>
  <c r="U37" i="9"/>
  <c r="R37" i="9"/>
  <c r="U36" i="9"/>
  <c r="R36" i="9"/>
  <c r="U35" i="9"/>
  <c r="R35" i="9"/>
  <c r="U34" i="9"/>
  <c r="R34" i="9"/>
  <c r="U33" i="9"/>
  <c r="R33" i="9"/>
  <c r="U32" i="9"/>
  <c r="R32" i="9"/>
  <c r="U31" i="9"/>
  <c r="R31" i="9"/>
  <c r="U30" i="9"/>
  <c r="R30" i="9"/>
  <c r="U29" i="9"/>
  <c r="R29" i="9"/>
  <c r="U28" i="9"/>
  <c r="R28" i="9"/>
  <c r="U27" i="9"/>
  <c r="R27" i="9"/>
  <c r="U26" i="9"/>
  <c r="R26" i="9"/>
  <c r="U25" i="9"/>
  <c r="R25" i="9"/>
  <c r="U24" i="9"/>
  <c r="R24" i="9"/>
  <c r="U23" i="9"/>
  <c r="R23" i="9"/>
  <c r="U22" i="9"/>
  <c r="R22" i="9"/>
  <c r="U21" i="9"/>
  <c r="R21" i="9"/>
  <c r="U20" i="9"/>
  <c r="R20" i="9"/>
  <c r="U19" i="9"/>
  <c r="R19" i="9"/>
  <c r="U18" i="9"/>
  <c r="R18" i="9"/>
  <c r="U17" i="9"/>
  <c r="R17" i="9"/>
  <c r="U16" i="9"/>
  <c r="R16" i="9"/>
  <c r="U15" i="9"/>
  <c r="R15" i="9"/>
  <c r="U14" i="9"/>
  <c r="R14" i="9"/>
  <c r="U13" i="9"/>
  <c r="R13" i="9"/>
  <c r="U12" i="9"/>
  <c r="R12" i="9"/>
  <c r="U11" i="9"/>
  <c r="R11" i="9"/>
  <c r="U10" i="9"/>
  <c r="R10" i="9"/>
  <c r="U9" i="9"/>
  <c r="R9" i="9"/>
  <c r="U8" i="9"/>
  <c r="R8" i="9"/>
  <c r="U7" i="9"/>
  <c r="R7" i="9"/>
  <c r="U6" i="9"/>
  <c r="R6" i="9"/>
  <c r="U5" i="9"/>
  <c r="R5" i="9"/>
  <c r="U4" i="9"/>
  <c r="R4" i="9"/>
  <c r="U3" i="9"/>
  <c r="R3" i="9"/>
  <c r="M57" i="9"/>
  <c r="M58" i="9"/>
  <c r="M59" i="9"/>
  <c r="M60" i="9"/>
  <c r="M61" i="9"/>
  <c r="M62" i="9"/>
  <c r="M6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U17" i="20"/>
  <c r="C55" i="20"/>
  <c r="C187" i="20"/>
  <c r="C311" i="20"/>
  <c r="C54" i="20"/>
  <c r="C53" i="20"/>
  <c r="C269" i="20"/>
  <c r="C276" i="20"/>
  <c r="C268" i="20"/>
  <c r="C267" i="20"/>
  <c r="C52" i="20"/>
  <c r="C262" i="20"/>
  <c r="C261" i="20"/>
  <c r="C118" i="20"/>
  <c r="C51" i="20"/>
  <c r="C50" i="20"/>
  <c r="C186" i="20"/>
  <c r="C49" i="20"/>
  <c r="C185" i="20"/>
  <c r="C184" i="20"/>
  <c r="C48" i="20"/>
  <c r="C251" i="20"/>
  <c r="C310" i="20"/>
  <c r="C183" i="20"/>
  <c r="C182" i="20"/>
  <c r="C6" i="20"/>
  <c r="C236" i="20"/>
  <c r="C5" i="20"/>
  <c r="C250" i="20"/>
  <c r="C117" i="20"/>
  <c r="C47" i="20"/>
  <c r="C181" i="20"/>
  <c r="C46" i="20"/>
  <c r="C309" i="20"/>
  <c r="C274" i="20"/>
  <c r="C180" i="20"/>
  <c r="C249" i="20"/>
  <c r="C179" i="20"/>
  <c r="C235" i="20"/>
  <c r="C266" i="20"/>
  <c r="C260" i="20"/>
  <c r="C116" i="20"/>
  <c r="C115" i="20"/>
  <c r="C234" i="20"/>
  <c r="C259" i="20"/>
  <c r="C45" i="20"/>
  <c r="C178" i="20"/>
  <c r="C265" i="20"/>
  <c r="C44" i="20"/>
  <c r="C308" i="20"/>
  <c r="C4" i="20"/>
  <c r="C177" i="20"/>
  <c r="C248" i="20"/>
  <c r="C176" i="20"/>
  <c r="C3" i="20"/>
  <c r="C233" i="20"/>
  <c r="C307" i="20"/>
  <c r="C175" i="20"/>
  <c r="C258" i="20"/>
  <c r="C232" i="20"/>
  <c r="C114" i="20"/>
  <c r="C306" i="20"/>
  <c r="C113" i="20"/>
  <c r="C174" i="20"/>
  <c r="C112" i="20"/>
  <c r="C277" i="20"/>
  <c r="C305" i="20"/>
  <c r="C111" i="20"/>
  <c r="C43" i="20"/>
  <c r="C264" i="20"/>
  <c r="C304" i="20"/>
  <c r="C110" i="20"/>
  <c r="C109" i="20"/>
  <c r="C257" i="20"/>
  <c r="C247" i="20"/>
  <c r="C273" i="20"/>
  <c r="C173" i="20"/>
  <c r="C303" i="20"/>
  <c r="C302" i="20"/>
  <c r="C256" i="20"/>
  <c r="C301" i="20"/>
  <c r="C42" i="20"/>
  <c r="C300" i="20"/>
  <c r="C272" i="20"/>
  <c r="C270" i="20"/>
  <c r="C278" i="20"/>
  <c r="C255" i="20"/>
  <c r="C299" i="20"/>
  <c r="C298" i="20"/>
  <c r="C231" i="20"/>
  <c r="C108" i="20"/>
  <c r="C297" i="20"/>
  <c r="C296" i="20"/>
  <c r="C295" i="20"/>
  <c r="C263" i="20"/>
  <c r="C294" i="20"/>
  <c r="C293" i="20"/>
  <c r="C107" i="20"/>
  <c r="C230" i="20"/>
  <c r="C254" i="20"/>
  <c r="C106" i="20"/>
  <c r="C292" i="20"/>
  <c r="C105" i="20"/>
  <c r="C246" i="20"/>
  <c r="C291" i="20"/>
  <c r="C245" i="20"/>
  <c r="C244" i="20"/>
  <c r="C253" i="20"/>
  <c r="C290" i="20"/>
  <c r="C289" i="20"/>
  <c r="C288" i="20"/>
  <c r="C287" i="20"/>
  <c r="C41" i="20"/>
  <c r="C40" i="20"/>
  <c r="C39" i="20"/>
  <c r="C38" i="20"/>
  <c r="C37" i="20"/>
  <c r="C36" i="20"/>
  <c r="C104" i="20"/>
  <c r="C103" i="20"/>
  <c r="C35" i="20"/>
  <c r="C286" i="20"/>
  <c r="C285" i="20"/>
  <c r="C284" i="20"/>
  <c r="C283" i="20"/>
  <c r="C282" i="20"/>
  <c r="C281" i="20"/>
  <c r="C280" i="20"/>
  <c r="C279" i="20"/>
  <c r="C172" i="20"/>
  <c r="C229" i="20"/>
  <c r="C228" i="20"/>
  <c r="C171" i="20"/>
  <c r="C170" i="20"/>
  <c r="C169" i="20"/>
  <c r="C243" i="20"/>
  <c r="C227" i="20"/>
  <c r="C168" i="20"/>
  <c r="C167" i="20"/>
  <c r="C102" i="20"/>
  <c r="C252" i="20"/>
  <c r="C166" i="20"/>
  <c r="C226" i="20"/>
  <c r="C165" i="20"/>
  <c r="C225" i="20"/>
  <c r="C242" i="20"/>
  <c r="C241" i="20"/>
  <c r="C224" i="20"/>
  <c r="C240" i="20"/>
  <c r="C164" i="20"/>
  <c r="C223" i="20"/>
  <c r="C222" i="20"/>
  <c r="C221" i="20"/>
  <c r="C163" i="20"/>
  <c r="C220" i="20"/>
  <c r="C219" i="20"/>
  <c r="C162" i="20"/>
  <c r="C218" i="20"/>
  <c r="C217" i="20"/>
  <c r="C101" i="20"/>
  <c r="C161" i="20"/>
  <c r="C275" i="20"/>
  <c r="C216" i="20"/>
  <c r="C100" i="20"/>
  <c r="C215" i="20"/>
  <c r="C99" i="20"/>
  <c r="C160" i="20"/>
  <c r="C159" i="20"/>
  <c r="C214" i="20"/>
  <c r="C98" i="20"/>
  <c r="C271" i="20"/>
  <c r="C158" i="20"/>
  <c r="C213" i="20"/>
  <c r="C157" i="20"/>
  <c r="C97" i="20"/>
  <c r="C212" i="20"/>
  <c r="C156" i="20"/>
  <c r="C211" i="20"/>
  <c r="C96" i="20"/>
  <c r="C95" i="20"/>
  <c r="C239" i="20"/>
  <c r="C34" i="20"/>
  <c r="C155" i="20"/>
  <c r="C154" i="20"/>
  <c r="C238" i="20"/>
  <c r="C237" i="20"/>
  <c r="C94" i="20"/>
  <c r="C153" i="20"/>
  <c r="C33" i="20"/>
  <c r="C210" i="20"/>
  <c r="C209" i="20"/>
  <c r="C152" i="20"/>
  <c r="C93" i="20"/>
  <c r="C32" i="20"/>
  <c r="C92" i="20"/>
  <c r="C151" i="20"/>
  <c r="C150" i="20"/>
  <c r="C208" i="20"/>
  <c r="C91" i="20"/>
  <c r="C90" i="20"/>
  <c r="C149" i="20"/>
  <c r="C207" i="20"/>
  <c r="C31" i="20"/>
  <c r="C30" i="20"/>
  <c r="C29" i="20"/>
  <c r="C28" i="20"/>
  <c r="C89" i="20"/>
  <c r="C206" i="20"/>
  <c r="C205" i="20"/>
  <c r="C148" i="20"/>
  <c r="C88" i="20"/>
  <c r="C147" i="20"/>
  <c r="C204" i="20"/>
  <c r="C203" i="20"/>
  <c r="C87" i="20"/>
  <c r="C146" i="20"/>
  <c r="C202" i="20"/>
  <c r="C145" i="20"/>
  <c r="C201" i="20"/>
  <c r="C86" i="20"/>
  <c r="C144" i="20"/>
  <c r="C85" i="20"/>
  <c r="C84" i="20"/>
  <c r="C143" i="20"/>
  <c r="C142" i="20"/>
  <c r="C200" i="20"/>
  <c r="C27" i="20"/>
  <c r="C83" i="20"/>
  <c r="C82" i="20"/>
  <c r="C81" i="20"/>
  <c r="C141" i="20"/>
  <c r="C199" i="20"/>
  <c r="C80" i="20"/>
  <c r="C26" i="20"/>
  <c r="C140" i="20"/>
  <c r="C198" i="20"/>
  <c r="C139" i="20"/>
  <c r="C25" i="20"/>
  <c r="C197" i="20"/>
  <c r="C2" i="20"/>
  <c r="C138" i="20"/>
  <c r="C196" i="20"/>
  <c r="C137" i="20"/>
  <c r="C79" i="20"/>
  <c r="C78" i="20"/>
  <c r="C24" i="20"/>
  <c r="C23" i="20"/>
  <c r="C136" i="20"/>
  <c r="C135" i="20"/>
  <c r="C134" i="20"/>
  <c r="C195" i="20"/>
  <c r="C133" i="20"/>
  <c r="C77" i="20"/>
  <c r="C76" i="20"/>
  <c r="C132" i="20"/>
  <c r="C75" i="20"/>
  <c r="C22" i="20"/>
  <c r="C21" i="20"/>
  <c r="C20" i="20"/>
  <c r="C74" i="20"/>
  <c r="C71" i="20"/>
  <c r="C190" i="20"/>
  <c r="C128" i="20"/>
  <c r="C16" i="20"/>
  <c r="C70" i="20"/>
  <c r="C127" i="20"/>
  <c r="C126" i="20"/>
  <c r="C125" i="20"/>
  <c r="C189" i="20"/>
  <c r="C69" i="20"/>
  <c r="C124" i="20"/>
  <c r="C188" i="20"/>
  <c r="C68" i="20"/>
  <c r="C123" i="20"/>
  <c r="C67" i="20"/>
  <c r="C122" i="20"/>
  <c r="C15" i="20"/>
  <c r="C66" i="20"/>
  <c r="C65" i="20"/>
  <c r="C64" i="20"/>
  <c r="C63" i="20"/>
  <c r="C14" i="20"/>
  <c r="C62" i="20"/>
  <c r="C61" i="20"/>
  <c r="C60" i="20"/>
  <c r="C59" i="20"/>
  <c r="C58" i="20"/>
  <c r="C13" i="20"/>
  <c r="C57" i="20"/>
  <c r="C121" i="20"/>
  <c r="C12" i="20"/>
  <c r="C120" i="20"/>
  <c r="C11" i="20"/>
  <c r="C10" i="20"/>
  <c r="C56" i="20"/>
  <c r="C9" i="20"/>
  <c r="C119" i="20"/>
  <c r="C8" i="20"/>
  <c r="C7" i="20"/>
  <c r="K157" i="1"/>
  <c r="G157" i="1"/>
  <c r="L157" i="1" s="1"/>
  <c r="K156" i="1"/>
  <c r="G156" i="1"/>
  <c r="K155" i="1"/>
  <c r="G155" i="1"/>
  <c r="K154" i="1"/>
  <c r="G154" i="1"/>
  <c r="K153" i="1"/>
  <c r="G153" i="1"/>
  <c r="K152" i="1"/>
  <c r="G152" i="1"/>
  <c r="K151" i="1"/>
  <c r="G151" i="1"/>
  <c r="K150" i="1"/>
  <c r="G150" i="1"/>
  <c r="L150" i="1" s="1"/>
  <c r="K149" i="1"/>
  <c r="G149" i="1"/>
  <c r="L149" i="1" s="1"/>
  <c r="K148" i="1"/>
  <c r="G148" i="1"/>
  <c r="K147" i="1"/>
  <c r="G147" i="1"/>
  <c r="K146" i="1"/>
  <c r="G146" i="1"/>
  <c r="K145" i="1"/>
  <c r="G145" i="1"/>
  <c r="K144" i="1"/>
  <c r="G144" i="1"/>
  <c r="K143" i="1"/>
  <c r="G143" i="1"/>
  <c r="K142" i="1"/>
  <c r="G142" i="1"/>
  <c r="G158" i="1"/>
  <c r="K158" i="1"/>
  <c r="G159" i="1"/>
  <c r="K159" i="1"/>
  <c r="J126" i="16"/>
  <c r="F126" i="16"/>
  <c r="K126" i="16" s="1"/>
  <c r="J125" i="16"/>
  <c r="F125" i="16"/>
  <c r="J124" i="16"/>
  <c r="F124" i="16"/>
  <c r="J123" i="16"/>
  <c r="F123" i="16"/>
  <c r="J122" i="16"/>
  <c r="F122" i="16"/>
  <c r="K122" i="16" s="1"/>
  <c r="J121" i="16"/>
  <c r="F121" i="16"/>
  <c r="J120" i="16"/>
  <c r="F120" i="16"/>
  <c r="J119" i="16"/>
  <c r="F119" i="16"/>
  <c r="J118" i="16"/>
  <c r="F118" i="16"/>
  <c r="K118" i="16" s="1"/>
  <c r="J117" i="16"/>
  <c r="F117" i="16"/>
  <c r="J116" i="16"/>
  <c r="F116" i="16"/>
  <c r="J115" i="16"/>
  <c r="F115" i="16"/>
  <c r="J114" i="16"/>
  <c r="F114" i="16"/>
  <c r="J113" i="16"/>
  <c r="F113" i="16"/>
  <c r="J112" i="16"/>
  <c r="F112" i="16"/>
  <c r="J111" i="16"/>
  <c r="F111" i="16"/>
  <c r="J110" i="16"/>
  <c r="F110" i="16"/>
  <c r="K110" i="16" s="1"/>
  <c r="J109" i="16"/>
  <c r="F109" i="16"/>
  <c r="J108" i="16"/>
  <c r="F108" i="16"/>
  <c r="J107" i="16"/>
  <c r="F107" i="16"/>
  <c r="J106" i="16"/>
  <c r="F106" i="16"/>
  <c r="K106" i="16" s="1"/>
  <c r="J105" i="16"/>
  <c r="F105" i="16"/>
  <c r="J104" i="16"/>
  <c r="F104" i="16"/>
  <c r="K104" i="16" s="1"/>
  <c r="J103" i="16"/>
  <c r="F103" i="16"/>
  <c r="J102" i="16"/>
  <c r="F102" i="16"/>
  <c r="K102" i="16" s="1"/>
  <c r="J101" i="16"/>
  <c r="F101" i="16"/>
  <c r="J100" i="16"/>
  <c r="F100" i="16"/>
  <c r="J99" i="16"/>
  <c r="F99" i="16"/>
  <c r="J98" i="16"/>
  <c r="F98" i="16"/>
  <c r="K98" i="16" s="1"/>
  <c r="J97" i="16"/>
  <c r="F97" i="16"/>
  <c r="J96" i="16"/>
  <c r="F96" i="16"/>
  <c r="K96" i="16" s="1"/>
  <c r="J95" i="16"/>
  <c r="F95" i="16"/>
  <c r="J94" i="16"/>
  <c r="F94" i="16"/>
  <c r="K94" i="16" s="1"/>
  <c r="J93" i="16"/>
  <c r="F93" i="16"/>
  <c r="J92" i="16"/>
  <c r="F92" i="16"/>
  <c r="J91" i="16"/>
  <c r="F91" i="16"/>
  <c r="J90" i="16"/>
  <c r="F90" i="16"/>
  <c r="K90" i="16" s="1"/>
  <c r="J89" i="16"/>
  <c r="F89" i="16"/>
  <c r="J88" i="16"/>
  <c r="F88" i="16"/>
  <c r="K88" i="16" s="1"/>
  <c r="J87" i="16"/>
  <c r="F87" i="16"/>
  <c r="J86" i="16"/>
  <c r="F86" i="16"/>
  <c r="K86" i="16" s="1"/>
  <c r="J85" i="16"/>
  <c r="F85" i="16"/>
  <c r="J84" i="16"/>
  <c r="F84" i="16"/>
  <c r="J83" i="16"/>
  <c r="F83" i="16"/>
  <c r="J82" i="16"/>
  <c r="F82" i="16"/>
  <c r="K82" i="16" s="1"/>
  <c r="J81" i="16"/>
  <c r="F81" i="16"/>
  <c r="J80" i="16"/>
  <c r="F80" i="16"/>
  <c r="K80" i="16" s="1"/>
  <c r="J79" i="16"/>
  <c r="F79" i="16"/>
  <c r="J78" i="16"/>
  <c r="F78" i="16"/>
  <c r="K78" i="16" s="1"/>
  <c r="J77" i="16"/>
  <c r="F77" i="16"/>
  <c r="J76" i="16"/>
  <c r="F76" i="16"/>
  <c r="J75" i="16"/>
  <c r="F75" i="16"/>
  <c r="J74" i="16"/>
  <c r="F74" i="16"/>
  <c r="K74" i="16" s="1"/>
  <c r="J73" i="16"/>
  <c r="F73" i="16"/>
  <c r="J72" i="16"/>
  <c r="F72" i="16"/>
  <c r="J71" i="16"/>
  <c r="F71" i="16"/>
  <c r="J70" i="16"/>
  <c r="F70" i="16"/>
  <c r="K70" i="16" s="1"/>
  <c r="J69" i="16"/>
  <c r="F69" i="16"/>
  <c r="J68" i="16"/>
  <c r="F68" i="16"/>
  <c r="J67" i="16"/>
  <c r="F67" i="16"/>
  <c r="J66" i="16"/>
  <c r="F66" i="16"/>
  <c r="K66" i="16" s="1"/>
  <c r="J65" i="16"/>
  <c r="F65" i="16"/>
  <c r="J64" i="16"/>
  <c r="F64" i="16"/>
  <c r="K64" i="16" s="1"/>
  <c r="J63" i="16"/>
  <c r="F63" i="16"/>
  <c r="J62" i="16"/>
  <c r="F62" i="16"/>
  <c r="K62" i="16" s="1"/>
  <c r="J61" i="16"/>
  <c r="F61" i="16"/>
  <c r="J60" i="16"/>
  <c r="F60" i="16"/>
  <c r="J59" i="16"/>
  <c r="F59" i="16"/>
  <c r="J58" i="16"/>
  <c r="F58" i="16"/>
  <c r="K58" i="16" s="1"/>
  <c r="J57" i="16"/>
  <c r="F57" i="16"/>
  <c r="J56" i="16"/>
  <c r="F56" i="16"/>
  <c r="J55" i="16"/>
  <c r="F55" i="16"/>
  <c r="J54" i="16"/>
  <c r="F54" i="16"/>
  <c r="K54" i="16" s="1"/>
  <c r="J53" i="16"/>
  <c r="F53" i="16"/>
  <c r="J52" i="16"/>
  <c r="F52" i="16"/>
  <c r="J51" i="16"/>
  <c r="F51" i="16"/>
  <c r="J50" i="16"/>
  <c r="F50" i="16"/>
  <c r="K50" i="16" s="1"/>
  <c r="J49" i="16"/>
  <c r="F49" i="16"/>
  <c r="J48" i="16"/>
  <c r="F48" i="16"/>
  <c r="K48" i="16" s="1"/>
  <c r="J47" i="16"/>
  <c r="F47" i="16"/>
  <c r="J46" i="16"/>
  <c r="F46" i="16"/>
  <c r="K46" i="16" s="1"/>
  <c r="J45" i="16"/>
  <c r="F45" i="16"/>
  <c r="J44" i="16"/>
  <c r="F44" i="16"/>
  <c r="J43" i="16"/>
  <c r="F43" i="16"/>
  <c r="J42" i="16"/>
  <c r="F42" i="16"/>
  <c r="K42" i="16" s="1"/>
  <c r="J41" i="16"/>
  <c r="F41" i="16"/>
  <c r="J40" i="16"/>
  <c r="F40" i="16"/>
  <c r="K40" i="16" s="1"/>
  <c r="J39" i="16"/>
  <c r="F39" i="16"/>
  <c r="J38" i="16"/>
  <c r="F38" i="16"/>
  <c r="K38" i="16" s="1"/>
  <c r="J37" i="16"/>
  <c r="F37" i="16"/>
  <c r="J36" i="16"/>
  <c r="F36" i="16"/>
  <c r="J35" i="16"/>
  <c r="F35" i="16"/>
  <c r="J34" i="16"/>
  <c r="F34" i="16"/>
  <c r="K34" i="16" s="1"/>
  <c r="J33" i="16"/>
  <c r="F33" i="16"/>
  <c r="J32" i="16"/>
  <c r="F32" i="16"/>
  <c r="K32" i="16" s="1"/>
  <c r="J31" i="16"/>
  <c r="F31" i="16"/>
  <c r="J30" i="16"/>
  <c r="F30" i="16"/>
  <c r="K30" i="16" s="1"/>
  <c r="J29" i="16"/>
  <c r="F29" i="16"/>
  <c r="J28" i="16"/>
  <c r="F28" i="16"/>
  <c r="J27" i="16"/>
  <c r="F27" i="16"/>
  <c r="J26" i="16"/>
  <c r="F26" i="16"/>
  <c r="K26" i="16" s="1"/>
  <c r="J25" i="16"/>
  <c r="F25" i="16"/>
  <c r="J24" i="16"/>
  <c r="F24" i="16"/>
  <c r="K24" i="16" s="1"/>
  <c r="J23" i="16"/>
  <c r="F23" i="16"/>
  <c r="J22" i="16"/>
  <c r="F22" i="16"/>
  <c r="K22" i="16" s="1"/>
  <c r="J21" i="16"/>
  <c r="F21" i="16"/>
  <c r="J20" i="16"/>
  <c r="F20" i="16"/>
  <c r="J19" i="16"/>
  <c r="F19" i="16"/>
  <c r="J18" i="16"/>
  <c r="F18" i="16"/>
  <c r="K18" i="16" s="1"/>
  <c r="J17" i="16"/>
  <c r="F17" i="16"/>
  <c r="J16" i="16"/>
  <c r="F16" i="16"/>
  <c r="K16" i="16" s="1"/>
  <c r="J15" i="16"/>
  <c r="F15" i="16"/>
  <c r="J14" i="16"/>
  <c r="F14" i="16"/>
  <c r="K14" i="16" s="1"/>
  <c r="J13" i="16"/>
  <c r="F13" i="16"/>
  <c r="J12" i="16"/>
  <c r="F12" i="16"/>
  <c r="J11" i="16"/>
  <c r="F11" i="16"/>
  <c r="J10" i="16"/>
  <c r="F10" i="16"/>
  <c r="K10" i="16" s="1"/>
  <c r="J9" i="16"/>
  <c r="F9" i="16"/>
  <c r="J8" i="16"/>
  <c r="F8" i="16"/>
  <c r="J7" i="16"/>
  <c r="F7" i="16"/>
  <c r="J6" i="16"/>
  <c r="F6" i="16"/>
  <c r="K6" i="16" s="1"/>
  <c r="J5" i="16"/>
  <c r="F5" i="16"/>
  <c r="J4" i="16"/>
  <c r="F4" i="16"/>
  <c r="J3" i="16"/>
  <c r="F3" i="16"/>
  <c r="F127" i="16"/>
  <c r="J127" i="16"/>
  <c r="F128" i="16"/>
  <c r="K128" i="16" s="1"/>
  <c r="J128" i="16"/>
  <c r="T30" i="20"/>
  <c r="S34" i="20" s="1"/>
  <c r="S30" i="20"/>
  <c r="S35" i="20" s="1"/>
  <c r="U29" i="20"/>
  <c r="S33" i="20" s="1"/>
  <c r="U28" i="20"/>
  <c r="S32" i="20" s="1"/>
  <c r="T18" i="20"/>
  <c r="S22" i="20" s="1"/>
  <c r="S18" i="20"/>
  <c r="S23" i="20" s="1"/>
  <c r="U16" i="20"/>
  <c r="S20" i="20" s="1"/>
  <c r="T6" i="20"/>
  <c r="S10" i="20" s="1"/>
  <c r="S6" i="20"/>
  <c r="S11" i="20" s="1"/>
  <c r="U5" i="20"/>
  <c r="S9" i="20" s="1"/>
  <c r="U4" i="20"/>
  <c r="S8" i="20" s="1"/>
  <c r="L148" i="1" l="1"/>
  <c r="L152" i="1"/>
  <c r="L156" i="1"/>
  <c r="L142" i="1"/>
  <c r="L151" i="1"/>
  <c r="L155" i="1"/>
  <c r="V8" i="9"/>
  <c r="V32" i="9"/>
  <c r="V36" i="9"/>
  <c r="V40" i="9"/>
  <c r="V13" i="9"/>
  <c r="V17" i="9"/>
  <c r="V33" i="9"/>
  <c r="V45" i="9"/>
  <c r="V49" i="9"/>
  <c r="V53" i="9"/>
  <c r="V57" i="9"/>
  <c r="V65" i="9"/>
  <c r="V121" i="9"/>
  <c r="V125" i="9"/>
  <c r="V129" i="9"/>
  <c r="V133" i="9"/>
  <c r="V137" i="9"/>
  <c r="V141" i="9"/>
  <c r="AD39" i="9"/>
  <c r="AD47" i="9"/>
  <c r="AD55" i="9"/>
  <c r="AD63" i="9"/>
  <c r="AD103" i="9"/>
  <c r="AD111" i="9"/>
  <c r="AD119" i="9"/>
  <c r="AD127" i="9"/>
  <c r="AD151" i="9"/>
  <c r="AD155" i="9"/>
  <c r="AD163" i="9"/>
  <c r="AD171" i="9"/>
  <c r="AD73" i="9"/>
  <c r="AD85" i="9"/>
  <c r="AD97" i="9"/>
  <c r="AD121" i="9"/>
  <c r="AD129" i="9"/>
  <c r="V6" i="9"/>
  <c r="V10" i="9"/>
  <c r="V82" i="9"/>
  <c r="V86" i="9"/>
  <c r="V90" i="9"/>
  <c r="V94" i="9"/>
  <c r="V102" i="9"/>
  <c r="V110" i="9"/>
  <c r="V118" i="9"/>
  <c r="V138" i="9"/>
  <c r="AD36" i="9"/>
  <c r="AD40" i="9"/>
  <c r="AD44" i="9"/>
  <c r="AD48" i="9"/>
  <c r="AD56" i="9"/>
  <c r="AD64" i="9"/>
  <c r="AD92" i="9"/>
  <c r="AD100" i="9"/>
  <c r="AD108" i="9"/>
  <c r="AD112" i="9"/>
  <c r="AD120" i="9"/>
  <c r="AD124" i="9"/>
  <c r="AD128" i="9"/>
  <c r="AD132" i="9"/>
  <c r="AD136" i="9"/>
  <c r="AD144" i="9"/>
  <c r="AD148" i="9"/>
  <c r="AD149" i="9"/>
  <c r="V44" i="9"/>
  <c r="V52" i="9"/>
  <c r="V88" i="9"/>
  <c r="V92" i="9"/>
  <c r="V96" i="9"/>
  <c r="V100" i="9"/>
  <c r="V104" i="9"/>
  <c r="V108" i="9"/>
  <c r="V116" i="9"/>
  <c r="V120" i="9"/>
  <c r="V124" i="9"/>
  <c r="V128" i="9"/>
  <c r="V136" i="9"/>
  <c r="V140" i="9"/>
  <c r="L146" i="1"/>
  <c r="L154" i="1"/>
  <c r="L145" i="1"/>
  <c r="K3" i="16"/>
  <c r="K7" i="16"/>
  <c r="K11" i="16"/>
  <c r="K15" i="16"/>
  <c r="K19" i="16"/>
  <c r="K23" i="16"/>
  <c r="K27" i="16"/>
  <c r="K31" i="16"/>
  <c r="K35" i="16"/>
  <c r="K39" i="16"/>
  <c r="K43" i="16"/>
  <c r="K47" i="16"/>
  <c r="K51" i="16"/>
  <c r="K55" i="16"/>
  <c r="K59" i="16"/>
  <c r="K63" i="16"/>
  <c r="K67" i="16"/>
  <c r="K71" i="16"/>
  <c r="K75" i="16"/>
  <c r="K79" i="16"/>
  <c r="K83" i="16"/>
  <c r="K115" i="16"/>
  <c r="K119" i="16"/>
  <c r="K123" i="16"/>
  <c r="K112" i="16"/>
  <c r="K8" i="16"/>
  <c r="K56" i="16"/>
  <c r="K72" i="16"/>
  <c r="K114" i="16"/>
  <c r="K87" i="16"/>
  <c r="K91" i="16"/>
  <c r="K95" i="16"/>
  <c r="K99" i="16"/>
  <c r="K5" i="16"/>
  <c r="K9" i="16"/>
  <c r="K13" i="16"/>
  <c r="K17" i="16"/>
  <c r="K21" i="16"/>
  <c r="K25" i="16"/>
  <c r="K29" i="16"/>
  <c r="K33" i="16"/>
  <c r="K37" i="16"/>
  <c r="K41" i="16"/>
  <c r="K45" i="16"/>
  <c r="K49" i="16"/>
  <c r="K53" i="16"/>
  <c r="K57" i="16"/>
  <c r="K61" i="16"/>
  <c r="K65" i="16"/>
  <c r="K69" i="16"/>
  <c r="K73" i="16"/>
  <c r="K77" i="16"/>
  <c r="K81" i="16"/>
  <c r="K85" i="16"/>
  <c r="K89" i="16"/>
  <c r="K93" i="16"/>
  <c r="K97" i="16"/>
  <c r="K101" i="16"/>
  <c r="K105" i="16"/>
  <c r="K109" i="16"/>
  <c r="K113" i="16"/>
  <c r="K117" i="16"/>
  <c r="K121" i="16"/>
  <c r="K125" i="16"/>
  <c r="K120" i="16"/>
  <c r="K127" i="16"/>
  <c r="K103" i="16"/>
  <c r="K107" i="16"/>
  <c r="K111" i="16"/>
  <c r="K4" i="16"/>
  <c r="K12" i="16"/>
  <c r="K20" i="16"/>
  <c r="K28" i="16"/>
  <c r="K36" i="16"/>
  <c r="K44" i="16"/>
  <c r="K52" i="16"/>
  <c r="K60" i="16"/>
  <c r="K68" i="16"/>
  <c r="K76" i="16"/>
  <c r="K84" i="16"/>
  <c r="K92" i="16"/>
  <c r="K100" i="16"/>
  <c r="K108" i="16"/>
  <c r="K116" i="16"/>
  <c r="K124" i="16"/>
  <c r="L143" i="1"/>
  <c r="L153" i="1"/>
  <c r="L147" i="1"/>
  <c r="L144" i="1"/>
  <c r="L158" i="1"/>
  <c r="AD156" i="9"/>
  <c r="AD176" i="9"/>
  <c r="AD88" i="9"/>
  <c r="AD38" i="9"/>
  <c r="AD42" i="9"/>
  <c r="AD46" i="9"/>
  <c r="AD50" i="9"/>
  <c r="AD54" i="9"/>
  <c r="AD58" i="9"/>
  <c r="AD62" i="9"/>
  <c r="AD66" i="9"/>
  <c r="AD70" i="9"/>
  <c r="AD74" i="9"/>
  <c r="AD78" i="9"/>
  <c r="AD82" i="9"/>
  <c r="AD86" i="9"/>
  <c r="AD90" i="9"/>
  <c r="AD98" i="9"/>
  <c r="AD102" i="9"/>
  <c r="AD110" i="9"/>
  <c r="AD114" i="9"/>
  <c r="AD118" i="9"/>
  <c r="AD122" i="9"/>
  <c r="AD126" i="9"/>
  <c r="AD138" i="9"/>
  <c r="AD142" i="9"/>
  <c r="AD158" i="9"/>
  <c r="AD162" i="9"/>
  <c r="AD174" i="9"/>
  <c r="AD145" i="9"/>
  <c r="AD165" i="9"/>
  <c r="AD71" i="9"/>
  <c r="AD94" i="9"/>
  <c r="AD134" i="9"/>
  <c r="AD146" i="9"/>
  <c r="AD68" i="9"/>
  <c r="AD72" i="9"/>
  <c r="AD76" i="9"/>
  <c r="AD80" i="9"/>
  <c r="AD91" i="9"/>
  <c r="AD139" i="9"/>
  <c r="AD175" i="9"/>
  <c r="V14" i="9"/>
  <c r="V30" i="9"/>
  <c r="V70" i="9"/>
  <c r="V78" i="9"/>
  <c r="AD140" i="9"/>
  <c r="V143" i="9"/>
  <c r="AD89" i="9"/>
  <c r="AD101" i="9"/>
  <c r="AD109" i="9"/>
  <c r="AD125" i="9"/>
  <c r="V56" i="9"/>
  <c r="V64" i="9"/>
  <c r="V68" i="9"/>
  <c r="V72" i="9"/>
  <c r="V76" i="9"/>
  <c r="V119" i="9"/>
  <c r="V127" i="9"/>
  <c r="V139" i="9"/>
  <c r="AD41" i="9"/>
  <c r="V5" i="9"/>
  <c r="V69" i="9"/>
  <c r="V80" i="9"/>
  <c r="V38" i="9"/>
  <c r="V42" i="9"/>
  <c r="V46" i="9"/>
  <c r="V50" i="9"/>
  <c r="V7" i="9"/>
  <c r="V142" i="9"/>
  <c r="V15" i="9"/>
  <c r="V19" i="9"/>
  <c r="V31" i="9"/>
  <c r="V39" i="9"/>
  <c r="V47" i="9"/>
  <c r="V51" i="9"/>
  <c r="V63" i="9"/>
  <c r="V67" i="9"/>
  <c r="V75" i="9"/>
  <c r="V27" i="9"/>
  <c r="V34" i="9"/>
  <c r="AD65" i="9"/>
  <c r="AD69" i="9"/>
  <c r="AD106" i="9"/>
  <c r="AD130" i="9"/>
  <c r="AD137" i="9"/>
  <c r="AD164" i="9"/>
  <c r="V54" i="9"/>
  <c r="V58" i="9"/>
  <c r="V74" i="9"/>
  <c r="V81" i="9"/>
  <c r="V85" i="9"/>
  <c r="V89" i="9"/>
  <c r="V93" i="9"/>
  <c r="V97" i="9"/>
  <c r="V101" i="9"/>
  <c r="V112" i="9"/>
  <c r="V144" i="9"/>
  <c r="V148" i="9"/>
  <c r="AD84" i="9"/>
  <c r="AD161" i="9"/>
  <c r="V12" i="9"/>
  <c r="V20" i="9"/>
  <c r="V24" i="9"/>
  <c r="AD99" i="9"/>
  <c r="AD107" i="9"/>
  <c r="AD115" i="9"/>
  <c r="AD135" i="9"/>
  <c r="V106" i="9"/>
  <c r="AD43" i="9"/>
  <c r="AD51" i="9"/>
  <c r="AD81" i="9"/>
  <c r="AD96" i="9"/>
  <c r="AD131" i="9"/>
  <c r="V25" i="9"/>
  <c r="AD93" i="9"/>
  <c r="AD104" i="9"/>
  <c r="V126" i="9"/>
  <c r="V134" i="9"/>
  <c r="AD117" i="9"/>
  <c r="V18" i="9"/>
  <c r="V22" i="9"/>
  <c r="V26" i="9"/>
  <c r="V60" i="9"/>
  <c r="V111" i="9"/>
  <c r="V115" i="9"/>
  <c r="V123" i="9"/>
  <c r="V135" i="9"/>
  <c r="AD105" i="9"/>
  <c r="V59" i="9"/>
  <c r="V146" i="9"/>
  <c r="AD49" i="9"/>
  <c r="AD59" i="9"/>
  <c r="AD113" i="9"/>
  <c r="AD123" i="9"/>
  <c r="AD166" i="9"/>
  <c r="AD170" i="9"/>
  <c r="AD173" i="9"/>
  <c r="V3" i="9"/>
  <c r="V21" i="9"/>
  <c r="V28" i="9"/>
  <c r="V35" i="9"/>
  <c r="V71" i="9"/>
  <c r="V103" i="9"/>
  <c r="V113" i="9"/>
  <c r="V117" i="9"/>
  <c r="V130" i="9"/>
  <c r="V147" i="9"/>
  <c r="AD53" i="9"/>
  <c r="AD60" i="9"/>
  <c r="AD77" i="9"/>
  <c r="AD83" i="9"/>
  <c r="AD87" i="9"/>
  <c r="AD141" i="9"/>
  <c r="AD147" i="9"/>
  <c r="AD159" i="9"/>
  <c r="AD152" i="9"/>
  <c r="AD167" i="9"/>
  <c r="V4" i="9"/>
  <c r="V11" i="9"/>
  <c r="V29" i="9"/>
  <c r="V43" i="9"/>
  <c r="V61" i="9"/>
  <c r="V79" i="9"/>
  <c r="V114" i="9"/>
  <c r="AD37" i="9"/>
  <c r="AD57" i="9"/>
  <c r="AD67" i="9"/>
  <c r="AD160" i="9"/>
  <c r="V131" i="9"/>
  <c r="AD61" i="9"/>
  <c r="AD95" i="9"/>
  <c r="AD153" i="9"/>
  <c r="AD168" i="9"/>
  <c r="V62" i="9"/>
  <c r="V87" i="9"/>
  <c r="V132" i="9"/>
  <c r="V145" i="9"/>
  <c r="V149" i="9"/>
  <c r="V9" i="9"/>
  <c r="V16" i="9"/>
  <c r="V23" i="9"/>
  <c r="V37" i="9"/>
  <c r="V41" i="9"/>
  <c r="V48" i="9"/>
  <c r="V55" i="9"/>
  <c r="V66" i="9"/>
  <c r="V73" i="9"/>
  <c r="V77" i="9"/>
  <c r="V84" i="9"/>
  <c r="V91" i="9"/>
  <c r="V98" i="9"/>
  <c r="V105" i="9"/>
  <c r="V109" i="9"/>
  <c r="V122" i="9"/>
  <c r="AD45" i="9"/>
  <c r="AD52" i="9"/>
  <c r="AD75" i="9"/>
  <c r="AD79" i="9"/>
  <c r="AD116" i="9"/>
  <c r="AD133" i="9"/>
  <c r="AD143" i="9"/>
  <c r="AD150" i="9"/>
  <c r="AD154" i="9"/>
  <c r="AD157" i="9"/>
  <c r="AD169" i="9"/>
  <c r="AD172" i="9"/>
  <c r="N57" i="9"/>
  <c r="N63" i="9"/>
  <c r="N62" i="9"/>
  <c r="N61" i="9"/>
  <c r="N60" i="9"/>
  <c r="N58" i="9"/>
  <c r="N59" i="9"/>
  <c r="L159" i="1"/>
  <c r="U18" i="20"/>
  <c r="U30" i="20"/>
  <c r="U6" i="20"/>
  <c r="S21" i="20"/>
  <c r="V150" i="9" l="1"/>
  <c r="V151" i="9"/>
  <c r="AD178" i="9"/>
  <c r="AD177" i="9"/>
  <c r="V152" i="9" l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K7" i="1"/>
  <c r="G7" i="1"/>
  <c r="K6" i="1"/>
  <c r="G6" i="1"/>
  <c r="K5" i="1"/>
  <c r="G5" i="1"/>
  <c r="K4" i="1"/>
  <c r="G4" i="1"/>
  <c r="K3" i="1"/>
  <c r="G3" i="1"/>
  <c r="K33" i="14"/>
  <c r="G33" i="14"/>
  <c r="K32" i="14"/>
  <c r="G32" i="14"/>
  <c r="L32" i="14" s="1"/>
  <c r="K31" i="14"/>
  <c r="G31" i="14"/>
  <c r="L31" i="14" s="1"/>
  <c r="K30" i="14"/>
  <c r="G30" i="14"/>
  <c r="K29" i="14"/>
  <c r="G29" i="14"/>
  <c r="K28" i="14"/>
  <c r="G28" i="14"/>
  <c r="K27" i="14"/>
  <c r="G27" i="14"/>
  <c r="L27" i="14" s="1"/>
  <c r="K26" i="14"/>
  <c r="G26" i="14"/>
  <c r="K25" i="14"/>
  <c r="G25" i="14"/>
  <c r="K24" i="14"/>
  <c r="G24" i="14"/>
  <c r="L24" i="14" s="1"/>
  <c r="K23" i="14"/>
  <c r="G23" i="14"/>
  <c r="L23" i="14" s="1"/>
  <c r="K22" i="14"/>
  <c r="G22" i="14"/>
  <c r="K21" i="14"/>
  <c r="G21" i="14"/>
  <c r="K20" i="14"/>
  <c r="G20" i="14"/>
  <c r="L20" i="14" s="1"/>
  <c r="K19" i="14"/>
  <c r="G19" i="14"/>
  <c r="L19" i="14" s="1"/>
  <c r="K18" i="14"/>
  <c r="G18" i="14"/>
  <c r="K17" i="14"/>
  <c r="G17" i="14"/>
  <c r="K16" i="14"/>
  <c r="G16" i="14"/>
  <c r="L16" i="14" s="1"/>
  <c r="K15" i="14"/>
  <c r="G15" i="14"/>
  <c r="L15" i="14" s="1"/>
  <c r="K14" i="14"/>
  <c r="G14" i="14"/>
  <c r="K13" i="14"/>
  <c r="G13" i="14"/>
  <c r="K12" i="14"/>
  <c r="G12" i="14"/>
  <c r="L12" i="14" s="1"/>
  <c r="K11" i="14"/>
  <c r="G11" i="14"/>
  <c r="L11" i="14" s="1"/>
  <c r="K10" i="14"/>
  <c r="G10" i="14"/>
  <c r="K9" i="14"/>
  <c r="G9" i="14"/>
  <c r="K8" i="14"/>
  <c r="G8" i="14"/>
  <c r="L8" i="14" s="1"/>
  <c r="K7" i="14"/>
  <c r="G7" i="14"/>
  <c r="L7" i="14" s="1"/>
  <c r="K6" i="14"/>
  <c r="G6" i="14"/>
  <c r="K5" i="14"/>
  <c r="G5" i="14"/>
  <c r="K4" i="14"/>
  <c r="G4" i="14"/>
  <c r="L4" i="14" s="1"/>
  <c r="K3" i="14"/>
  <c r="G3" i="14"/>
  <c r="L3" i="14" s="1"/>
  <c r="L4" i="1" l="1"/>
  <c r="L20" i="1"/>
  <c r="L24" i="1"/>
  <c r="L28" i="1"/>
  <c r="L32" i="1"/>
  <c r="L6" i="14"/>
  <c r="L10" i="14"/>
  <c r="L14" i="14"/>
  <c r="L18" i="14"/>
  <c r="L22" i="14"/>
  <c r="L30" i="14"/>
  <c r="L28" i="14"/>
  <c r="L5" i="14"/>
  <c r="L9" i="14"/>
  <c r="L33" i="14"/>
  <c r="L13" i="14"/>
  <c r="L26" i="14"/>
  <c r="L17" i="14"/>
  <c r="L21" i="14"/>
  <c r="L25" i="14"/>
  <c r="L29" i="14"/>
  <c r="L27" i="1"/>
  <c r="L31" i="1"/>
  <c r="L12" i="1"/>
  <c r="L6" i="1"/>
  <c r="L22" i="1"/>
  <c r="L26" i="1"/>
  <c r="L30" i="1"/>
  <c r="L13" i="1"/>
  <c r="L14" i="1"/>
  <c r="L11" i="1"/>
  <c r="L19" i="1"/>
  <c r="L16" i="1"/>
  <c r="L8" i="1"/>
  <c r="L29" i="1"/>
  <c r="L5" i="1"/>
  <c r="L3" i="1"/>
  <c r="L10" i="1"/>
  <c r="L21" i="1"/>
  <c r="L18" i="1"/>
  <c r="L17" i="1"/>
  <c r="L15" i="1"/>
  <c r="L9" i="1"/>
  <c r="L25" i="1"/>
  <c r="L7" i="1"/>
  <c r="L23" i="1"/>
  <c r="L33" i="1"/>
  <c r="I247" i="16" l="1"/>
  <c r="H247" i="16"/>
  <c r="G247" i="16"/>
  <c r="I248" i="16"/>
  <c r="H248" i="16"/>
  <c r="G248" i="16"/>
  <c r="D248" i="16"/>
  <c r="E248" i="16"/>
  <c r="C248" i="16"/>
  <c r="D247" i="16"/>
  <c r="E247" i="16"/>
  <c r="C247" i="16"/>
  <c r="M41" i="9"/>
  <c r="M42" i="9"/>
  <c r="M43" i="9"/>
  <c r="M44" i="9"/>
  <c r="N44" i="9" s="1"/>
  <c r="M45" i="9"/>
  <c r="N45" i="9" s="1"/>
  <c r="M46" i="9"/>
  <c r="N46" i="9" s="1"/>
  <c r="M47" i="9"/>
  <c r="M48" i="9"/>
  <c r="M49" i="9"/>
  <c r="N49" i="9" s="1"/>
  <c r="M50" i="9"/>
  <c r="N50" i="9" s="1"/>
  <c r="M51" i="9"/>
  <c r="M52" i="9"/>
  <c r="M53" i="9"/>
  <c r="N53" i="9" s="1"/>
  <c r="M54" i="9"/>
  <c r="N54" i="9" s="1"/>
  <c r="M55" i="9"/>
  <c r="M56" i="9"/>
  <c r="N56" i="9" s="1"/>
  <c r="K141" i="1"/>
  <c r="G141" i="1"/>
  <c r="L141" i="1" s="1"/>
  <c r="K140" i="1"/>
  <c r="G140" i="1"/>
  <c r="K139" i="1"/>
  <c r="G139" i="1"/>
  <c r="K138" i="1"/>
  <c r="G138" i="1"/>
  <c r="L138" i="1" s="1"/>
  <c r="K137" i="1"/>
  <c r="G137" i="1"/>
  <c r="L137" i="1" s="1"/>
  <c r="K136" i="1"/>
  <c r="G136" i="1"/>
  <c r="K135" i="1"/>
  <c r="G135" i="1"/>
  <c r="K134" i="1"/>
  <c r="G134" i="1"/>
  <c r="L134" i="1" s="1"/>
  <c r="K133" i="1"/>
  <c r="G133" i="1"/>
  <c r="L133" i="1" s="1"/>
  <c r="K132" i="1"/>
  <c r="G132" i="1"/>
  <c r="K131" i="1"/>
  <c r="G131" i="1"/>
  <c r="K130" i="1"/>
  <c r="G130" i="1"/>
  <c r="L130" i="1" s="1"/>
  <c r="K129" i="1"/>
  <c r="G129" i="1"/>
  <c r="L129" i="1" s="1"/>
  <c r="K128" i="1"/>
  <c r="G128" i="1"/>
  <c r="K127" i="1"/>
  <c r="G127" i="1"/>
  <c r="K126" i="1"/>
  <c r="G126" i="1"/>
  <c r="L126" i="1" s="1"/>
  <c r="K125" i="1"/>
  <c r="G125" i="1"/>
  <c r="L125" i="1" s="1"/>
  <c r="K124" i="1"/>
  <c r="G124" i="1"/>
  <c r="K123" i="1"/>
  <c r="G123" i="1"/>
  <c r="K122" i="1"/>
  <c r="G122" i="1"/>
  <c r="L122" i="1" s="1"/>
  <c r="K121" i="1"/>
  <c r="G121" i="1"/>
  <c r="L121" i="1" s="1"/>
  <c r="K120" i="1"/>
  <c r="G120" i="1"/>
  <c r="K119" i="1"/>
  <c r="G119" i="1"/>
  <c r="K118" i="1"/>
  <c r="G118" i="1"/>
  <c r="L118" i="1" s="1"/>
  <c r="K117" i="1"/>
  <c r="G117" i="1"/>
  <c r="L117" i="1" s="1"/>
  <c r="K116" i="1"/>
  <c r="G116" i="1"/>
  <c r="K115" i="1"/>
  <c r="G115" i="1"/>
  <c r="K114" i="1"/>
  <c r="G114" i="1"/>
  <c r="L114" i="1" s="1"/>
  <c r="K113" i="1"/>
  <c r="G113" i="1"/>
  <c r="L113" i="1" s="1"/>
  <c r="K112" i="1"/>
  <c r="G112" i="1"/>
  <c r="K111" i="1"/>
  <c r="G111" i="1"/>
  <c r="K110" i="1"/>
  <c r="G110" i="1"/>
  <c r="L110" i="1" s="1"/>
  <c r="K109" i="1"/>
  <c r="G109" i="1"/>
  <c r="L109" i="1" s="1"/>
  <c r="K108" i="1"/>
  <c r="G108" i="1"/>
  <c r="K107" i="1"/>
  <c r="G107" i="1"/>
  <c r="K106" i="1"/>
  <c r="G106" i="1"/>
  <c r="L106" i="1" s="1"/>
  <c r="K105" i="1"/>
  <c r="G105" i="1"/>
  <c r="L105" i="1" s="1"/>
  <c r="K104" i="1"/>
  <c r="G104" i="1"/>
  <c r="K103" i="1"/>
  <c r="G103" i="1"/>
  <c r="K102" i="1"/>
  <c r="G102" i="1"/>
  <c r="L102" i="1" s="1"/>
  <c r="K101" i="1"/>
  <c r="G101" i="1"/>
  <c r="L101" i="1" s="1"/>
  <c r="K100" i="1"/>
  <c r="G100" i="1"/>
  <c r="K99" i="1"/>
  <c r="G99" i="1"/>
  <c r="K98" i="1"/>
  <c r="G98" i="1"/>
  <c r="L98" i="1" s="1"/>
  <c r="K97" i="1"/>
  <c r="G97" i="1"/>
  <c r="L97" i="1" s="1"/>
  <c r="K96" i="1"/>
  <c r="G96" i="1"/>
  <c r="K95" i="1"/>
  <c r="G95" i="1"/>
  <c r="K94" i="1"/>
  <c r="G94" i="1"/>
  <c r="L94" i="1" s="1"/>
  <c r="K93" i="1"/>
  <c r="G93" i="1"/>
  <c r="L93" i="1" s="1"/>
  <c r="K92" i="1"/>
  <c r="G92" i="1"/>
  <c r="K91" i="1"/>
  <c r="G91" i="1"/>
  <c r="K90" i="1"/>
  <c r="G90" i="1"/>
  <c r="L90" i="1" s="1"/>
  <c r="K89" i="1"/>
  <c r="G89" i="1"/>
  <c r="L89" i="1" s="1"/>
  <c r="K88" i="1"/>
  <c r="G88" i="1"/>
  <c r="K87" i="1"/>
  <c r="G87" i="1"/>
  <c r="K86" i="1"/>
  <c r="G86" i="1"/>
  <c r="L86" i="1" s="1"/>
  <c r="K85" i="1"/>
  <c r="G85" i="1"/>
  <c r="L85" i="1" s="1"/>
  <c r="K84" i="1"/>
  <c r="G84" i="1"/>
  <c r="K83" i="1"/>
  <c r="G83" i="1"/>
  <c r="K82" i="1"/>
  <c r="G82" i="1"/>
  <c r="L82" i="1" s="1"/>
  <c r="K81" i="1"/>
  <c r="G81" i="1"/>
  <c r="K80" i="1"/>
  <c r="G80" i="1"/>
  <c r="K79" i="1"/>
  <c r="G79" i="1"/>
  <c r="K78" i="1"/>
  <c r="G78" i="1"/>
  <c r="L78" i="1" s="1"/>
  <c r="K77" i="1"/>
  <c r="G77" i="1"/>
  <c r="L77" i="1" s="1"/>
  <c r="K76" i="1"/>
  <c r="G76" i="1"/>
  <c r="K75" i="1"/>
  <c r="G75" i="1"/>
  <c r="K74" i="1"/>
  <c r="G74" i="1"/>
  <c r="L74" i="1" s="1"/>
  <c r="K73" i="1"/>
  <c r="G73" i="1"/>
  <c r="L73" i="1" s="1"/>
  <c r="K72" i="1"/>
  <c r="G72" i="1"/>
  <c r="K71" i="1"/>
  <c r="G71" i="1"/>
  <c r="K70" i="1"/>
  <c r="G70" i="1"/>
  <c r="L70" i="1" s="1"/>
  <c r="K69" i="1"/>
  <c r="G69" i="1"/>
  <c r="L69" i="1" s="1"/>
  <c r="K68" i="1"/>
  <c r="G68" i="1"/>
  <c r="K67" i="1"/>
  <c r="G67" i="1"/>
  <c r="K66" i="1"/>
  <c r="G66" i="1"/>
  <c r="L66" i="1" s="1"/>
  <c r="K65" i="1"/>
  <c r="G65" i="1"/>
  <c r="K64" i="1"/>
  <c r="G64" i="1"/>
  <c r="K63" i="1"/>
  <c r="G63" i="1"/>
  <c r="K62" i="1"/>
  <c r="G62" i="1"/>
  <c r="L62" i="1" s="1"/>
  <c r="K61" i="1"/>
  <c r="G61" i="1"/>
  <c r="K60" i="1"/>
  <c r="G60" i="1"/>
  <c r="K59" i="1"/>
  <c r="G59" i="1"/>
  <c r="K58" i="1"/>
  <c r="G58" i="1"/>
  <c r="L58" i="1" s="1"/>
  <c r="K57" i="1"/>
  <c r="G57" i="1"/>
  <c r="K56" i="1"/>
  <c r="G56" i="1"/>
  <c r="K55" i="1"/>
  <c r="G55" i="1"/>
  <c r="K54" i="1"/>
  <c r="G54" i="1"/>
  <c r="L54" i="1" s="1"/>
  <c r="K53" i="1"/>
  <c r="G53" i="1"/>
  <c r="K52" i="1"/>
  <c r="G52" i="1"/>
  <c r="K51" i="1"/>
  <c r="G51" i="1"/>
  <c r="K50" i="1"/>
  <c r="G50" i="1"/>
  <c r="L50" i="1" s="1"/>
  <c r="K49" i="1"/>
  <c r="G49" i="1"/>
  <c r="K48" i="1"/>
  <c r="G48" i="1"/>
  <c r="K47" i="1"/>
  <c r="G47" i="1"/>
  <c r="K46" i="1"/>
  <c r="G46" i="1"/>
  <c r="L46" i="1" s="1"/>
  <c r="K45" i="1"/>
  <c r="G45" i="1"/>
  <c r="K44" i="1"/>
  <c r="G44" i="1"/>
  <c r="K43" i="1"/>
  <c r="G43" i="1"/>
  <c r="K42" i="1"/>
  <c r="G42" i="1"/>
  <c r="L42" i="1" s="1"/>
  <c r="K41" i="1"/>
  <c r="G41" i="1"/>
  <c r="K40" i="1"/>
  <c r="G40" i="1"/>
  <c r="K39" i="1"/>
  <c r="G39" i="1"/>
  <c r="K38" i="1"/>
  <c r="G38" i="1"/>
  <c r="L38" i="1" s="1"/>
  <c r="K37" i="1"/>
  <c r="G37" i="1"/>
  <c r="K36" i="1"/>
  <c r="G36" i="1"/>
  <c r="K35" i="1"/>
  <c r="G35" i="1"/>
  <c r="K34" i="1"/>
  <c r="G34" i="1"/>
  <c r="L34" i="1" s="1"/>
  <c r="L52" i="1" l="1"/>
  <c r="L60" i="1"/>
  <c r="L68" i="1"/>
  <c r="L72" i="1"/>
  <c r="L76" i="1"/>
  <c r="L84" i="1"/>
  <c r="L37" i="1"/>
  <c r="L41" i="1"/>
  <c r="L45" i="1"/>
  <c r="L49" i="1"/>
  <c r="L53" i="1"/>
  <c r="L57" i="1"/>
  <c r="L61" i="1"/>
  <c r="L65" i="1"/>
  <c r="L81" i="1"/>
  <c r="L88" i="1"/>
  <c r="L92" i="1"/>
  <c r="L96" i="1"/>
  <c r="L100" i="1"/>
  <c r="L104" i="1"/>
  <c r="L108" i="1"/>
  <c r="L112" i="1"/>
  <c r="L116" i="1"/>
  <c r="L120" i="1"/>
  <c r="L124" i="1"/>
  <c r="L128" i="1"/>
  <c r="L132" i="1"/>
  <c r="L136" i="1"/>
  <c r="L140" i="1"/>
  <c r="L39" i="1"/>
  <c r="L55" i="1"/>
  <c r="L71" i="1"/>
  <c r="L103" i="1"/>
  <c r="L67" i="1"/>
  <c r="L43" i="1"/>
  <c r="L59" i="1"/>
  <c r="L47" i="1"/>
  <c r="L63" i="1"/>
  <c r="L51" i="1"/>
  <c r="L75" i="1"/>
  <c r="L35" i="1"/>
  <c r="L36" i="1"/>
  <c r="L40" i="1"/>
  <c r="L44" i="1"/>
  <c r="L48" i="1"/>
  <c r="L56" i="1"/>
  <c r="L64" i="1"/>
  <c r="L80" i="1"/>
  <c r="N52" i="9"/>
  <c r="N41" i="9"/>
  <c r="L135" i="1"/>
  <c r="L127" i="1"/>
  <c r="L119" i="1"/>
  <c r="L111" i="1"/>
  <c r="L95" i="1"/>
  <c r="L79" i="1"/>
  <c r="L87" i="1"/>
  <c r="L139" i="1"/>
  <c r="L131" i="1"/>
  <c r="L123" i="1"/>
  <c r="L115" i="1"/>
  <c r="L107" i="1"/>
  <c r="L99" i="1"/>
  <c r="L91" i="1"/>
  <c r="L83" i="1"/>
  <c r="N48" i="9"/>
  <c r="N42" i="9"/>
  <c r="N43" i="9"/>
  <c r="N47" i="9"/>
  <c r="N51" i="9"/>
  <c r="N55" i="9"/>
  <c r="J246" i="16"/>
  <c r="F246" i="16"/>
  <c r="J245" i="16"/>
  <c r="F245" i="16"/>
  <c r="J244" i="16"/>
  <c r="F244" i="16"/>
  <c r="K244" i="16" s="1"/>
  <c r="J243" i="16"/>
  <c r="F243" i="16"/>
  <c r="J242" i="16"/>
  <c r="F242" i="16"/>
  <c r="J241" i="16"/>
  <c r="F241" i="16"/>
  <c r="J240" i="16"/>
  <c r="F240" i="16"/>
  <c r="K240" i="16" s="1"/>
  <c r="J239" i="16"/>
  <c r="F239" i="16"/>
  <c r="J238" i="16"/>
  <c r="F238" i="16"/>
  <c r="J237" i="16"/>
  <c r="F237" i="16"/>
  <c r="K237" i="16" s="1"/>
  <c r="J236" i="16"/>
  <c r="F236" i="16"/>
  <c r="K236" i="16" s="1"/>
  <c r="J235" i="16"/>
  <c r="F235" i="16"/>
  <c r="J234" i="16"/>
  <c r="F234" i="16"/>
  <c r="J233" i="16"/>
  <c r="F233" i="16"/>
  <c r="K233" i="16" s="1"/>
  <c r="J232" i="16"/>
  <c r="F232" i="16"/>
  <c r="K232" i="16" s="1"/>
  <c r="J231" i="16"/>
  <c r="F231" i="16"/>
  <c r="J230" i="16"/>
  <c r="F230" i="16"/>
  <c r="J229" i="16"/>
  <c r="F229" i="16"/>
  <c r="K229" i="16" s="1"/>
  <c r="J228" i="16"/>
  <c r="F228" i="16"/>
  <c r="K228" i="16" s="1"/>
  <c r="J227" i="16"/>
  <c r="F227" i="16"/>
  <c r="J226" i="16"/>
  <c r="F226" i="16"/>
  <c r="J225" i="16"/>
  <c r="F225" i="16"/>
  <c r="K225" i="16" s="1"/>
  <c r="J224" i="16"/>
  <c r="F224" i="16"/>
  <c r="K224" i="16" s="1"/>
  <c r="J223" i="16"/>
  <c r="F223" i="16"/>
  <c r="J222" i="16"/>
  <c r="F222" i="16"/>
  <c r="J221" i="16"/>
  <c r="F221" i="16"/>
  <c r="K221" i="16" s="1"/>
  <c r="J220" i="16"/>
  <c r="F220" i="16"/>
  <c r="K220" i="16" s="1"/>
  <c r="J219" i="16"/>
  <c r="F219" i="16"/>
  <c r="J218" i="16"/>
  <c r="F218" i="16"/>
  <c r="J217" i="16"/>
  <c r="F217" i="16"/>
  <c r="K217" i="16" s="1"/>
  <c r="J216" i="16"/>
  <c r="F216" i="16"/>
  <c r="K216" i="16" s="1"/>
  <c r="J215" i="16"/>
  <c r="F215" i="16"/>
  <c r="J214" i="16"/>
  <c r="F214" i="16"/>
  <c r="J213" i="16"/>
  <c r="F213" i="16"/>
  <c r="K213" i="16" s="1"/>
  <c r="J212" i="16"/>
  <c r="F212" i="16"/>
  <c r="K212" i="16" s="1"/>
  <c r="J211" i="16"/>
  <c r="F211" i="16"/>
  <c r="J210" i="16"/>
  <c r="F210" i="16"/>
  <c r="J209" i="16"/>
  <c r="F209" i="16"/>
  <c r="K209" i="16" s="1"/>
  <c r="J208" i="16"/>
  <c r="F208" i="16"/>
  <c r="K208" i="16" s="1"/>
  <c r="J207" i="16"/>
  <c r="F207" i="16"/>
  <c r="J206" i="16"/>
  <c r="F206" i="16"/>
  <c r="J205" i="16"/>
  <c r="F205" i="16"/>
  <c r="K205" i="16" s="1"/>
  <c r="J204" i="16"/>
  <c r="F204" i="16"/>
  <c r="K204" i="16" s="1"/>
  <c r="J203" i="16"/>
  <c r="F203" i="16"/>
  <c r="J202" i="16"/>
  <c r="F202" i="16"/>
  <c r="J201" i="16"/>
  <c r="F201" i="16"/>
  <c r="K201" i="16" s="1"/>
  <c r="J200" i="16"/>
  <c r="F200" i="16"/>
  <c r="K200" i="16" s="1"/>
  <c r="J199" i="16"/>
  <c r="F199" i="16"/>
  <c r="J198" i="16"/>
  <c r="F198" i="16"/>
  <c r="J197" i="16"/>
  <c r="F197" i="16"/>
  <c r="K197" i="16" s="1"/>
  <c r="J196" i="16"/>
  <c r="F196" i="16"/>
  <c r="K196" i="16" s="1"/>
  <c r="J195" i="16"/>
  <c r="F195" i="16"/>
  <c r="J194" i="16"/>
  <c r="F194" i="16"/>
  <c r="J193" i="16"/>
  <c r="F193" i="16"/>
  <c r="K193" i="16" s="1"/>
  <c r="J192" i="16"/>
  <c r="F192" i="16"/>
  <c r="K192" i="16" s="1"/>
  <c r="J191" i="16"/>
  <c r="F191" i="16"/>
  <c r="J190" i="16"/>
  <c r="F190" i="16"/>
  <c r="J189" i="16"/>
  <c r="F189" i="16"/>
  <c r="K189" i="16" s="1"/>
  <c r="J188" i="16"/>
  <c r="F188" i="16"/>
  <c r="K188" i="16" s="1"/>
  <c r="J187" i="16"/>
  <c r="F187" i="16"/>
  <c r="J186" i="16"/>
  <c r="F186" i="16"/>
  <c r="J185" i="16"/>
  <c r="F185" i="16"/>
  <c r="K185" i="16" s="1"/>
  <c r="J184" i="16"/>
  <c r="F184" i="16"/>
  <c r="K184" i="16" s="1"/>
  <c r="J183" i="16"/>
  <c r="F183" i="16"/>
  <c r="J182" i="16"/>
  <c r="F182" i="16"/>
  <c r="J181" i="16"/>
  <c r="F181" i="16"/>
  <c r="K181" i="16" s="1"/>
  <c r="J180" i="16"/>
  <c r="F180" i="16"/>
  <c r="K180" i="16" s="1"/>
  <c r="J179" i="16"/>
  <c r="F179" i="16"/>
  <c r="J178" i="16"/>
  <c r="F178" i="16"/>
  <c r="J177" i="16"/>
  <c r="F177" i="16"/>
  <c r="K177" i="16" s="1"/>
  <c r="J176" i="16"/>
  <c r="F176" i="16"/>
  <c r="K176" i="16" s="1"/>
  <c r="J175" i="16"/>
  <c r="F175" i="16"/>
  <c r="J174" i="16"/>
  <c r="F174" i="16"/>
  <c r="J173" i="16"/>
  <c r="F173" i="16"/>
  <c r="K173" i="16" s="1"/>
  <c r="J172" i="16"/>
  <c r="F172" i="16"/>
  <c r="K172" i="16" s="1"/>
  <c r="J171" i="16"/>
  <c r="F171" i="16"/>
  <c r="J170" i="16"/>
  <c r="F170" i="16"/>
  <c r="J169" i="16"/>
  <c r="F169" i="16"/>
  <c r="K169" i="16" s="1"/>
  <c r="J168" i="16"/>
  <c r="F168" i="16"/>
  <c r="K168" i="16" s="1"/>
  <c r="J167" i="16"/>
  <c r="F167" i="16"/>
  <c r="J166" i="16"/>
  <c r="F166" i="16"/>
  <c r="J165" i="16"/>
  <c r="F165" i="16"/>
  <c r="K165" i="16" s="1"/>
  <c r="J164" i="16"/>
  <c r="F164" i="16"/>
  <c r="K164" i="16" s="1"/>
  <c r="J163" i="16"/>
  <c r="F163" i="16"/>
  <c r="J162" i="16"/>
  <c r="F162" i="16"/>
  <c r="J161" i="16"/>
  <c r="F161" i="16"/>
  <c r="K161" i="16" s="1"/>
  <c r="J160" i="16"/>
  <c r="F160" i="16"/>
  <c r="K160" i="16" s="1"/>
  <c r="J159" i="16"/>
  <c r="F159" i="16"/>
  <c r="J158" i="16"/>
  <c r="F158" i="16"/>
  <c r="J157" i="16"/>
  <c r="F157" i="16"/>
  <c r="K157" i="16" s="1"/>
  <c r="J156" i="16"/>
  <c r="F156" i="16"/>
  <c r="K156" i="16" s="1"/>
  <c r="J155" i="16"/>
  <c r="F155" i="16"/>
  <c r="J154" i="16"/>
  <c r="F154" i="16"/>
  <c r="J153" i="16"/>
  <c r="F153" i="16"/>
  <c r="K153" i="16" s="1"/>
  <c r="J152" i="16"/>
  <c r="F152" i="16"/>
  <c r="K152" i="16" s="1"/>
  <c r="J151" i="16"/>
  <c r="F151" i="16"/>
  <c r="J150" i="16"/>
  <c r="F150" i="16"/>
  <c r="J149" i="16"/>
  <c r="F149" i="16"/>
  <c r="K149" i="16" s="1"/>
  <c r="J148" i="16"/>
  <c r="F148" i="16"/>
  <c r="K148" i="16" s="1"/>
  <c r="J147" i="16"/>
  <c r="F147" i="16"/>
  <c r="J146" i="16"/>
  <c r="F146" i="16"/>
  <c r="J145" i="16"/>
  <c r="F145" i="16"/>
  <c r="K145" i="16" s="1"/>
  <c r="J144" i="16"/>
  <c r="F144" i="16"/>
  <c r="K144" i="16" s="1"/>
  <c r="J143" i="16"/>
  <c r="F143" i="16"/>
  <c r="J142" i="16"/>
  <c r="F142" i="16"/>
  <c r="J141" i="16"/>
  <c r="F141" i="16"/>
  <c r="K141" i="16" s="1"/>
  <c r="J140" i="16"/>
  <c r="F140" i="16"/>
  <c r="K140" i="16" s="1"/>
  <c r="J139" i="16"/>
  <c r="F139" i="16"/>
  <c r="J138" i="16"/>
  <c r="F138" i="16"/>
  <c r="J137" i="16"/>
  <c r="F137" i="16"/>
  <c r="K137" i="16" s="1"/>
  <c r="J136" i="16"/>
  <c r="F136" i="16"/>
  <c r="K136" i="16" s="1"/>
  <c r="J135" i="16"/>
  <c r="F135" i="16"/>
  <c r="J134" i="16"/>
  <c r="F134" i="16"/>
  <c r="J133" i="16"/>
  <c r="F133" i="16"/>
  <c r="K133" i="16" s="1"/>
  <c r="J132" i="16"/>
  <c r="F132" i="16"/>
  <c r="K132" i="16" s="1"/>
  <c r="J131" i="16"/>
  <c r="F131" i="16"/>
  <c r="J130" i="16"/>
  <c r="F130" i="16"/>
  <c r="J129" i="16"/>
  <c r="F129" i="16"/>
  <c r="K129" i="16" s="1"/>
  <c r="O7" i="16"/>
  <c r="N7" i="16"/>
  <c r="P6" i="16"/>
  <c r="P5" i="16"/>
  <c r="J70" i="14"/>
  <c r="I70" i="14"/>
  <c r="H70" i="14"/>
  <c r="E70" i="14"/>
  <c r="F70" i="14"/>
  <c r="D70" i="14"/>
  <c r="J69" i="14"/>
  <c r="I69" i="14"/>
  <c r="H69" i="14"/>
  <c r="E69" i="14"/>
  <c r="F69" i="14"/>
  <c r="D69" i="14"/>
  <c r="K68" i="14"/>
  <c r="G68" i="14"/>
  <c r="K67" i="14"/>
  <c r="G67" i="14"/>
  <c r="K66" i="14"/>
  <c r="G66" i="14"/>
  <c r="K65" i="14"/>
  <c r="G65" i="14"/>
  <c r="K64" i="14"/>
  <c r="G64" i="14"/>
  <c r="K63" i="14"/>
  <c r="G63" i="14"/>
  <c r="K62" i="14"/>
  <c r="G62" i="14"/>
  <c r="K61" i="14"/>
  <c r="G61" i="14"/>
  <c r="K60" i="14"/>
  <c r="G60" i="14"/>
  <c r="K59" i="14"/>
  <c r="G59" i="14"/>
  <c r="K58" i="14"/>
  <c r="G58" i="14"/>
  <c r="K57" i="14"/>
  <c r="G57" i="14"/>
  <c r="K56" i="14"/>
  <c r="G56" i="14"/>
  <c r="K55" i="14"/>
  <c r="G55" i="14"/>
  <c r="K54" i="14"/>
  <c r="G54" i="14"/>
  <c r="K53" i="14"/>
  <c r="G53" i="14"/>
  <c r="K52" i="14"/>
  <c r="G52" i="14"/>
  <c r="K51" i="14"/>
  <c r="G51" i="14"/>
  <c r="K50" i="14"/>
  <c r="G50" i="14"/>
  <c r="K49" i="14"/>
  <c r="G49" i="14"/>
  <c r="K48" i="14"/>
  <c r="G48" i="14"/>
  <c r="K47" i="14"/>
  <c r="G47" i="14"/>
  <c r="K46" i="14"/>
  <c r="G46" i="14"/>
  <c r="K45" i="14"/>
  <c r="G45" i="14"/>
  <c r="K44" i="14"/>
  <c r="G44" i="14"/>
  <c r="K43" i="14"/>
  <c r="G43" i="14"/>
  <c r="K42" i="14"/>
  <c r="G42" i="14"/>
  <c r="K41" i="14"/>
  <c r="G41" i="14"/>
  <c r="K40" i="14"/>
  <c r="G40" i="14"/>
  <c r="K39" i="14"/>
  <c r="G39" i="14"/>
  <c r="K38" i="14"/>
  <c r="G38" i="14"/>
  <c r="K37" i="14"/>
  <c r="G37" i="14"/>
  <c r="K36" i="14"/>
  <c r="G36" i="14"/>
  <c r="K35" i="14"/>
  <c r="G35" i="14"/>
  <c r="K34" i="14"/>
  <c r="G34" i="14"/>
  <c r="M27" i="14"/>
  <c r="M26" i="14"/>
  <c r="M22" i="14"/>
  <c r="M19" i="14"/>
  <c r="M18" i="14"/>
  <c r="Q23" i="14"/>
  <c r="P23" i="14"/>
  <c r="R22" i="14"/>
  <c r="R21" i="14"/>
  <c r="Q15" i="14"/>
  <c r="P15" i="14"/>
  <c r="R14" i="14"/>
  <c r="R13" i="14"/>
  <c r="M14" i="14"/>
  <c r="Q7" i="14"/>
  <c r="P7" i="14"/>
  <c r="R6" i="14"/>
  <c r="R5" i="14"/>
  <c r="L34" i="14" l="1"/>
  <c r="L38" i="14"/>
  <c r="L42" i="14"/>
  <c r="L46" i="14"/>
  <c r="L50" i="14"/>
  <c r="L54" i="14"/>
  <c r="L58" i="14"/>
  <c r="L62" i="14"/>
  <c r="M68" i="14"/>
  <c r="M41" i="14"/>
  <c r="M60" i="14"/>
  <c r="L35" i="14"/>
  <c r="L39" i="14"/>
  <c r="L43" i="14"/>
  <c r="L47" i="14"/>
  <c r="L51" i="14"/>
  <c r="L55" i="14"/>
  <c r="L59" i="14"/>
  <c r="L63" i="14"/>
  <c r="L67" i="14"/>
  <c r="L36" i="14"/>
  <c r="L40" i="14"/>
  <c r="L44" i="14"/>
  <c r="L48" i="14"/>
  <c r="L52" i="14"/>
  <c r="L56" i="14"/>
  <c r="L60" i="14"/>
  <c r="L66" i="14"/>
  <c r="K131" i="16"/>
  <c r="K135" i="16"/>
  <c r="K139" i="16"/>
  <c r="K143" i="16"/>
  <c r="K147" i="16"/>
  <c r="K151" i="16"/>
  <c r="K155" i="16"/>
  <c r="K159" i="16"/>
  <c r="K163" i="16"/>
  <c r="K167" i="16"/>
  <c r="K171" i="16"/>
  <c r="K175" i="16"/>
  <c r="K179" i="16"/>
  <c r="K183" i="16"/>
  <c r="K187" i="16"/>
  <c r="K191" i="16"/>
  <c r="K195" i="16"/>
  <c r="K199" i="16"/>
  <c r="K203" i="16"/>
  <c r="K207" i="16"/>
  <c r="K211" i="16"/>
  <c r="K215" i="16"/>
  <c r="K219" i="16"/>
  <c r="K223" i="16"/>
  <c r="K227" i="16"/>
  <c r="K231" i="16"/>
  <c r="K235" i="16"/>
  <c r="K239" i="16"/>
  <c r="K243" i="16"/>
  <c r="K241" i="16"/>
  <c r="K245" i="16"/>
  <c r="K130" i="16"/>
  <c r="K134" i="16"/>
  <c r="K138" i="16"/>
  <c r="K142" i="16"/>
  <c r="K146" i="16"/>
  <c r="K150" i="16"/>
  <c r="K154" i="16"/>
  <c r="K158" i="16"/>
  <c r="K162" i="16"/>
  <c r="K166" i="16"/>
  <c r="K170" i="16"/>
  <c r="K174" i="16"/>
  <c r="K178" i="16"/>
  <c r="K182" i="16"/>
  <c r="K186" i="16"/>
  <c r="K190" i="16"/>
  <c r="K194" i="16"/>
  <c r="K198" i="16"/>
  <c r="K202" i="16"/>
  <c r="K206" i="16"/>
  <c r="K210" i="16"/>
  <c r="K214" i="16"/>
  <c r="K218" i="16"/>
  <c r="K222" i="16"/>
  <c r="K226" i="16"/>
  <c r="K230" i="16"/>
  <c r="K234" i="16"/>
  <c r="K238" i="16"/>
  <c r="K242" i="16"/>
  <c r="K246" i="16"/>
  <c r="M35" i="14"/>
  <c r="L64" i="14"/>
  <c r="L68" i="14"/>
  <c r="L37" i="14"/>
  <c r="L41" i="14"/>
  <c r="L45" i="14"/>
  <c r="L49" i="14"/>
  <c r="L53" i="14"/>
  <c r="L57" i="14"/>
  <c r="L61" i="14"/>
  <c r="L65" i="14"/>
  <c r="M21" i="14"/>
  <c r="M38" i="14"/>
  <c r="M42" i="14"/>
  <c r="M46" i="14"/>
  <c r="M54" i="14"/>
  <c r="M57" i="14"/>
  <c r="M11" i="14"/>
  <c r="M32" i="14"/>
  <c r="M65" i="14"/>
  <c r="M7" i="14"/>
  <c r="P7" i="16"/>
  <c r="M30" i="14"/>
  <c r="M29" i="14"/>
  <c r="M40" i="14"/>
  <c r="M16" i="14"/>
  <c r="M44" i="14"/>
  <c r="M56" i="14"/>
  <c r="M49" i="14"/>
  <c r="M64" i="14"/>
  <c r="M31" i="14"/>
  <c r="M28" i="14"/>
  <c r="M17" i="14"/>
  <c r="M37" i="14"/>
  <c r="M48" i="14"/>
  <c r="M62" i="14"/>
  <c r="M6" i="14"/>
  <c r="M24" i="14"/>
  <c r="M50" i="14"/>
  <c r="M10" i="14"/>
  <c r="M25" i="14"/>
  <c r="M4" i="14"/>
  <c r="M12" i="14"/>
  <c r="M9" i="14"/>
  <c r="M52" i="14"/>
  <c r="M58" i="14"/>
  <c r="M13" i="14"/>
  <c r="M20" i="14"/>
  <c r="M39" i="14"/>
  <c r="M67" i="14"/>
  <c r="M3" i="14"/>
  <c r="R15" i="14"/>
  <c r="M55" i="14"/>
  <c r="M53" i="14"/>
  <c r="R7" i="14"/>
  <c r="M51" i="14"/>
  <c r="M8" i="14"/>
  <c r="M47" i="14"/>
  <c r="M63" i="14"/>
  <c r="M15" i="14"/>
  <c r="R23" i="14"/>
  <c r="M34" i="14"/>
  <c r="M36" i="14"/>
  <c r="M45" i="14"/>
  <c r="M61" i="14"/>
  <c r="M5" i="14"/>
  <c r="M23" i="14"/>
  <c r="M43" i="14"/>
  <c r="M59" i="14"/>
  <c r="M66" i="14"/>
  <c r="AD179" i="9" l="1"/>
  <c r="T19" i="13"/>
  <c r="Q19" i="13"/>
  <c r="T18" i="13"/>
  <c r="Q18" i="13"/>
  <c r="T17" i="13"/>
  <c r="Q17" i="13"/>
  <c r="T16" i="13"/>
  <c r="Q16" i="13"/>
  <c r="T15" i="13"/>
  <c r="Q15" i="13"/>
  <c r="T14" i="13"/>
  <c r="Q14" i="13"/>
  <c r="T13" i="13"/>
  <c r="Q13" i="13"/>
  <c r="T12" i="13"/>
  <c r="Q12" i="13"/>
  <c r="T11" i="13"/>
  <c r="Q11" i="13"/>
  <c r="T10" i="13"/>
  <c r="Q10" i="13"/>
  <c r="T9" i="13"/>
  <c r="Q9" i="13"/>
  <c r="T8" i="13"/>
  <c r="Q8" i="13"/>
  <c r="T7" i="13"/>
  <c r="Q7" i="13"/>
  <c r="T6" i="13"/>
  <c r="Q6" i="13"/>
  <c r="T5" i="13"/>
  <c r="Q5" i="13"/>
  <c r="T4" i="13"/>
  <c r="Q4" i="13"/>
  <c r="T3" i="13"/>
  <c r="Q3" i="13"/>
  <c r="K26" i="13"/>
  <c r="H26" i="13"/>
  <c r="K25" i="13"/>
  <c r="H25" i="13"/>
  <c r="K24" i="13"/>
  <c r="H24" i="13"/>
  <c r="L24" i="13" s="1"/>
  <c r="K23" i="13"/>
  <c r="H23" i="13"/>
  <c r="K22" i="13"/>
  <c r="H22" i="13"/>
  <c r="K21" i="13"/>
  <c r="H21" i="13"/>
  <c r="K20" i="13"/>
  <c r="H20" i="13"/>
  <c r="L20" i="13" s="1"/>
  <c r="K19" i="13"/>
  <c r="H19" i="13"/>
  <c r="L19" i="13" s="1"/>
  <c r="K18" i="13"/>
  <c r="H18" i="13"/>
  <c r="K17" i="13"/>
  <c r="H17" i="13"/>
  <c r="K16" i="13"/>
  <c r="H16" i="13"/>
  <c r="K15" i="13"/>
  <c r="H15" i="13"/>
  <c r="K14" i="13"/>
  <c r="H14" i="13"/>
  <c r="K13" i="13"/>
  <c r="H13" i="13"/>
  <c r="K6" i="13"/>
  <c r="K5" i="13"/>
  <c r="K4" i="13"/>
  <c r="K3" i="13"/>
  <c r="H6" i="13"/>
  <c r="H5" i="13"/>
  <c r="H4" i="13"/>
  <c r="L4" i="13" s="1"/>
  <c r="H3" i="13"/>
  <c r="J3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D3" i="7"/>
  <c r="C8" i="7"/>
  <c r="C7" i="7"/>
  <c r="D4" i="7"/>
  <c r="K312" i="1"/>
  <c r="G312" i="1"/>
  <c r="K311" i="1"/>
  <c r="G311" i="1"/>
  <c r="K310" i="1"/>
  <c r="G310" i="1"/>
  <c r="K309" i="1"/>
  <c r="G309" i="1"/>
  <c r="K308" i="1"/>
  <c r="G308" i="1"/>
  <c r="K307" i="1"/>
  <c r="G307" i="1"/>
  <c r="K306" i="1"/>
  <c r="G306" i="1"/>
  <c r="K305" i="1"/>
  <c r="G305" i="1"/>
  <c r="K304" i="1"/>
  <c r="G304" i="1"/>
  <c r="K303" i="1"/>
  <c r="G303" i="1"/>
  <c r="K302" i="1"/>
  <c r="G302" i="1"/>
  <c r="K301" i="1"/>
  <c r="G301" i="1"/>
  <c r="K300" i="1"/>
  <c r="G300" i="1"/>
  <c r="K299" i="1"/>
  <c r="G299" i="1"/>
  <c r="K298" i="1"/>
  <c r="G298" i="1"/>
  <c r="K297" i="1"/>
  <c r="G297" i="1"/>
  <c r="K296" i="1"/>
  <c r="G296" i="1"/>
  <c r="K295" i="1"/>
  <c r="G295" i="1"/>
  <c r="K294" i="1"/>
  <c r="G294" i="1"/>
  <c r="K293" i="1"/>
  <c r="G293" i="1"/>
  <c r="K292" i="1"/>
  <c r="G292" i="1"/>
  <c r="K291" i="1"/>
  <c r="G291" i="1"/>
  <c r="K290" i="1"/>
  <c r="G290" i="1"/>
  <c r="K289" i="1"/>
  <c r="G289" i="1"/>
  <c r="K288" i="1"/>
  <c r="G288" i="1"/>
  <c r="K287" i="1"/>
  <c r="G287" i="1"/>
  <c r="K286" i="1"/>
  <c r="G286" i="1"/>
  <c r="K285" i="1"/>
  <c r="G285" i="1"/>
  <c r="K284" i="1"/>
  <c r="G284" i="1"/>
  <c r="K283" i="1"/>
  <c r="G283" i="1"/>
  <c r="K282" i="1"/>
  <c r="G282" i="1"/>
  <c r="K281" i="1"/>
  <c r="G281" i="1"/>
  <c r="K280" i="1"/>
  <c r="G280" i="1"/>
  <c r="K279" i="1"/>
  <c r="G279" i="1"/>
  <c r="K278" i="1"/>
  <c r="G278" i="1"/>
  <c r="K277" i="1"/>
  <c r="G277" i="1"/>
  <c r="K276" i="1"/>
  <c r="G276" i="1"/>
  <c r="K275" i="1"/>
  <c r="G275" i="1"/>
  <c r="K274" i="1"/>
  <c r="G274" i="1"/>
  <c r="K273" i="1"/>
  <c r="G273" i="1"/>
  <c r="K272" i="1"/>
  <c r="G272" i="1"/>
  <c r="K271" i="1"/>
  <c r="G271" i="1"/>
  <c r="K270" i="1"/>
  <c r="G270" i="1"/>
  <c r="K269" i="1"/>
  <c r="G269" i="1"/>
  <c r="K268" i="1"/>
  <c r="G268" i="1"/>
  <c r="K267" i="1"/>
  <c r="G267" i="1"/>
  <c r="K266" i="1"/>
  <c r="G266" i="1"/>
  <c r="K265" i="1"/>
  <c r="G265" i="1"/>
  <c r="K264" i="1"/>
  <c r="G264" i="1"/>
  <c r="K263" i="1"/>
  <c r="G263" i="1"/>
  <c r="K262" i="1"/>
  <c r="G262" i="1"/>
  <c r="K261" i="1"/>
  <c r="G261" i="1"/>
  <c r="K260" i="1"/>
  <c r="G260" i="1"/>
  <c r="K259" i="1"/>
  <c r="G259" i="1"/>
  <c r="K258" i="1"/>
  <c r="G258" i="1"/>
  <c r="K257" i="1"/>
  <c r="G257" i="1"/>
  <c r="L257" i="1" s="1"/>
  <c r="K256" i="1"/>
  <c r="G256" i="1"/>
  <c r="K255" i="1"/>
  <c r="G255" i="1"/>
  <c r="K254" i="1"/>
  <c r="G254" i="1"/>
  <c r="K253" i="1"/>
  <c r="G253" i="1"/>
  <c r="L253" i="1" s="1"/>
  <c r="K252" i="1"/>
  <c r="G252" i="1"/>
  <c r="K251" i="1"/>
  <c r="G251" i="1"/>
  <c r="K250" i="1"/>
  <c r="G250" i="1"/>
  <c r="K249" i="1"/>
  <c r="G249" i="1"/>
  <c r="L249" i="1" s="1"/>
  <c r="K248" i="1"/>
  <c r="G248" i="1"/>
  <c r="K247" i="1"/>
  <c r="G247" i="1"/>
  <c r="K246" i="1"/>
  <c r="G246" i="1"/>
  <c r="K245" i="1"/>
  <c r="G245" i="1"/>
  <c r="L245" i="1" s="1"/>
  <c r="K244" i="1"/>
  <c r="G244" i="1"/>
  <c r="K243" i="1"/>
  <c r="G243" i="1"/>
  <c r="K242" i="1"/>
  <c r="G242" i="1"/>
  <c r="K241" i="1"/>
  <c r="G241" i="1"/>
  <c r="L241" i="1" s="1"/>
  <c r="K240" i="1"/>
  <c r="G240" i="1"/>
  <c r="K239" i="1"/>
  <c r="G239" i="1"/>
  <c r="K238" i="1"/>
  <c r="G238" i="1"/>
  <c r="K237" i="1"/>
  <c r="G237" i="1"/>
  <c r="L237" i="1" s="1"/>
  <c r="K236" i="1"/>
  <c r="G236" i="1"/>
  <c r="K235" i="1"/>
  <c r="G235" i="1"/>
  <c r="K234" i="1"/>
  <c r="G234" i="1"/>
  <c r="K233" i="1"/>
  <c r="G233" i="1"/>
  <c r="L233" i="1" s="1"/>
  <c r="K232" i="1"/>
  <c r="G232" i="1"/>
  <c r="L232" i="1" s="1"/>
  <c r="K231" i="1"/>
  <c r="G231" i="1"/>
  <c r="K230" i="1"/>
  <c r="G230" i="1"/>
  <c r="K229" i="1"/>
  <c r="G229" i="1"/>
  <c r="L229" i="1" s="1"/>
  <c r="K228" i="1"/>
  <c r="G228" i="1"/>
  <c r="L228" i="1" s="1"/>
  <c r="K227" i="1"/>
  <c r="G227" i="1"/>
  <c r="K226" i="1"/>
  <c r="G226" i="1"/>
  <c r="K225" i="1"/>
  <c r="G225" i="1"/>
  <c r="L225" i="1" s="1"/>
  <c r="K224" i="1"/>
  <c r="G224" i="1"/>
  <c r="L224" i="1" s="1"/>
  <c r="K223" i="1"/>
  <c r="G223" i="1"/>
  <c r="K222" i="1"/>
  <c r="G222" i="1"/>
  <c r="K221" i="1"/>
  <c r="G221" i="1"/>
  <c r="L221" i="1" s="1"/>
  <c r="K220" i="1"/>
  <c r="G220" i="1"/>
  <c r="L220" i="1" s="1"/>
  <c r="K219" i="1"/>
  <c r="G219" i="1"/>
  <c r="K218" i="1"/>
  <c r="G218" i="1"/>
  <c r="K217" i="1"/>
  <c r="G217" i="1"/>
  <c r="L217" i="1" s="1"/>
  <c r="K216" i="1"/>
  <c r="G216" i="1"/>
  <c r="L216" i="1" s="1"/>
  <c r="K215" i="1"/>
  <c r="G215" i="1"/>
  <c r="K214" i="1"/>
  <c r="G214" i="1"/>
  <c r="K213" i="1"/>
  <c r="G213" i="1"/>
  <c r="L213" i="1" s="1"/>
  <c r="K212" i="1"/>
  <c r="G212" i="1"/>
  <c r="L212" i="1" s="1"/>
  <c r="K211" i="1"/>
  <c r="G211" i="1"/>
  <c r="K210" i="1"/>
  <c r="G210" i="1"/>
  <c r="K209" i="1"/>
  <c r="G209" i="1"/>
  <c r="L209" i="1" s="1"/>
  <c r="K208" i="1"/>
  <c r="G208" i="1"/>
  <c r="L208" i="1" s="1"/>
  <c r="K207" i="1"/>
  <c r="G207" i="1"/>
  <c r="K206" i="1"/>
  <c r="G206" i="1"/>
  <c r="K205" i="1"/>
  <c r="G205" i="1"/>
  <c r="L205" i="1" s="1"/>
  <c r="K204" i="1"/>
  <c r="G204" i="1"/>
  <c r="L204" i="1" s="1"/>
  <c r="K203" i="1"/>
  <c r="G203" i="1"/>
  <c r="K202" i="1"/>
  <c r="G202" i="1"/>
  <c r="K201" i="1"/>
  <c r="G201" i="1"/>
  <c r="L201" i="1" s="1"/>
  <c r="K200" i="1"/>
  <c r="G200" i="1"/>
  <c r="L200" i="1" s="1"/>
  <c r="K199" i="1"/>
  <c r="G199" i="1"/>
  <c r="K198" i="1"/>
  <c r="G198" i="1"/>
  <c r="K197" i="1"/>
  <c r="G197" i="1"/>
  <c r="L197" i="1" s="1"/>
  <c r="K196" i="1"/>
  <c r="G196" i="1"/>
  <c r="L196" i="1" s="1"/>
  <c r="K195" i="1"/>
  <c r="G195" i="1"/>
  <c r="K194" i="1"/>
  <c r="G194" i="1"/>
  <c r="K193" i="1"/>
  <c r="G193" i="1"/>
  <c r="L193" i="1" s="1"/>
  <c r="K192" i="1"/>
  <c r="G192" i="1"/>
  <c r="L192" i="1" s="1"/>
  <c r="K191" i="1"/>
  <c r="G191" i="1"/>
  <c r="K190" i="1"/>
  <c r="G190" i="1"/>
  <c r="K189" i="1"/>
  <c r="G189" i="1"/>
  <c r="L189" i="1" s="1"/>
  <c r="K188" i="1"/>
  <c r="G188" i="1"/>
  <c r="L188" i="1" s="1"/>
  <c r="K187" i="1"/>
  <c r="G187" i="1"/>
  <c r="K186" i="1"/>
  <c r="G186" i="1"/>
  <c r="K185" i="1"/>
  <c r="G185" i="1"/>
  <c r="L185" i="1" s="1"/>
  <c r="K184" i="1"/>
  <c r="G184" i="1"/>
  <c r="L184" i="1" s="1"/>
  <c r="K183" i="1"/>
  <c r="G183" i="1"/>
  <c r="K182" i="1"/>
  <c r="G182" i="1"/>
  <c r="K181" i="1"/>
  <c r="G181" i="1"/>
  <c r="L181" i="1" s="1"/>
  <c r="K180" i="1"/>
  <c r="G180" i="1"/>
  <c r="L180" i="1" s="1"/>
  <c r="K179" i="1"/>
  <c r="G179" i="1"/>
  <c r="K178" i="1"/>
  <c r="G178" i="1"/>
  <c r="K177" i="1"/>
  <c r="G177" i="1"/>
  <c r="L177" i="1" s="1"/>
  <c r="K176" i="1"/>
  <c r="G176" i="1"/>
  <c r="L176" i="1" s="1"/>
  <c r="K175" i="1"/>
  <c r="G175" i="1"/>
  <c r="K174" i="1"/>
  <c r="G174" i="1"/>
  <c r="K173" i="1"/>
  <c r="G173" i="1"/>
  <c r="L173" i="1" s="1"/>
  <c r="K172" i="1"/>
  <c r="G172" i="1"/>
  <c r="L172" i="1" s="1"/>
  <c r="K171" i="1"/>
  <c r="G171" i="1"/>
  <c r="K170" i="1"/>
  <c r="G170" i="1"/>
  <c r="K169" i="1"/>
  <c r="G169" i="1"/>
  <c r="L169" i="1" s="1"/>
  <c r="K168" i="1"/>
  <c r="G168" i="1"/>
  <c r="L168" i="1" s="1"/>
  <c r="K167" i="1"/>
  <c r="G167" i="1"/>
  <c r="K166" i="1"/>
  <c r="G166" i="1"/>
  <c r="K165" i="1"/>
  <c r="G165" i="1"/>
  <c r="L165" i="1" s="1"/>
  <c r="K164" i="1"/>
  <c r="G164" i="1"/>
  <c r="L164" i="1" s="1"/>
  <c r="K163" i="1"/>
  <c r="G163" i="1"/>
  <c r="K162" i="1"/>
  <c r="G162" i="1"/>
  <c r="K161" i="1"/>
  <c r="G161" i="1"/>
  <c r="L161" i="1" s="1"/>
  <c r="K160" i="1"/>
  <c r="G160" i="1"/>
  <c r="L160" i="1" s="1"/>
  <c r="L236" i="1" l="1"/>
  <c r="L261" i="1"/>
  <c r="L265" i="1"/>
  <c r="L269" i="1"/>
  <c r="L273" i="1"/>
  <c r="L277" i="1"/>
  <c r="L281" i="1"/>
  <c r="L285" i="1"/>
  <c r="L289" i="1"/>
  <c r="L293" i="1"/>
  <c r="L297" i="1"/>
  <c r="L301" i="1"/>
  <c r="L305" i="1"/>
  <c r="L162" i="1"/>
  <c r="L166" i="1"/>
  <c r="L170" i="1"/>
  <c r="L174" i="1"/>
  <c r="L178" i="1"/>
  <c r="L182" i="1"/>
  <c r="L186" i="1"/>
  <c r="L190" i="1"/>
  <c r="L194" i="1"/>
  <c r="L198" i="1"/>
  <c r="L202" i="1"/>
  <c r="L206" i="1"/>
  <c r="L210" i="1"/>
  <c r="L214" i="1"/>
  <c r="L218" i="1"/>
  <c r="L222" i="1"/>
  <c r="L226" i="1"/>
  <c r="L230" i="1"/>
  <c r="L234" i="1"/>
  <c r="L238" i="1"/>
  <c r="L242" i="1"/>
  <c r="L246" i="1"/>
  <c r="L309" i="1"/>
  <c r="U11" i="13"/>
  <c r="U19" i="13"/>
  <c r="U8" i="13"/>
  <c r="U16" i="13"/>
  <c r="L14" i="13"/>
  <c r="L18" i="13"/>
  <c r="L22" i="13"/>
  <c r="L26" i="13"/>
  <c r="U7" i="13"/>
  <c r="L3" i="13"/>
  <c r="L13" i="13"/>
  <c r="L17" i="13"/>
  <c r="L21" i="13"/>
  <c r="L25" i="13"/>
  <c r="U13" i="13"/>
  <c r="U17" i="13"/>
  <c r="L240" i="1"/>
  <c r="L244" i="1"/>
  <c r="L248" i="1"/>
  <c r="L252" i="1"/>
  <c r="L256" i="1"/>
  <c r="L260" i="1"/>
  <c r="L264" i="1"/>
  <c r="L268" i="1"/>
  <c r="L272" i="1"/>
  <c r="L276" i="1"/>
  <c r="L280" i="1"/>
  <c r="L284" i="1"/>
  <c r="L288" i="1"/>
  <c r="L292" i="1"/>
  <c r="L296" i="1"/>
  <c r="L300" i="1"/>
  <c r="L304" i="1"/>
  <c r="L308" i="1"/>
  <c r="L312" i="1"/>
  <c r="L250" i="1"/>
  <c r="L254" i="1"/>
  <c r="L258" i="1"/>
  <c r="L262" i="1"/>
  <c r="L266" i="1"/>
  <c r="L270" i="1"/>
  <c r="L274" i="1"/>
  <c r="L278" i="1"/>
  <c r="L282" i="1"/>
  <c r="L286" i="1"/>
  <c r="L290" i="1"/>
  <c r="L294" i="1"/>
  <c r="L298" i="1"/>
  <c r="L302" i="1"/>
  <c r="L306" i="1"/>
  <c r="L310" i="1"/>
  <c r="U3" i="13"/>
  <c r="U18" i="13"/>
  <c r="L5" i="13"/>
  <c r="L6" i="13"/>
  <c r="L23" i="13"/>
  <c r="U4" i="13"/>
  <c r="L15" i="13"/>
  <c r="U5" i="13"/>
  <c r="U9" i="13"/>
  <c r="U12" i="13"/>
  <c r="L16" i="13"/>
  <c r="U10" i="13"/>
  <c r="D7" i="7"/>
  <c r="L163" i="1"/>
  <c r="L167" i="1"/>
  <c r="L171" i="1"/>
  <c r="L175" i="1"/>
  <c r="L179" i="1"/>
  <c r="L183" i="1"/>
  <c r="L187" i="1"/>
  <c r="L191" i="1"/>
  <c r="L195" i="1"/>
  <c r="L199" i="1"/>
  <c r="L203" i="1"/>
  <c r="L207" i="1"/>
  <c r="L211" i="1"/>
  <c r="L215" i="1"/>
  <c r="L219" i="1"/>
  <c r="L223" i="1"/>
  <c r="L227" i="1"/>
  <c r="L231" i="1"/>
  <c r="L235" i="1"/>
  <c r="L239" i="1"/>
  <c r="L243" i="1"/>
  <c r="L247" i="1"/>
  <c r="L251" i="1"/>
  <c r="L255" i="1"/>
  <c r="L259" i="1"/>
  <c r="L263" i="1"/>
  <c r="L267" i="1"/>
  <c r="L271" i="1"/>
  <c r="L275" i="1"/>
  <c r="L279" i="1"/>
  <c r="L283" i="1"/>
  <c r="L287" i="1"/>
  <c r="L291" i="1"/>
  <c r="L295" i="1"/>
  <c r="L299" i="1"/>
  <c r="L303" i="1"/>
  <c r="L307" i="1"/>
  <c r="L311" i="1"/>
  <c r="N35" i="9"/>
  <c r="N31" i="9"/>
  <c r="N23" i="9"/>
  <c r="N19" i="9"/>
  <c r="N15" i="9"/>
  <c r="N12" i="9"/>
  <c r="N8" i="9"/>
  <c r="N36" i="9"/>
  <c r="N39" i="9"/>
  <c r="N30" i="9"/>
  <c r="N26" i="9"/>
  <c r="N22" i="9"/>
  <c r="N18" i="9"/>
  <c r="N14" i="9"/>
  <c r="N37" i="9"/>
  <c r="N40" i="9"/>
  <c r="N33" i="9"/>
  <c r="N29" i="9"/>
  <c r="U15" i="13"/>
  <c r="N28" i="9"/>
  <c r="N20" i="9"/>
  <c r="N16" i="9"/>
  <c r="U6" i="13"/>
  <c r="U14" i="13"/>
  <c r="N25" i="9"/>
  <c r="N10" i="9"/>
  <c r="N6" i="9"/>
  <c r="N32" i="9"/>
  <c r="N21" i="9"/>
  <c r="N17" i="9"/>
  <c r="N13" i="9"/>
  <c r="N24" i="9"/>
  <c r="N5" i="9"/>
  <c r="N38" i="9"/>
  <c r="N27" i="9"/>
  <c r="N4" i="9"/>
  <c r="N34" i="9"/>
  <c r="N11" i="9"/>
  <c r="N7" i="9"/>
  <c r="N3" i="9"/>
  <c r="N9" i="9"/>
  <c r="L7" i="13" l="1"/>
  <c r="L28" i="13"/>
  <c r="L29" i="13" s="1"/>
  <c r="L27" i="13"/>
  <c r="L8" i="13"/>
  <c r="U21" i="13"/>
  <c r="N64" i="9"/>
  <c r="N65" i="9"/>
  <c r="U20" i="13"/>
  <c r="L7" i="10"/>
  <c r="K7" i="10"/>
  <c r="M6" i="10"/>
  <c r="M5" i="10"/>
  <c r="M7" i="10" s="1"/>
  <c r="G32" i="10"/>
  <c r="D32" i="10"/>
  <c r="G31" i="10"/>
  <c r="D31" i="10"/>
  <c r="G30" i="10"/>
  <c r="D30" i="10"/>
  <c r="G29" i="10"/>
  <c r="D29" i="10"/>
  <c r="H29" i="10" s="1"/>
  <c r="G28" i="10"/>
  <c r="D28" i="10"/>
  <c r="G27" i="10"/>
  <c r="D27" i="10"/>
  <c r="G26" i="10"/>
  <c r="D26" i="10"/>
  <c r="G25" i="10"/>
  <c r="D25" i="10"/>
  <c r="H25" i="10" s="1"/>
  <c r="G24" i="10"/>
  <c r="D24" i="10"/>
  <c r="G23" i="10"/>
  <c r="D23" i="10"/>
  <c r="G22" i="10"/>
  <c r="D22" i="10"/>
  <c r="G21" i="10"/>
  <c r="D21" i="10"/>
  <c r="H21" i="10" s="1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6" i="10"/>
  <c r="D6" i="10"/>
  <c r="G5" i="10"/>
  <c r="D5" i="10"/>
  <c r="G4" i="10"/>
  <c r="D4" i="10"/>
  <c r="G3" i="10"/>
  <c r="D3" i="10"/>
  <c r="L9" i="13" l="1"/>
  <c r="H26" i="10"/>
  <c r="H30" i="10"/>
  <c r="H15" i="10"/>
  <c r="H23" i="10"/>
  <c r="H31" i="10"/>
  <c r="H22" i="10"/>
  <c r="H19" i="10"/>
  <c r="H14" i="10"/>
  <c r="H13" i="10"/>
  <c r="H11" i="10"/>
  <c r="H10" i="10"/>
  <c r="H3" i="10"/>
  <c r="H7" i="10"/>
  <c r="H27" i="10"/>
  <c r="H5" i="10"/>
  <c r="H9" i="10"/>
  <c r="H8" i="10"/>
  <c r="H12" i="10"/>
  <c r="H16" i="10"/>
  <c r="H20" i="10"/>
  <c r="H6" i="10"/>
  <c r="H17" i="10"/>
  <c r="H24" i="10"/>
  <c r="H28" i="10"/>
  <c r="H32" i="10"/>
  <c r="H4" i="10"/>
  <c r="H18" i="10"/>
  <c r="K8" i="7" l="1"/>
  <c r="J8" i="7"/>
  <c r="H8" i="7"/>
  <c r="K7" i="7"/>
  <c r="J7" i="7"/>
  <c r="H7" i="7"/>
  <c r="K6" i="7"/>
  <c r="J6" i="7"/>
  <c r="H6" i="7"/>
  <c r="K5" i="7"/>
  <c r="J5" i="7"/>
  <c r="H5" i="7"/>
  <c r="K4" i="7"/>
  <c r="J4" i="7"/>
  <c r="H4" i="7"/>
  <c r="K3" i="7"/>
  <c r="J3" i="7"/>
  <c r="H3" i="7"/>
  <c r="D6" i="7"/>
  <c r="L4" i="7" l="1"/>
  <c r="L5" i="7"/>
  <c r="L8" i="7"/>
  <c r="L7" i="7"/>
  <c r="L3" i="7"/>
  <c r="L6" i="7"/>
  <c r="D5" i="7"/>
  <c r="D8" i="7" l="1"/>
  <c r="P7" i="1" l="1"/>
  <c r="O7" i="1"/>
  <c r="Q6" i="1"/>
  <c r="Q5" i="1"/>
  <c r="Q7" i="1" l="1"/>
  <c r="N66" i="9" l="1"/>
  <c r="U22" i="13"/>
</calcChain>
</file>

<file path=xl/sharedStrings.xml><?xml version="1.0" encoding="utf-8"?>
<sst xmlns="http://schemas.openxmlformats.org/spreadsheetml/2006/main" count="3827" uniqueCount="565">
  <si>
    <t>NP-OP</t>
  </si>
  <si>
    <t>Saliva</t>
  </si>
  <si>
    <t>Both</t>
  </si>
  <si>
    <t>FAM</t>
  </si>
  <si>
    <t>HEX</t>
  </si>
  <si>
    <t>Cy5</t>
  </si>
  <si>
    <t>Positive?</t>
  </si>
  <si>
    <t>-</t>
  </si>
  <si>
    <t>C850399</t>
  </si>
  <si>
    <t>C458228</t>
  </si>
  <si>
    <t>C076938</t>
  </si>
  <si>
    <t>C831634</t>
  </si>
  <si>
    <t>C850742</t>
  </si>
  <si>
    <t>C844490</t>
  </si>
  <si>
    <t>C214035</t>
  </si>
  <si>
    <t>C852242</t>
  </si>
  <si>
    <t>C850599</t>
  </si>
  <si>
    <t>NPOP</t>
  </si>
  <si>
    <t>Pos</t>
  </si>
  <si>
    <t>Neg</t>
  </si>
  <si>
    <t>Total</t>
  </si>
  <si>
    <t>PPV</t>
  </si>
  <si>
    <t>C852161</t>
  </si>
  <si>
    <t>C124311</t>
  </si>
  <si>
    <t>C851363</t>
  </si>
  <si>
    <t>C854095</t>
  </si>
  <si>
    <t>C854266</t>
  </si>
  <si>
    <t>B065366</t>
  </si>
  <si>
    <t>C498381</t>
  </si>
  <si>
    <t>C854070</t>
  </si>
  <si>
    <t>C853541</t>
  </si>
  <si>
    <t>C851377</t>
  </si>
  <si>
    <t>C853860</t>
  </si>
  <si>
    <t>C846273</t>
  </si>
  <si>
    <t>C854025</t>
  </si>
  <si>
    <t>A-001</t>
  </si>
  <si>
    <t>A-002</t>
  </si>
  <si>
    <t>A-003</t>
  </si>
  <si>
    <t>A-004</t>
  </si>
  <si>
    <t>A-005</t>
  </si>
  <si>
    <t>A-006</t>
  </si>
  <si>
    <t>A-007</t>
  </si>
  <si>
    <t>A-008</t>
  </si>
  <si>
    <t>A-009</t>
  </si>
  <si>
    <t>A-010</t>
  </si>
  <si>
    <t>A-011</t>
  </si>
  <si>
    <t>A-012</t>
  </si>
  <si>
    <t>A-013</t>
  </si>
  <si>
    <t>A-014</t>
  </si>
  <si>
    <t>A-015</t>
  </si>
  <si>
    <t>A-016</t>
  </si>
  <si>
    <t>A-017</t>
  </si>
  <si>
    <t>&lt;20</t>
  </si>
  <si>
    <t>Similar</t>
  </si>
  <si>
    <t>Same</t>
  </si>
  <si>
    <t>A-018</t>
  </si>
  <si>
    <t>A-019</t>
  </si>
  <si>
    <t>A-020</t>
  </si>
  <si>
    <t>A-021</t>
  </si>
  <si>
    <t>C851471</t>
  </si>
  <si>
    <t>C855182</t>
  </si>
  <si>
    <t>C854992</t>
  </si>
  <si>
    <t>C551166</t>
  </si>
  <si>
    <t>C304674</t>
  </si>
  <si>
    <t>Gargle</t>
  </si>
  <si>
    <t>A-022</t>
  </si>
  <si>
    <t>A-023</t>
  </si>
  <si>
    <t>B-001</t>
  </si>
  <si>
    <t>B-002</t>
  </si>
  <si>
    <t>B-003</t>
  </si>
  <si>
    <t>B-004</t>
  </si>
  <si>
    <t>B-005</t>
  </si>
  <si>
    <t>B-006</t>
  </si>
  <si>
    <t>B-007</t>
  </si>
  <si>
    <t>B-008</t>
  </si>
  <si>
    <t>B-009</t>
  </si>
  <si>
    <t>A-024</t>
  </si>
  <si>
    <t>C854422</t>
  </si>
  <si>
    <t>Demographics</t>
  </si>
  <si>
    <t>Gender</t>
  </si>
  <si>
    <t>RSND</t>
  </si>
  <si>
    <t>Male</t>
  </si>
  <si>
    <t>Female</t>
  </si>
  <si>
    <t>RSDK</t>
  </si>
  <si>
    <t>Age Groups</t>
  </si>
  <si>
    <t>%</t>
  </si>
  <si>
    <t>&lt;18</t>
  </si>
  <si>
    <t>18-30</t>
  </si>
  <si>
    <t>31-40</t>
  </si>
  <si>
    <t>41-50</t>
  </si>
  <si>
    <t>51-60</t>
  </si>
  <si>
    <t>&gt;60</t>
  </si>
  <si>
    <t>G-101</t>
  </si>
  <si>
    <t>G-120</t>
  </si>
  <si>
    <t>G-145</t>
  </si>
  <si>
    <t>G-192</t>
  </si>
  <si>
    <t>G-103</t>
  </si>
  <si>
    <t>G-123</t>
  </si>
  <si>
    <t>G-146</t>
  </si>
  <si>
    <t>G-169</t>
  </si>
  <si>
    <t>G-195</t>
  </si>
  <si>
    <t>G-106</t>
  </si>
  <si>
    <t>G-125</t>
  </si>
  <si>
    <t>G-149</t>
  </si>
  <si>
    <t>G-170</t>
  </si>
  <si>
    <t>G-196</t>
  </si>
  <si>
    <t>G-129</t>
  </si>
  <si>
    <t>G-150</t>
  </si>
  <si>
    <t>G-174</t>
  </si>
  <si>
    <t>G-197</t>
  </si>
  <si>
    <t>G-109</t>
  </si>
  <si>
    <t>G-130</t>
  </si>
  <si>
    <t>G-151</t>
  </si>
  <si>
    <t>G-177</t>
  </si>
  <si>
    <t>G-110</t>
  </si>
  <si>
    <t>G-131</t>
  </si>
  <si>
    <t>G-155</t>
  </si>
  <si>
    <t>G-178</t>
  </si>
  <si>
    <t>G-112</t>
  </si>
  <si>
    <t>G-133</t>
  </si>
  <si>
    <t>G-160</t>
  </si>
  <si>
    <t>G-307</t>
  </si>
  <si>
    <t>G-349</t>
  </si>
  <si>
    <t>G-384</t>
  </si>
  <si>
    <t>G-427</t>
  </si>
  <si>
    <t>G-476</t>
  </si>
  <si>
    <t>G-309</t>
  </si>
  <si>
    <t>G-353</t>
  </si>
  <si>
    <t>G-400</t>
  </si>
  <si>
    <t>G-429</t>
  </si>
  <si>
    <t>G-481</t>
  </si>
  <si>
    <t>G-317</t>
  </si>
  <si>
    <t>G-354</t>
  </si>
  <si>
    <t>G-405</t>
  </si>
  <si>
    <t>G-445</t>
  </si>
  <si>
    <t>G-496</t>
  </si>
  <si>
    <t>G-329</t>
  </si>
  <si>
    <t>G-355</t>
  </si>
  <si>
    <t>G-407</t>
  </si>
  <si>
    <t>G-449</t>
  </si>
  <si>
    <t>G-500</t>
  </si>
  <si>
    <t>G-330</t>
  </si>
  <si>
    <t>G-107</t>
  </si>
  <si>
    <t>G-362</t>
  </si>
  <si>
    <t>G-410</t>
  </si>
  <si>
    <t>G-454</t>
  </si>
  <si>
    <t>G-334</t>
  </si>
  <si>
    <t>G-371</t>
  </si>
  <si>
    <t>G-417</t>
  </si>
  <si>
    <t>G-455</t>
  </si>
  <si>
    <t>G-337</t>
  </si>
  <si>
    <t>G-376</t>
  </si>
  <si>
    <t>G-421</t>
  </si>
  <si>
    <t>G-463</t>
  </si>
  <si>
    <t>G-524</t>
  </si>
  <si>
    <t>G-596</t>
  </si>
  <si>
    <t>G-666</t>
  </si>
  <si>
    <t>G-729</t>
  </si>
  <si>
    <t>G-777</t>
  </si>
  <si>
    <t>G-526</t>
  </si>
  <si>
    <t>G-599</t>
  </si>
  <si>
    <t>G-670</t>
  </si>
  <si>
    <t>G-730</t>
  </si>
  <si>
    <t>G-779</t>
  </si>
  <si>
    <t>G-539</t>
  </si>
  <si>
    <t>G-600</t>
  </si>
  <si>
    <t>G-671</t>
  </si>
  <si>
    <t>G-738</t>
  </si>
  <si>
    <t>G-786</t>
  </si>
  <si>
    <t>G-540</t>
  </si>
  <si>
    <t>G-607</t>
  </si>
  <si>
    <t>G-678</t>
  </si>
  <si>
    <t>G-752</t>
  </si>
  <si>
    <t>G-792</t>
  </si>
  <si>
    <t>G-565</t>
  </si>
  <si>
    <t>G-613</t>
  </si>
  <si>
    <t>G-695</t>
  </si>
  <si>
    <t>G-757</t>
  </si>
  <si>
    <t>G-576</t>
  </si>
  <si>
    <t>G-616</t>
  </si>
  <si>
    <t>G-706</t>
  </si>
  <si>
    <t>G-710</t>
  </si>
  <si>
    <t>G-583</t>
  </si>
  <si>
    <t>G-619</t>
  </si>
  <si>
    <t>G-593</t>
  </si>
  <si>
    <t>G-626</t>
  </si>
  <si>
    <t>G-628</t>
  </si>
  <si>
    <t>G-721</t>
  </si>
  <si>
    <t>G-773</t>
  </si>
  <si>
    <t>G-424</t>
  </si>
  <si>
    <t>G-871</t>
  </si>
  <si>
    <t>G-182</t>
  </si>
  <si>
    <t>G-116</t>
  </si>
  <si>
    <t>G-162</t>
  </si>
  <si>
    <t>G-184</t>
  </si>
  <si>
    <t>G-119</t>
  </si>
  <si>
    <t>G-138</t>
  </si>
  <si>
    <t>G-166</t>
  </si>
  <si>
    <t>G-187</t>
  </si>
  <si>
    <t>G-002</t>
  </si>
  <si>
    <t>G-003</t>
  </si>
  <si>
    <t>G-004</t>
  </si>
  <si>
    <t>G-005</t>
  </si>
  <si>
    <t>G-006</t>
  </si>
  <si>
    <t>G-007</t>
  </si>
  <si>
    <t>G-008</t>
  </si>
  <si>
    <t>G-010</t>
  </si>
  <si>
    <t>G-011</t>
  </si>
  <si>
    <t>G-012</t>
  </si>
  <si>
    <t>G-013</t>
  </si>
  <si>
    <t>G-014</t>
  </si>
  <si>
    <t>G-015</t>
  </si>
  <si>
    <t>36.0</t>
  </si>
  <si>
    <t>24.0</t>
  </si>
  <si>
    <t>31.0</t>
  </si>
  <si>
    <t>&lt;30</t>
  </si>
  <si>
    <t>&lt;35</t>
  </si>
  <si>
    <t>N1</t>
  </si>
  <si>
    <t>N2</t>
  </si>
  <si>
    <t>Ct &lt; 25</t>
  </si>
  <si>
    <t>Ct &gt; 25</t>
  </si>
  <si>
    <t>A-025</t>
  </si>
  <si>
    <t>A-026</t>
  </si>
  <si>
    <t>NPOP hel</t>
  </si>
  <si>
    <t>NPOP Rd</t>
  </si>
  <si>
    <t>NPOP RPP30</t>
  </si>
  <si>
    <t>Ga Hel</t>
  </si>
  <si>
    <t>Ga Rd</t>
  </si>
  <si>
    <t>Ga RPP30</t>
  </si>
  <si>
    <t>helicase</t>
  </si>
  <si>
    <t>RdRP</t>
  </si>
  <si>
    <t>RPP30</t>
  </si>
  <si>
    <t>NP N1</t>
  </si>
  <si>
    <t>NP N2</t>
  </si>
  <si>
    <t>UI</t>
  </si>
  <si>
    <t>Ga N1</t>
  </si>
  <si>
    <t>Ga N2</t>
  </si>
  <si>
    <t>Negative</t>
  </si>
  <si>
    <t>NPV</t>
  </si>
  <si>
    <t>Fathendra Arifqi R</t>
  </si>
  <si>
    <t>Eri Widi Haryani</t>
  </si>
  <si>
    <t>CT Groups</t>
  </si>
  <si>
    <t>Eliezer Iswara A.</t>
  </si>
  <si>
    <t>Tita Hidayati Istiningsih</t>
  </si>
  <si>
    <t>NPOP Swab</t>
  </si>
  <si>
    <t>C851260</t>
  </si>
  <si>
    <t>C849449</t>
  </si>
  <si>
    <t>G Cy5</t>
  </si>
  <si>
    <t>G HEX</t>
  </si>
  <si>
    <t>G FAM</t>
  </si>
  <si>
    <t>NP Cy5</t>
  </si>
  <si>
    <t>NP HEX</t>
  </si>
  <si>
    <t>NP FAM</t>
  </si>
  <si>
    <t>deltaTest</t>
  </si>
  <si>
    <t>Sex Cat</t>
  </si>
  <si>
    <t>Sex</t>
  </si>
  <si>
    <t>Age Cat</t>
  </si>
  <si>
    <t>Age</t>
  </si>
  <si>
    <t>60</t>
  </si>
  <si>
    <t>Subject No</t>
  </si>
  <si>
    <t>C740899</t>
  </si>
  <si>
    <t>C676995</t>
  </si>
  <si>
    <t>C693800</t>
  </si>
  <si>
    <t>C830957</t>
  </si>
  <si>
    <t>C693714</t>
  </si>
  <si>
    <t>C583838</t>
  </si>
  <si>
    <t>C798443</t>
  </si>
  <si>
    <t>C523456</t>
  </si>
  <si>
    <t>C750918</t>
  </si>
  <si>
    <t>C242123</t>
  </si>
  <si>
    <t>C750407</t>
  </si>
  <si>
    <t>C537261</t>
  </si>
  <si>
    <t>C750404</t>
  </si>
  <si>
    <t>C861668</t>
  </si>
  <si>
    <t>C438761</t>
  </si>
  <si>
    <t>C660265</t>
  </si>
  <si>
    <t>C323911</t>
  </si>
  <si>
    <t>C862086</t>
  </si>
  <si>
    <t>C693687</t>
  </si>
  <si>
    <t>C810214</t>
  </si>
  <si>
    <t>C664525</t>
  </si>
  <si>
    <t>B405344</t>
  </si>
  <si>
    <t>C664522</t>
  </si>
  <si>
    <t>C861275</t>
  </si>
  <si>
    <t>C628384</t>
  </si>
  <si>
    <t>C740697</t>
  </si>
  <si>
    <t>C860462</t>
  </si>
  <si>
    <t>C693815</t>
  </si>
  <si>
    <t>C845534</t>
  </si>
  <si>
    <t>C725280</t>
  </si>
  <si>
    <t>C727768</t>
  </si>
  <si>
    <t>C690256</t>
  </si>
  <si>
    <t>C671095</t>
  </si>
  <si>
    <t>C662083</t>
  </si>
  <si>
    <t>C499097</t>
  </si>
  <si>
    <t>C723256</t>
  </si>
  <si>
    <t>C911365</t>
  </si>
  <si>
    <t>C899212</t>
  </si>
  <si>
    <t>C661175</t>
  </si>
  <si>
    <t>C742502</t>
  </si>
  <si>
    <t>C565531</t>
  </si>
  <si>
    <t>C451706</t>
  </si>
  <si>
    <t>C744295</t>
  </si>
  <si>
    <t>C783022</t>
  </si>
  <si>
    <t>C842336</t>
  </si>
  <si>
    <t>C355267</t>
  </si>
  <si>
    <t>C629145</t>
  </si>
  <si>
    <t>C660256</t>
  </si>
  <si>
    <t>C659677</t>
  </si>
  <si>
    <t>C628378</t>
  </si>
  <si>
    <t>C121058</t>
  </si>
  <si>
    <t>C898338</t>
  </si>
  <si>
    <t>C718238</t>
  </si>
  <si>
    <t>C520836</t>
  </si>
  <si>
    <t>C867874</t>
  </si>
  <si>
    <t>C486638</t>
  </si>
  <si>
    <t>C324222</t>
  </si>
  <si>
    <t>C401155</t>
  </si>
  <si>
    <t>C719835</t>
  </si>
  <si>
    <t>C481658</t>
  </si>
  <si>
    <t>C166638</t>
  </si>
  <si>
    <t>C086946</t>
  </si>
  <si>
    <t>C378220</t>
  </si>
  <si>
    <t>C65938</t>
  </si>
  <si>
    <t>C848253</t>
  </si>
  <si>
    <t>B288516</t>
  </si>
  <si>
    <t>C868152</t>
  </si>
  <si>
    <t>C006453</t>
  </si>
  <si>
    <t>C608122</t>
  </si>
  <si>
    <t>C578746</t>
  </si>
  <si>
    <t>C649481</t>
  </si>
  <si>
    <t>C668290</t>
  </si>
  <si>
    <t>C668352</t>
  </si>
  <si>
    <t>C782902</t>
  </si>
  <si>
    <t>C628335</t>
  </si>
  <si>
    <t>C525483</t>
  </si>
  <si>
    <t>C482262</t>
  </si>
  <si>
    <t>C591916</t>
  </si>
  <si>
    <t>C386681</t>
  </si>
  <si>
    <t>C846883</t>
  </si>
  <si>
    <t>C665454</t>
  </si>
  <si>
    <t>C481625</t>
  </si>
  <si>
    <t>C404021</t>
  </si>
  <si>
    <t>C525470</t>
  </si>
  <si>
    <t>C859267</t>
  </si>
  <si>
    <t>C610553</t>
  </si>
  <si>
    <t>Effect size</t>
  </si>
  <si>
    <t>Value</t>
  </si>
  <si>
    <t>95% CI</t>
  </si>
  <si>
    <t>Sensitivity</t>
  </si>
  <si>
    <t>Specificity</t>
  </si>
  <si>
    <t>Positive Predictive Value</t>
  </si>
  <si>
    <t>Negative Predictive Value</t>
  </si>
  <si>
    <t>74.83% to 94.02%</t>
  </si>
  <si>
    <t>62.43% to 94.48%</t>
  </si>
  <si>
    <t>81.77% to 97.65%</t>
  </si>
  <si>
    <t>51.85% to 86.85%</t>
  </si>
  <si>
    <t>Positive</t>
  </si>
  <si>
    <t>Previous Results</t>
  </si>
  <si>
    <t>77.42% to 94.71%</t>
  </si>
  <si>
    <t>77.19% to 100%</t>
  </si>
  <si>
    <t>92.44% to 100%</t>
  </si>
  <si>
    <t>46.01% to 84.64%</t>
  </si>
  <si>
    <t>70.77% to 90.80%</t>
  </si>
  <si>
    <t>91.97% to 100%</t>
  </si>
  <si>
    <t>38.73% to 76.74%</t>
  </si>
  <si>
    <t>&lt;3</t>
  </si>
  <si>
    <t>3 to 5 days</t>
  </si>
  <si>
    <t>&lt;3 days</t>
  </si>
  <si>
    <t>&gt;5 days</t>
  </si>
  <si>
    <t>k-coefficient</t>
  </si>
  <si>
    <t>&lt;40</t>
  </si>
  <si>
    <t>C669980</t>
  </si>
  <si>
    <t>C872011</t>
  </si>
  <si>
    <t>B018178</t>
  </si>
  <si>
    <t>C872022</t>
  </si>
  <si>
    <t>C871995</t>
  </si>
  <si>
    <t>C566165</t>
  </si>
  <si>
    <t>C874192</t>
  </si>
  <si>
    <t>C814857</t>
  </si>
  <si>
    <t>C414669</t>
  </si>
  <si>
    <t>C865823</t>
  </si>
  <si>
    <t>C386009</t>
  </si>
  <si>
    <t>C525452</t>
  </si>
  <si>
    <t>C681871</t>
  </si>
  <si>
    <t>C481656</t>
  </si>
  <si>
    <t>C874705</t>
  </si>
  <si>
    <t>78.52% to 89.97%</t>
  </si>
  <si>
    <t>80.64% to 93.48%</t>
  </si>
  <si>
    <t>86.19% to 95.46%</t>
  </si>
  <si>
    <t>70.83% to 86.01%</t>
  </si>
  <si>
    <t>Days from Onset Symptom</t>
  </si>
  <si>
    <t>&gt;5</t>
  </si>
  <si>
    <t>3 to 5</t>
  </si>
  <si>
    <t>RSDK, RSND</t>
  </si>
  <si>
    <t>Average</t>
  </si>
  <si>
    <t>Std Dev</t>
  </si>
  <si>
    <t>Contigency Table</t>
  </si>
  <si>
    <t>Hospital</t>
  </si>
  <si>
    <t>Both Positive</t>
  </si>
  <si>
    <t>University of Indonesia</t>
  </si>
  <si>
    <t>Pos?</t>
  </si>
  <si>
    <t>Both?</t>
  </si>
  <si>
    <t>Hospital - Cohort</t>
  </si>
  <si>
    <t>Previous Diagnosis</t>
  </si>
  <si>
    <t>RSDK - Inpatients</t>
  </si>
  <si>
    <t>N.A.</t>
  </si>
  <si>
    <t>RSND - Inpatients</t>
  </si>
  <si>
    <t>RSND - Outpatients</t>
  </si>
  <si>
    <t>RSDK - Outpatients</t>
  </si>
  <si>
    <t>NPOP Swab_Concordance to prev result</t>
  </si>
  <si>
    <t>Gargle_Concordance to prev result</t>
  </si>
  <si>
    <t>Samples Code</t>
  </si>
  <si>
    <t>BS</t>
  </si>
  <si>
    <t>AKF</t>
  </si>
  <si>
    <t>ER</t>
  </si>
  <si>
    <t>STO</t>
  </si>
  <si>
    <t>SPA</t>
  </si>
  <si>
    <t>NK</t>
  </si>
  <si>
    <t>DMS</t>
  </si>
  <si>
    <t>MW</t>
  </si>
  <si>
    <t>FAR</t>
  </si>
  <si>
    <t>SFY</t>
  </si>
  <si>
    <t>MSN</t>
  </si>
  <si>
    <t>EWH</t>
  </si>
  <si>
    <t>JWT</t>
  </si>
  <si>
    <t>FND</t>
  </si>
  <si>
    <t>THW</t>
  </si>
  <si>
    <t>EIA</t>
  </si>
  <si>
    <t>FA</t>
  </si>
  <si>
    <t>RI</t>
  </si>
  <si>
    <t>ESH</t>
  </si>
  <si>
    <t>THI</t>
  </si>
  <si>
    <t>MRW</t>
  </si>
  <si>
    <t>Contingency Table</t>
  </si>
  <si>
    <t>80.03% to 89.87%</t>
  </si>
  <si>
    <t>80.60% to 92.61%</t>
  </si>
  <si>
    <t>87.44% to 95.34%</t>
  </si>
  <si>
    <t>70.42% to 84.53%</t>
  </si>
  <si>
    <t>Percentage</t>
  </si>
  <si>
    <t>No of Participants</t>
  </si>
  <si>
    <t>Preferences</t>
  </si>
  <si>
    <t>Inpatients</t>
  </si>
  <si>
    <t>Outpatients</t>
  </si>
  <si>
    <t>Cohort</t>
  </si>
  <si>
    <t>No of Symptoms</t>
  </si>
  <si>
    <t>W</t>
  </si>
  <si>
    <t>M</t>
  </si>
  <si>
    <t>Uninfected</t>
  </si>
  <si>
    <t>Infected</t>
  </si>
  <si>
    <t>5 (3.14%)</t>
  </si>
  <si>
    <t>0 (0%)</t>
  </si>
  <si>
    <t>3 (6%)</t>
  </si>
  <si>
    <t>Diabetes Mellitus</t>
  </si>
  <si>
    <t>Chronic Liver Diseases</t>
  </si>
  <si>
    <t>2 (1.26%)</t>
  </si>
  <si>
    <t>2 (2.35%)</t>
  </si>
  <si>
    <t>Chronic Lung Diseases</t>
  </si>
  <si>
    <t>1 (1.18%)</t>
  </si>
  <si>
    <t>11 (22%)</t>
  </si>
  <si>
    <t>1 (6.25%)</t>
  </si>
  <si>
    <t>Chronic Heart Diseases</t>
  </si>
  <si>
    <t>4 (2.52%)</t>
  </si>
  <si>
    <t>13 (26%)</t>
  </si>
  <si>
    <t>Hypertension</t>
  </si>
  <si>
    <t>Comorbidities (n, %)</t>
  </si>
  <si>
    <t>18 (11.32%)</t>
  </si>
  <si>
    <t>37 (43.54%)</t>
  </si>
  <si>
    <t>2 (4%)</t>
  </si>
  <si>
    <t>9 (56.25%)</t>
  </si>
  <si>
    <t>Asymptomatic (n, %)</t>
  </si>
  <si>
    <t>1.64 ± 1.96</t>
  </si>
  <si>
    <t>2.05 ± 1.94</t>
  </si>
  <si>
    <t>3.06 ± 2.09</t>
  </si>
  <si>
    <t>1.33 ± 1.61</t>
  </si>
  <si>
    <t>3.67 ± 2.08</t>
  </si>
  <si>
    <t>5 ± 1.79</t>
  </si>
  <si>
    <t>4.85 ± 2.43</t>
  </si>
  <si>
    <t>1.69 ± 2.5</t>
  </si>
  <si>
    <t>No of Symptoms (mean ± SD)</t>
  </si>
  <si>
    <t>Symptoms</t>
  </si>
  <si>
    <t>6 (54.55%)</t>
  </si>
  <si>
    <t>14 (63.64%)</t>
  </si>
  <si>
    <t>67 (53.17%)</t>
  </si>
  <si>
    <t>57 (50.88%)</t>
  </si>
  <si>
    <t>1 (16.67%)</t>
  </si>
  <si>
    <t>16 (39.02%)</t>
  </si>
  <si>
    <t>8 (50%)</t>
  </si>
  <si>
    <t>5 (45.45%)</t>
  </si>
  <si>
    <t>8 (36.36%)</t>
  </si>
  <si>
    <t>59 (46.83%)</t>
  </si>
  <si>
    <t>28 (49.12%)</t>
  </si>
  <si>
    <t>3 (100%)</t>
  </si>
  <si>
    <t>5 (83.33%)</t>
  </si>
  <si>
    <t>25 (60.98%)</t>
  </si>
  <si>
    <t>F</t>
  </si>
  <si>
    <t>Gender (n, %)</t>
  </si>
  <si>
    <t>1 (4.55%)</t>
  </si>
  <si>
    <t>7 (5.56%)</t>
  </si>
  <si>
    <t>4 (4.71%)</t>
  </si>
  <si>
    <t>13 (31.71%)</t>
  </si>
  <si>
    <t>10 (7.94%)</t>
  </si>
  <si>
    <t>7 (8.24%)</t>
  </si>
  <si>
    <t>2 (33.33%)</t>
  </si>
  <si>
    <t>12 (29.27%)</t>
  </si>
  <si>
    <t>2 (12.50%)</t>
  </si>
  <si>
    <t>1 (9.09%)</t>
  </si>
  <si>
    <t>4 (18.18%)</t>
  </si>
  <si>
    <t>18 (14.29%)</t>
  </si>
  <si>
    <t>5 (12.20%)</t>
  </si>
  <si>
    <t>3 (27.27%)</t>
  </si>
  <si>
    <t>5 (22.73%)</t>
  </si>
  <si>
    <t>32 (25.40%)</t>
  </si>
  <si>
    <t>28 (32.94%)</t>
  </si>
  <si>
    <t>1 (33.34%)</t>
  </si>
  <si>
    <t>7 (17.07%)</t>
  </si>
  <si>
    <t>3 (18.75%)</t>
  </si>
  <si>
    <t>57 (45.24%)</t>
  </si>
  <si>
    <t>41 (48.24%)</t>
  </si>
  <si>
    <t>2 (66.67%)</t>
  </si>
  <si>
    <t>4 (9.76%)</t>
  </si>
  <si>
    <t>10 (62.50%)</t>
  </si>
  <si>
    <t>3 (13.64%)</t>
  </si>
  <si>
    <t>2 (1.59%)</t>
  </si>
  <si>
    <t>Age Groups (n, %)</t>
  </si>
  <si>
    <t>29.82 ± 7.39</t>
  </si>
  <si>
    <t>32 ± 13.79</t>
  </si>
  <si>
    <t>35.94 ± 13.08</t>
  </si>
  <si>
    <t>33.4 ± 12.96</t>
  </si>
  <si>
    <t>27.33 ± 4.51</t>
  </si>
  <si>
    <t>51 ± 15.57</t>
  </si>
  <si>
    <t>51.13 ± 14.49</t>
  </si>
  <si>
    <t>32.44 ± 13.55</t>
  </si>
  <si>
    <t>Age (mean ± SD)</t>
  </si>
  <si>
    <t>11 (3.55%)</t>
  </si>
  <si>
    <t>22 (7.10%)</t>
  </si>
  <si>
    <t>126 (40.65%)</t>
  </si>
  <si>
    <t>85 (27.42%)</t>
  </si>
  <si>
    <t>3 (0.97%)</t>
  </si>
  <si>
    <t>6 (1.94%)</t>
  </si>
  <si>
    <t>41 (13.23%)</t>
  </si>
  <si>
    <t>16 (5.16%)</t>
  </si>
  <si>
    <t>Total (n, %)</t>
  </si>
  <si>
    <t>35.69 ± 1.58</t>
  </si>
  <si>
    <t>34.83 ± 2.28</t>
  </si>
  <si>
    <t>29.70 ± 4.73</t>
  </si>
  <si>
    <t>29.01 ± 4.77</t>
  </si>
  <si>
    <t>34.18 ± 1.96</t>
  </si>
  <si>
    <t>35.07 ± 1.64</t>
  </si>
  <si>
    <t>31.55 ± 4.65</t>
  </si>
  <si>
    <t>30.67 ± 4.91</t>
  </si>
  <si>
    <t>Gargle (mean ± SD)</t>
  </si>
  <si>
    <t>33.98 ± 3.39</t>
  </si>
  <si>
    <t>32.39 ± 3.40</t>
  </si>
  <si>
    <t>21.79 ± 4.87</t>
  </si>
  <si>
    <t>20.13 ± 4.88</t>
  </si>
  <si>
    <t>34.23 ± 2.38</t>
  </si>
  <si>
    <t>32.39 ± 2.72</t>
  </si>
  <si>
    <t>26.66 ± 6.63</t>
  </si>
  <si>
    <t>24.59 ± 6.68</t>
  </si>
  <si>
    <t>Swab (mean ± SD)</t>
  </si>
  <si>
    <t>Ct Values</t>
  </si>
  <si>
    <t>Gargle Only Positive</t>
  </si>
  <si>
    <t>NPOP Only Positive</t>
  </si>
  <si>
    <t>NPOP + Gargle 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</si>
</sst>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2" fontId="0" fillId="3" borderId="0" xfId="0" applyNumberFormat="1" applyFill="1"/>
    <xf numFmtId="0" fontId="0" fillId="0" borderId="0" xfId="0" quotePrefix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0" fontId="0" fillId="0" borderId="0" xfId="1" applyNumberFormat="1" applyFont="1"/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2" fontId="0" fillId="0" borderId="1" xfId="0" quotePrefix="1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quotePrefix="1" applyNumberFormat="1" applyBorder="1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vertical="center"/>
    </xf>
    <xf numFmtId="9" fontId="0" fillId="0" borderId="0" xfId="1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0" fontId="7" fillId="4" borderId="1" xfId="1" applyNumberFormat="1" applyFont="1" applyFill="1" applyBorder="1" applyAlignment="1">
      <alignment horizontal="center" vertical="center"/>
    </xf>
    <xf numFmtId="9" fontId="7" fillId="4" borderId="1" xfId="1" applyFont="1" applyFill="1" applyBorder="1" applyAlignment="1">
      <alignment horizontal="center" vertical="center"/>
    </xf>
    <xf numFmtId="10" fontId="6" fillId="0" borderId="1" xfId="1" applyNumberFormat="1" applyFont="1" applyBorder="1" applyAlignment="1">
      <alignment horizontal="left" vertical="center"/>
    </xf>
    <xf numFmtId="9" fontId="6" fillId="0" borderId="1" xfId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" fontId="4" fillId="0" borderId="6" xfId="0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/>
    <xf numFmtId="2" fontId="0" fillId="0" borderId="8" xfId="0" applyNumberFormat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Fill="1"/>
    <xf numFmtId="10" fontId="6" fillId="5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0" fillId="4" borderId="1" xfId="0" applyFill="1" applyBorder="1"/>
    <xf numFmtId="10" fontId="1" fillId="0" borderId="0" xfId="1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</a:t>
            </a:r>
            <a:r>
              <a:rPr lang="en-US" baseline="0"/>
              <a:t>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Age!$G$2</c:f>
              <c:strCache>
                <c:ptCount val="1"/>
                <c:pt idx="0">
                  <c:v>RSND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[1]Demographics!$B$11:$B$16</c:f>
              <c:strCache>
                <c:ptCount val="6"/>
                <c:pt idx="0">
                  <c:v>&lt;18</c:v>
                </c:pt>
                <c:pt idx="1">
                  <c:v>18-30</c:v>
                </c:pt>
                <c:pt idx="2">
                  <c:v>31-40</c:v>
                </c:pt>
                <c:pt idx="3">
                  <c:v>41-50</c:v>
                </c:pt>
                <c:pt idx="4">
                  <c:v>51-60</c:v>
                </c:pt>
                <c:pt idx="5">
                  <c:v>&gt;60</c:v>
                </c:pt>
              </c:strCache>
            </c:strRef>
          </c:cat>
          <c:val>
            <c:numRef>
              <c:f>Age!$H$3:$H$8</c:f>
              <c:numCache>
                <c:formatCode>0.00%</c:formatCode>
                <c:ptCount val="6"/>
                <c:pt idx="0">
                  <c:v>3.870967741935484E-2</c:v>
                </c:pt>
                <c:pt idx="1">
                  <c:v>0.41935483870967744</c:v>
                </c:pt>
                <c:pt idx="2">
                  <c:v>0.20645161290322581</c:v>
                </c:pt>
                <c:pt idx="3">
                  <c:v>0.12903225806451613</c:v>
                </c:pt>
                <c:pt idx="4">
                  <c:v>0.12903225806451613</c:v>
                </c:pt>
                <c:pt idx="5">
                  <c:v>7.7419354838709681E-2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C-4183-94CE-E90AC78A1439}"/>
            </c:ext>
          </c:extLst>
        </c:ser>
        <c:ser>
          <c:idx val="1"/>
          <c:order val="1"/>
          <c:tx>
            <c:strRef>
              <c:f>Age!$I$2</c:f>
              <c:strCache>
                <c:ptCount val="1"/>
                <c:pt idx="0">
                  <c:v>RSDK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[1]Demographics!$B$11:$B$16</c:f>
              <c:strCache>
                <c:ptCount val="6"/>
                <c:pt idx="0">
                  <c:v>&lt;18</c:v>
                </c:pt>
                <c:pt idx="1">
                  <c:v>18-30</c:v>
                </c:pt>
                <c:pt idx="2">
                  <c:v>31-40</c:v>
                </c:pt>
                <c:pt idx="3">
                  <c:v>41-50</c:v>
                </c:pt>
                <c:pt idx="4">
                  <c:v>51-60</c:v>
                </c:pt>
                <c:pt idx="5">
                  <c:v>&gt;60</c:v>
                </c:pt>
              </c:strCache>
            </c:strRef>
          </c:cat>
          <c:val>
            <c:numRef>
              <c:f>Age!$J$3:$J$8</c:f>
              <c:numCache>
                <c:formatCode>0.00%</c:formatCode>
                <c:ptCount val="6"/>
                <c:pt idx="0">
                  <c:v>6.4516129032258064E-3</c:v>
                </c:pt>
                <c:pt idx="1">
                  <c:v>0.40645161290322579</c:v>
                </c:pt>
                <c:pt idx="2">
                  <c:v>0.30967741935483872</c:v>
                </c:pt>
                <c:pt idx="3">
                  <c:v>9.0322580645161285E-2</c:v>
                </c:pt>
                <c:pt idx="4">
                  <c:v>9.0322580645161285E-2</c:v>
                </c:pt>
                <c:pt idx="5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C-4183-94CE-E90AC78A1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304904"/>
        <c:axId val="419305296"/>
      </c:barChart>
      <c:catAx>
        <c:axId val="419304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305296"/>
        <c:crosses val="autoZero"/>
        <c:auto val="1"/>
        <c:lblAlgn val="ctr"/>
        <c:lblOffset val="100"/>
        <c:noMultiLvlLbl val="0"/>
      </c:catAx>
      <c:valAx>
        <c:axId val="41930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 of Participants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30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Age!$G$2</c:f>
              <c:strCache>
                <c:ptCount val="1"/>
                <c:pt idx="0">
                  <c:v>RSND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[1]Demographics!$B$11:$B$16</c:f>
              <c:strCache>
                <c:ptCount val="6"/>
                <c:pt idx="0">
                  <c:v>&lt;18</c:v>
                </c:pt>
                <c:pt idx="1">
                  <c:v>18-30</c:v>
                </c:pt>
                <c:pt idx="2">
                  <c:v>31-40</c:v>
                </c:pt>
                <c:pt idx="3">
                  <c:v>41-50</c:v>
                </c:pt>
                <c:pt idx="4">
                  <c:v>51-60</c:v>
                </c:pt>
                <c:pt idx="5">
                  <c:v>&gt;60</c:v>
                </c:pt>
              </c:strCache>
            </c:strRef>
          </c:cat>
          <c:val>
            <c:numRef>
              <c:f>Age!$G$3:$G$8</c:f>
              <c:numCache>
                <c:formatCode>General</c:formatCode>
                <c:ptCount val="6"/>
                <c:pt idx="0">
                  <c:v>6</c:v>
                </c:pt>
                <c:pt idx="1">
                  <c:v>65</c:v>
                </c:pt>
                <c:pt idx="2">
                  <c:v>32</c:v>
                </c:pt>
                <c:pt idx="3">
                  <c:v>20</c:v>
                </c:pt>
                <c:pt idx="4">
                  <c:v>20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9-46C2-A2A7-E2F2442F3F16}"/>
            </c:ext>
          </c:extLst>
        </c:ser>
        <c:ser>
          <c:idx val="1"/>
          <c:order val="1"/>
          <c:tx>
            <c:strRef>
              <c:f>Age!$I$2</c:f>
              <c:strCache>
                <c:ptCount val="1"/>
                <c:pt idx="0">
                  <c:v>RSDK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[1]Demographics!$B$11:$B$16</c:f>
              <c:strCache>
                <c:ptCount val="6"/>
                <c:pt idx="0">
                  <c:v>&lt;18</c:v>
                </c:pt>
                <c:pt idx="1">
                  <c:v>18-30</c:v>
                </c:pt>
                <c:pt idx="2">
                  <c:v>31-40</c:v>
                </c:pt>
                <c:pt idx="3">
                  <c:v>41-50</c:v>
                </c:pt>
                <c:pt idx="4">
                  <c:v>51-60</c:v>
                </c:pt>
                <c:pt idx="5">
                  <c:v>&gt;60</c:v>
                </c:pt>
              </c:strCache>
            </c:strRef>
          </c:cat>
          <c:val>
            <c:numRef>
              <c:f>Age!$I$3:$I$8</c:f>
              <c:numCache>
                <c:formatCode>General</c:formatCode>
                <c:ptCount val="6"/>
                <c:pt idx="0">
                  <c:v>1</c:v>
                </c:pt>
                <c:pt idx="1">
                  <c:v>63</c:v>
                </c:pt>
                <c:pt idx="2">
                  <c:v>48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9-46C2-A2A7-E2F2442F3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306864"/>
        <c:axId val="419299416"/>
      </c:barChart>
      <c:catAx>
        <c:axId val="419306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299416"/>
        <c:crosses val="autoZero"/>
        <c:auto val="1"/>
        <c:lblAlgn val="ctr"/>
        <c:lblOffset val="100"/>
        <c:noMultiLvlLbl val="0"/>
      </c:catAx>
      <c:valAx>
        <c:axId val="41929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 of Participants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30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'Ct Grouping'!$AO$3</c:f>
              <c:strCache>
                <c:ptCount val="1"/>
                <c:pt idx="0">
                  <c:v>Gargle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'Ct Grouping'!$AP$2:$AS$2</c:f>
              <c:strCache>
                <c:ptCount val="4"/>
                <c:pt idx="0">
                  <c:v>&lt;20</c:v>
                </c:pt>
                <c:pt idx="1">
                  <c:v>&lt;30</c:v>
                </c:pt>
                <c:pt idx="2">
                  <c:v>&lt;35</c:v>
                </c:pt>
                <c:pt idx="3">
                  <c:v>&lt;40</c:v>
                </c:pt>
              </c:strCache>
            </c:strRef>
          </c:cat>
          <c:val>
            <c:numRef>
              <c:f>'Ct Grouping'!$AP$3:$AS$3</c:f>
              <c:numCache>
                <c:formatCode>0.00%</c:formatCode>
                <c:ptCount val="4"/>
                <c:pt idx="0">
                  <c:v>1</c:v>
                </c:pt>
                <c:pt idx="1">
                  <c:v>0.97960000000000003</c:v>
                </c:pt>
                <c:pt idx="2">
                  <c:v>0.91379999999999995</c:v>
                </c:pt>
                <c:pt idx="3">
                  <c:v>0.85640000000000005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F-499E-AEA7-F4D346865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083424"/>
        <c:axId val="746098400"/>
        <c:extLst/>
      </c:barChart>
      <c:catAx>
        <c:axId val="74608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Ct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098400"/>
        <c:crosses val="autoZero"/>
        <c:auto val="1"/>
        <c:lblAlgn val="ctr"/>
        <c:lblOffset val="100"/>
        <c:noMultiLvlLbl val="0"/>
      </c:catAx>
      <c:valAx>
        <c:axId val="74609840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Sensitivity</a:t>
                </a:r>
                <a:r>
                  <a:rPr lang="en-ID" baseline="0"/>
                  <a:t> (%)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08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'Ct Grouping_UI'!$X$3</c:f>
              <c:strCache>
                <c:ptCount val="1"/>
                <c:pt idx="0">
                  <c:v>RSDK, RSND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'Ct Grouping_UI'!$Y$3:$AB$3</c:f>
              <c:numCache>
                <c:formatCode>0.00%</c:formatCode>
                <c:ptCount val="4"/>
                <c:pt idx="0">
                  <c:v>1</c:v>
                </c:pt>
                <c:pt idx="1">
                  <c:v>0.97960000000000003</c:v>
                </c:pt>
                <c:pt idx="2">
                  <c:v>0.91379999999999995</c:v>
                </c:pt>
                <c:pt idx="3">
                  <c:v>0.85640000000000005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B7-46E8-BFA9-3532B4C40D3A}"/>
            </c:ext>
          </c:extLst>
        </c:ser>
        <c:ser>
          <c:idx val="1"/>
          <c:order val="1"/>
          <c:tx>
            <c:strRef>
              <c:f>'Ct Grouping_UI'!$X$4</c:f>
              <c:strCache>
                <c:ptCount val="1"/>
                <c:pt idx="0">
                  <c:v>UI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'Ct Grouping_UI'!$Y$2:$AB$2</c:f>
              <c:strCache>
                <c:ptCount val="4"/>
                <c:pt idx="0">
                  <c:v>&lt;20</c:v>
                </c:pt>
                <c:pt idx="1">
                  <c:v>&lt;30</c:v>
                </c:pt>
                <c:pt idx="2">
                  <c:v>&lt;35</c:v>
                </c:pt>
                <c:pt idx="3">
                  <c:v>&lt;40</c:v>
                </c:pt>
              </c:strCache>
            </c:strRef>
          </c:cat>
          <c:val>
            <c:numRef>
              <c:f>'Ct Grouping_UI'!$Y$4:$AB$4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0.94120000000000004</c:v>
                </c:pt>
                <c:pt idx="3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D-46F4-8A1C-6B6A870AA7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6083424"/>
        <c:axId val="746098400"/>
        <c:extLst/>
      </c:barChart>
      <c:catAx>
        <c:axId val="74608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Ct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098400"/>
        <c:crosses val="autoZero"/>
        <c:auto val="1"/>
        <c:lblAlgn val="ctr"/>
        <c:lblOffset val="100"/>
        <c:noMultiLvlLbl val="0"/>
      </c:catAx>
      <c:valAx>
        <c:axId val="74609840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Sensitivity</a:t>
                </a:r>
                <a:r>
                  <a:rPr lang="en-ID" baseline="0"/>
                  <a:t> (%)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08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deltaTest!$Y$38</c:f>
              <c:strCache>
                <c:ptCount val="1"/>
                <c:pt idx="0">
                  <c:v>Days from Onset Symptom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deltaTest!$Y$39:$AA$39</c:f>
              <c:strCache>
                <c:ptCount val="3"/>
                <c:pt idx="0">
                  <c:v>&lt;3</c:v>
                </c:pt>
                <c:pt idx="1">
                  <c:v>3 to 5</c:v>
                </c:pt>
                <c:pt idx="2">
                  <c:v>&gt;5</c:v>
                </c:pt>
              </c:strCache>
            </c:strRef>
          </c:cat>
          <c:val>
            <c:numRef>
              <c:f>deltaTest!$Y$40:$AA$40</c:f>
              <c:numCache>
                <c:formatCode>0.00%</c:formatCode>
                <c:ptCount val="3"/>
                <c:pt idx="0">
                  <c:v>0.88890000000000002</c:v>
                </c:pt>
                <c:pt idx="1">
                  <c:v>0.85109999999999997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7-4529-A88B-319DBE4EC8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6083424"/>
        <c:axId val="746098400"/>
        <c:extLst/>
      </c:barChart>
      <c:catAx>
        <c:axId val="74608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Ct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098400"/>
        <c:crosses val="autoZero"/>
        <c:auto val="1"/>
        <c:lblAlgn val="ctr"/>
        <c:lblOffset val="100"/>
        <c:noMultiLvlLbl val="0"/>
      </c:catAx>
      <c:valAx>
        <c:axId val="746098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Sensitivity</a:t>
                </a:r>
                <a:r>
                  <a:rPr lang="en-ID" baseline="0"/>
                  <a:t> (%)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08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268371</xdr:colOff>
      <xdr:row>8</xdr:row>
      <xdr:rowOff>184485</xdr:rowOff>
    </xdr:from>
    <xdr:to>
      <xdr:col>5</xdr:col>
      <xdr:colOff>394369</xdr:colOff>
      <xdr:row>25</xdr:row>
      <xdr:rowOff>100264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AC89C3-541B-45C5-8800-8FE07F777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603062</xdr:colOff>
      <xdr:row>9</xdr:row>
      <xdr:rowOff>1138</xdr:rowOff>
    </xdr:from>
    <xdr:to>
      <xdr:col>11</xdr:col>
      <xdr:colOff>648368</xdr:colOff>
      <xdr:row>25</xdr:row>
      <xdr:rowOff>93580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F6CD3F-2317-4E26-9246-28AB33B8A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38850</xdr:colOff>
      <xdr:row>3</xdr:row>
      <xdr:rowOff>186357</xdr:rowOff>
    </xdr:from>
    <xdr:to>
      <xdr:col>44</xdr:col>
      <xdr:colOff>565979</xdr:colOff>
      <xdr:row>22</xdr:row>
      <xdr:rowOff>103532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08DA46-0D94-4FAC-9F71-FC664D62A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5</xdr:row>
      <xdr:rowOff>173181</xdr:rowOff>
    </xdr:from>
    <xdr:to>
      <xdr:col>27</xdr:col>
      <xdr:colOff>524619</xdr:colOff>
      <xdr:row>26</xdr:row>
      <xdr:rowOff>346362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91380D-87BD-4340-97C1-5B78544B6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107950</xdr:colOff>
      <xdr:row>41</xdr:row>
      <xdr:rowOff>31750</xdr:rowOff>
    </xdr:from>
    <xdr:to>
      <xdr:col>27</xdr:col>
      <xdr:colOff>372796</xdr:colOff>
      <xdr:row>59</xdr:row>
      <xdr:rowOff>175040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75BD84-73EF-40D0-A6C2-7522394ED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vata/Documents/Diagnostics/Dx_COVID19_Saliva/Results/Combined_Saliva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graphics"/>
      <sheetName val="RSDK (No Rep)"/>
      <sheetName val="RSDK"/>
      <sheetName val="helicase RSDK"/>
      <sheetName val="RdRP RSDK"/>
      <sheetName val="RSND (Buff)"/>
      <sheetName val="RSND (Buff_No Rep)"/>
      <sheetName val="RSND"/>
      <sheetName val="RSND (No Repeats)"/>
      <sheetName val="Perbedaan Buffer no Buffer"/>
      <sheetName val="helicase RSND"/>
      <sheetName val="RdRP RSND"/>
      <sheetName val="All Data 1"/>
      <sheetName val="All Data (No Repeats_&gt;37)"/>
      <sheetName val="All Data (No Repeats)"/>
      <sheetName val="All Data 1 (No Buffer)"/>
      <sheetName val="Corr_helicase"/>
      <sheetName val="Corr_RdRP"/>
      <sheetName val="hel+Rd"/>
      <sheetName val="helicase All"/>
      <sheetName val="RdRP All"/>
      <sheetName val="RSDK Gargle"/>
      <sheetName val="Perbandingan hari"/>
      <sheetName val="ANOVA - helicase (Age)"/>
      <sheetName val="ANOVA - RdRP (Age)"/>
      <sheetName val="t-test helicase swabsal v swab"/>
      <sheetName val="t-test helicase swab v sal"/>
      <sheetName val="t-test RdRP swab v sal"/>
      <sheetName val="Age Total"/>
      <sheetName val="Symptom Total"/>
      <sheetName val="Gender Total"/>
      <sheetName val="NPOP Saliva Longitudinal"/>
    </sheetNames>
    <sheetDataSet>
      <sheetData sheetId="0">
        <row r="11">
          <cell r="B11" t="str">
            <v>&lt;18</v>
          </cell>
        </row>
        <row r="12">
          <cell r="B12" t="str">
            <v>18-30</v>
          </cell>
        </row>
        <row r="13">
          <cell r="B13" t="str">
            <v>31-40</v>
          </cell>
        </row>
        <row r="14">
          <cell r="B14" t="str">
            <v>41-50</v>
          </cell>
        </row>
        <row r="15">
          <cell r="B15" t="str">
            <v>51-60</v>
          </cell>
        </row>
        <row r="16">
          <cell r="B16" t="str">
            <v>&gt;60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4A42-E1A2-41CE-9E07-A69415C5C761}">
  <sheetPr>
    <tabColor theme="9" tint="0.59999389629810485"/>
  </sheetPr>
  <dimension ref="A1:AC27"/>
  <sheetViews>
    <sheetView workbookViewId="0">
      <selection activeCell="D21" sqref="D21:I21"/>
    </sheetView>
  </sheetViews>
  <sheetFormatPr defaultRowHeight="14.5" x14ac:dyDescent="0.35"/>
  <cols>
    <col min="1" max="1" width="14.6328125" style="10" customWidth="1"/>
    <col min="2" max="2" width="25.6328125" style="10" customWidth="1"/>
    <col min="3" max="3" width="14.6328125" style="10" customWidth="1"/>
    <col min="4" max="9" width="11.6328125" style="10" customWidth="1"/>
    <col min="10" max="10" width="14.6328125" style="10" customWidth="1"/>
    <col min="11" max="16" width="11.6328125" style="10" customWidth="1"/>
    <col min="17" max="17" width="8.7265625" style="10"/>
    <col min="18" max="18" width="9.81640625" style="10" bestFit="1" customWidth="1"/>
    <col min="19" max="16384" width="8.7265625" style="10"/>
  </cols>
  <sheetData>
    <row r="1" spans="1:29" x14ac:dyDescent="0.35">
      <c r="A1" s="74"/>
      <c r="B1" s="74"/>
      <c r="C1" s="111" t="s">
        <v>442</v>
      </c>
      <c r="D1" s="111"/>
      <c r="E1" s="111"/>
      <c r="F1" s="111"/>
      <c r="G1" s="111"/>
      <c r="H1" s="111"/>
      <c r="I1" s="111"/>
      <c r="J1" s="111" t="s">
        <v>443</v>
      </c>
      <c r="K1" s="111"/>
      <c r="L1" s="111"/>
      <c r="M1" s="111"/>
      <c r="N1" s="111"/>
      <c r="O1" s="111"/>
      <c r="P1" s="111"/>
    </row>
    <row r="2" spans="1:29" x14ac:dyDescent="0.35">
      <c r="A2" s="74"/>
      <c r="B2" s="74"/>
      <c r="C2" s="111" t="s">
        <v>448</v>
      </c>
      <c r="D2" s="111" t="s">
        <v>449</v>
      </c>
      <c r="E2" s="111"/>
      <c r="F2" s="111"/>
      <c r="G2" s="111"/>
      <c r="H2" s="111"/>
      <c r="I2" s="111"/>
      <c r="J2" s="111" t="s">
        <v>448</v>
      </c>
      <c r="K2" s="111" t="s">
        <v>449</v>
      </c>
      <c r="L2" s="111"/>
      <c r="M2" s="111"/>
      <c r="N2" s="111"/>
      <c r="O2" s="111"/>
      <c r="P2" s="111"/>
    </row>
    <row r="3" spans="1:29" x14ac:dyDescent="0.35">
      <c r="A3" s="74"/>
      <c r="B3" s="74"/>
      <c r="C3" s="111"/>
      <c r="D3" s="111" t="s">
        <v>564</v>
      </c>
      <c r="E3" s="111"/>
      <c r="F3" s="111" t="s">
        <v>563</v>
      </c>
      <c r="G3" s="111"/>
      <c r="H3" s="111" t="s">
        <v>562</v>
      </c>
      <c r="I3" s="111"/>
      <c r="J3" s="111"/>
      <c r="K3" s="111" t="s">
        <v>564</v>
      </c>
      <c r="L3" s="111"/>
      <c r="M3" s="111" t="s">
        <v>563</v>
      </c>
      <c r="N3" s="111"/>
      <c r="O3" s="111" t="s">
        <v>562</v>
      </c>
      <c r="P3" s="111"/>
    </row>
    <row r="4" spans="1:29" x14ac:dyDescent="0.35">
      <c r="A4" s="129" t="s">
        <v>561</v>
      </c>
      <c r="B4" s="131" t="s">
        <v>560</v>
      </c>
      <c r="C4" s="130" t="s">
        <v>7</v>
      </c>
      <c r="D4" s="135" t="s">
        <v>559</v>
      </c>
      <c r="E4" s="135" t="s">
        <v>558</v>
      </c>
      <c r="F4" s="130" t="s">
        <v>557</v>
      </c>
      <c r="G4" s="130" t="s">
        <v>556</v>
      </c>
      <c r="H4" s="130" t="s">
        <v>7</v>
      </c>
      <c r="I4" s="130" t="s">
        <v>7</v>
      </c>
      <c r="J4" s="130" t="s">
        <v>7</v>
      </c>
      <c r="K4" s="130" t="s">
        <v>555</v>
      </c>
      <c r="L4" s="130" t="s">
        <v>554</v>
      </c>
      <c r="M4" s="130" t="s">
        <v>553</v>
      </c>
      <c r="N4" s="130" t="s">
        <v>552</v>
      </c>
      <c r="O4" s="130" t="s">
        <v>7</v>
      </c>
      <c r="P4" s="130" t="s">
        <v>7</v>
      </c>
    </row>
    <row r="5" spans="1:29" x14ac:dyDescent="0.35">
      <c r="A5" s="129"/>
      <c r="B5" s="131" t="s">
        <v>551</v>
      </c>
      <c r="C5" s="130" t="s">
        <v>7</v>
      </c>
      <c r="D5" s="135" t="s">
        <v>550</v>
      </c>
      <c r="E5" s="135" t="s">
        <v>549</v>
      </c>
      <c r="F5" s="130" t="s">
        <v>7</v>
      </c>
      <c r="G5" s="130" t="s">
        <v>7</v>
      </c>
      <c r="H5" s="130" t="s">
        <v>548</v>
      </c>
      <c r="I5" s="130" t="s">
        <v>547</v>
      </c>
      <c r="J5" s="130" t="s">
        <v>7</v>
      </c>
      <c r="K5" s="130" t="s">
        <v>546</v>
      </c>
      <c r="L5" s="130" t="s">
        <v>545</v>
      </c>
      <c r="M5" s="130" t="s">
        <v>7</v>
      </c>
      <c r="N5" s="130" t="s">
        <v>7</v>
      </c>
      <c r="O5" s="130" t="s">
        <v>544</v>
      </c>
      <c r="P5" s="130" t="s">
        <v>543</v>
      </c>
    </row>
    <row r="6" spans="1:29" x14ac:dyDescent="0.3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29" x14ac:dyDescent="0.35">
      <c r="A7" s="129" t="s">
        <v>542</v>
      </c>
      <c r="B7" s="129"/>
      <c r="C7" s="130" t="s">
        <v>541</v>
      </c>
      <c r="D7" s="129" t="s">
        <v>540</v>
      </c>
      <c r="E7" s="129"/>
      <c r="F7" s="129" t="s">
        <v>539</v>
      </c>
      <c r="G7" s="129"/>
      <c r="H7" s="129" t="s">
        <v>538</v>
      </c>
      <c r="I7" s="129"/>
      <c r="J7" s="130" t="s">
        <v>537</v>
      </c>
      <c r="K7" s="129" t="s">
        <v>536</v>
      </c>
      <c r="L7" s="129"/>
      <c r="M7" s="129" t="s">
        <v>535</v>
      </c>
      <c r="N7" s="129"/>
      <c r="O7" s="129" t="s">
        <v>534</v>
      </c>
      <c r="P7" s="129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x14ac:dyDescent="0.3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29" x14ac:dyDescent="0.35">
      <c r="A9" s="129" t="s">
        <v>533</v>
      </c>
      <c r="B9" s="129"/>
      <c r="C9" s="130" t="s">
        <v>532</v>
      </c>
      <c r="D9" s="129" t="s">
        <v>531</v>
      </c>
      <c r="E9" s="129"/>
      <c r="F9" s="129" t="s">
        <v>530</v>
      </c>
      <c r="G9" s="129"/>
      <c r="H9" s="129" t="s">
        <v>529</v>
      </c>
      <c r="I9" s="129"/>
      <c r="J9" s="130" t="s">
        <v>528</v>
      </c>
      <c r="K9" s="129" t="s">
        <v>527</v>
      </c>
      <c r="L9" s="129"/>
      <c r="M9" s="129" t="s">
        <v>526</v>
      </c>
      <c r="N9" s="129"/>
      <c r="O9" s="129" t="s">
        <v>525</v>
      </c>
      <c r="P9" s="129"/>
    </row>
    <row r="10" spans="1:29" x14ac:dyDescent="0.35">
      <c r="A10" s="129" t="s">
        <v>524</v>
      </c>
      <c r="B10" s="130" t="s">
        <v>86</v>
      </c>
      <c r="C10" s="130" t="s">
        <v>451</v>
      </c>
      <c r="D10" s="129" t="s">
        <v>451</v>
      </c>
      <c r="E10" s="129"/>
      <c r="F10" s="129" t="s">
        <v>451</v>
      </c>
      <c r="G10" s="129"/>
      <c r="H10" s="129" t="s">
        <v>451</v>
      </c>
      <c r="I10" s="129"/>
      <c r="J10" s="130" t="s">
        <v>458</v>
      </c>
      <c r="K10" s="129" t="s">
        <v>523</v>
      </c>
      <c r="L10" s="129"/>
      <c r="M10" s="129" t="s">
        <v>522</v>
      </c>
      <c r="N10" s="129"/>
      <c r="O10" s="129" t="s">
        <v>506</v>
      </c>
      <c r="P10" s="129"/>
      <c r="R10" s="16"/>
    </row>
    <row r="11" spans="1:29" x14ac:dyDescent="0.35">
      <c r="A11" s="129"/>
      <c r="B11" s="130" t="s">
        <v>87</v>
      </c>
      <c r="C11" s="130" t="s">
        <v>521</v>
      </c>
      <c r="D11" s="129" t="s">
        <v>520</v>
      </c>
      <c r="E11" s="129"/>
      <c r="F11" s="129" t="s">
        <v>485</v>
      </c>
      <c r="G11" s="129"/>
      <c r="H11" s="129" t="s">
        <v>519</v>
      </c>
      <c r="I11" s="129"/>
      <c r="J11" s="130" t="s">
        <v>518</v>
      </c>
      <c r="K11" s="129" t="s">
        <v>517</v>
      </c>
      <c r="L11" s="129"/>
      <c r="M11" s="129" t="s">
        <v>489</v>
      </c>
      <c r="N11" s="129"/>
      <c r="O11" s="129" t="s">
        <v>481</v>
      </c>
      <c r="P11" s="129"/>
      <c r="R11" s="16"/>
    </row>
    <row r="12" spans="1:29" x14ac:dyDescent="0.35">
      <c r="A12" s="129"/>
      <c r="B12" s="130" t="s">
        <v>88</v>
      </c>
      <c r="C12" s="130" t="s">
        <v>516</v>
      </c>
      <c r="D12" s="129" t="s">
        <v>515</v>
      </c>
      <c r="E12" s="129"/>
      <c r="F12" s="129" t="s">
        <v>485</v>
      </c>
      <c r="G12" s="129"/>
      <c r="H12" s="129" t="s">
        <v>514</v>
      </c>
      <c r="I12" s="129"/>
      <c r="J12" s="130" t="s">
        <v>513</v>
      </c>
      <c r="K12" s="129" t="s">
        <v>512</v>
      </c>
      <c r="L12" s="129"/>
      <c r="M12" s="129" t="s">
        <v>511</v>
      </c>
      <c r="N12" s="129"/>
      <c r="O12" s="129" t="s">
        <v>510</v>
      </c>
      <c r="P12" s="129"/>
      <c r="R12" s="16"/>
    </row>
    <row r="13" spans="1:29" x14ac:dyDescent="0.35">
      <c r="A13" s="129"/>
      <c r="B13" s="130" t="s">
        <v>89</v>
      </c>
      <c r="C13" s="130" t="s">
        <v>451</v>
      </c>
      <c r="D13" s="129" t="s">
        <v>509</v>
      </c>
      <c r="E13" s="129"/>
      <c r="F13" s="129" t="s">
        <v>503</v>
      </c>
      <c r="G13" s="129"/>
      <c r="H13" s="129" t="s">
        <v>451</v>
      </c>
      <c r="I13" s="129"/>
      <c r="J13" s="130" t="s">
        <v>499</v>
      </c>
      <c r="K13" s="129" t="s">
        <v>508</v>
      </c>
      <c r="L13" s="129"/>
      <c r="M13" s="129" t="s">
        <v>507</v>
      </c>
      <c r="N13" s="129"/>
      <c r="O13" s="129" t="s">
        <v>506</v>
      </c>
      <c r="P13" s="129"/>
      <c r="R13" s="16"/>
    </row>
    <row r="14" spans="1:29" x14ac:dyDescent="0.35">
      <c r="A14" s="129"/>
      <c r="B14" s="130" t="s">
        <v>90</v>
      </c>
      <c r="C14" s="130" t="s">
        <v>505</v>
      </c>
      <c r="D14" s="129" t="s">
        <v>504</v>
      </c>
      <c r="E14" s="129"/>
      <c r="F14" s="129" t="s">
        <v>503</v>
      </c>
      <c r="G14" s="129"/>
      <c r="H14" s="129" t="s">
        <v>451</v>
      </c>
      <c r="I14" s="129"/>
      <c r="J14" s="130" t="s">
        <v>502</v>
      </c>
      <c r="K14" s="129" t="s">
        <v>501</v>
      </c>
      <c r="L14" s="129"/>
      <c r="M14" s="129" t="s">
        <v>497</v>
      </c>
      <c r="N14" s="129"/>
      <c r="O14" s="129" t="s">
        <v>451</v>
      </c>
      <c r="P14" s="129"/>
      <c r="R14" s="16"/>
    </row>
    <row r="15" spans="1:29" x14ac:dyDescent="0.35">
      <c r="A15" s="129"/>
      <c r="B15" s="130" t="s">
        <v>91</v>
      </c>
      <c r="C15" s="130" t="s">
        <v>460</v>
      </c>
      <c r="D15" s="129" t="s">
        <v>500</v>
      </c>
      <c r="E15" s="129"/>
      <c r="F15" s="129" t="s">
        <v>451</v>
      </c>
      <c r="G15" s="129"/>
      <c r="H15" s="129" t="s">
        <v>451</v>
      </c>
      <c r="I15" s="129"/>
      <c r="J15" s="130" t="s">
        <v>499</v>
      </c>
      <c r="K15" s="129" t="s">
        <v>498</v>
      </c>
      <c r="L15" s="129"/>
      <c r="M15" s="129" t="s">
        <v>497</v>
      </c>
      <c r="N15" s="129"/>
      <c r="O15" s="129" t="s">
        <v>451</v>
      </c>
      <c r="P15" s="129"/>
      <c r="R15" s="16"/>
    </row>
    <row r="16" spans="1:29" x14ac:dyDescent="0.3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</row>
    <row r="17" spans="1:16" x14ac:dyDescent="0.35">
      <c r="A17" s="129" t="s">
        <v>496</v>
      </c>
      <c r="B17" s="130" t="s">
        <v>495</v>
      </c>
      <c r="C17" s="130" t="s">
        <v>487</v>
      </c>
      <c r="D17" s="129" t="s">
        <v>494</v>
      </c>
      <c r="E17" s="129"/>
      <c r="F17" s="129" t="s">
        <v>493</v>
      </c>
      <c r="G17" s="129"/>
      <c r="H17" s="129" t="s">
        <v>492</v>
      </c>
      <c r="I17" s="129"/>
      <c r="J17" s="130" t="s">
        <v>491</v>
      </c>
      <c r="K17" s="129" t="s">
        <v>490</v>
      </c>
      <c r="L17" s="129"/>
      <c r="M17" s="129" t="s">
        <v>489</v>
      </c>
      <c r="N17" s="129"/>
      <c r="O17" s="129" t="s">
        <v>488</v>
      </c>
      <c r="P17" s="129"/>
    </row>
    <row r="18" spans="1:16" x14ac:dyDescent="0.35">
      <c r="A18" s="129"/>
      <c r="B18" s="130" t="s">
        <v>447</v>
      </c>
      <c r="C18" s="130" t="s">
        <v>487</v>
      </c>
      <c r="D18" s="129" t="s">
        <v>486</v>
      </c>
      <c r="E18" s="129"/>
      <c r="F18" s="129" t="s">
        <v>485</v>
      </c>
      <c r="G18" s="129"/>
      <c r="H18" s="129" t="s">
        <v>451</v>
      </c>
      <c r="I18" s="129"/>
      <c r="J18" s="130" t="s">
        <v>484</v>
      </c>
      <c r="K18" s="129" t="s">
        <v>483</v>
      </c>
      <c r="L18" s="129"/>
      <c r="M18" s="129" t="s">
        <v>482</v>
      </c>
      <c r="N18" s="129"/>
      <c r="O18" s="129" t="s">
        <v>481</v>
      </c>
      <c r="P18" s="129"/>
    </row>
    <row r="19" spans="1:16" x14ac:dyDescent="0.3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x14ac:dyDescent="0.35">
      <c r="A20" s="129" t="s">
        <v>480</v>
      </c>
      <c r="B20" s="131" t="s">
        <v>479</v>
      </c>
      <c r="C20" s="130" t="s">
        <v>478</v>
      </c>
      <c r="D20" s="129" t="s">
        <v>477</v>
      </c>
      <c r="E20" s="129"/>
      <c r="F20" s="134" t="s">
        <v>476</v>
      </c>
      <c r="G20" s="134"/>
      <c r="H20" s="134" t="s">
        <v>475</v>
      </c>
      <c r="I20" s="134"/>
      <c r="J20" s="130" t="s">
        <v>474</v>
      </c>
      <c r="K20" s="129" t="s">
        <v>473</v>
      </c>
      <c r="L20" s="129"/>
      <c r="M20" s="129" t="s">
        <v>472</v>
      </c>
      <c r="N20" s="129"/>
      <c r="O20" s="129" t="s">
        <v>471</v>
      </c>
      <c r="P20" s="129"/>
    </row>
    <row r="21" spans="1:16" x14ac:dyDescent="0.35">
      <c r="A21" s="129"/>
      <c r="B21" s="131" t="s">
        <v>470</v>
      </c>
      <c r="C21" s="133" t="s">
        <v>469</v>
      </c>
      <c r="D21" s="132" t="s">
        <v>468</v>
      </c>
      <c r="E21" s="132"/>
      <c r="F21" s="132"/>
      <c r="G21" s="132"/>
      <c r="H21" s="132"/>
      <c r="I21" s="132"/>
      <c r="J21" s="130" t="s">
        <v>467</v>
      </c>
      <c r="K21" s="129" t="s">
        <v>466</v>
      </c>
      <c r="L21" s="129"/>
      <c r="M21" s="129"/>
      <c r="N21" s="129"/>
      <c r="O21" s="129"/>
      <c r="P21" s="129"/>
    </row>
    <row r="22" spans="1:16" x14ac:dyDescent="0.3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6" x14ac:dyDescent="0.35">
      <c r="A23" s="129" t="s">
        <v>465</v>
      </c>
      <c r="B23" s="131" t="s">
        <v>464</v>
      </c>
      <c r="C23" s="130" t="s">
        <v>460</v>
      </c>
      <c r="D23" s="129" t="s">
        <v>463</v>
      </c>
      <c r="E23" s="129"/>
      <c r="F23" s="129"/>
      <c r="G23" s="129"/>
      <c r="H23" s="129"/>
      <c r="I23" s="129"/>
      <c r="J23" s="130" t="s">
        <v>451</v>
      </c>
      <c r="K23" s="129" t="s">
        <v>462</v>
      </c>
      <c r="L23" s="129"/>
      <c r="M23" s="129"/>
      <c r="N23" s="129"/>
      <c r="O23" s="129"/>
      <c r="P23" s="129"/>
    </row>
    <row r="24" spans="1:16" x14ac:dyDescent="0.35">
      <c r="A24" s="129"/>
      <c r="B24" s="131" t="s">
        <v>461</v>
      </c>
      <c r="C24" s="130" t="s">
        <v>460</v>
      </c>
      <c r="D24" s="129" t="s">
        <v>459</v>
      </c>
      <c r="E24" s="129"/>
      <c r="F24" s="129"/>
      <c r="G24" s="129"/>
      <c r="H24" s="129"/>
      <c r="I24" s="129"/>
      <c r="J24" s="130" t="s">
        <v>458</v>
      </c>
      <c r="K24" s="129" t="s">
        <v>455</v>
      </c>
      <c r="L24" s="129"/>
      <c r="M24" s="129"/>
      <c r="N24" s="129"/>
      <c r="O24" s="129"/>
      <c r="P24" s="129"/>
    </row>
    <row r="25" spans="1:16" x14ac:dyDescent="0.35">
      <c r="A25" s="129"/>
      <c r="B25" s="131" t="s">
        <v>457</v>
      </c>
      <c r="C25" s="130" t="s">
        <v>451</v>
      </c>
      <c r="D25" s="129" t="s">
        <v>451</v>
      </c>
      <c r="E25" s="129"/>
      <c r="F25" s="129"/>
      <c r="G25" s="129"/>
      <c r="H25" s="129"/>
      <c r="I25" s="129"/>
      <c r="J25" s="130" t="s">
        <v>456</v>
      </c>
      <c r="K25" s="129" t="s">
        <v>455</v>
      </c>
      <c r="L25" s="129"/>
      <c r="M25" s="129"/>
      <c r="N25" s="129"/>
      <c r="O25" s="129"/>
      <c r="P25" s="129"/>
    </row>
    <row r="26" spans="1:16" x14ac:dyDescent="0.35">
      <c r="A26" s="129"/>
      <c r="B26" s="131" t="s">
        <v>454</v>
      </c>
      <c r="C26" s="130" t="s">
        <v>451</v>
      </c>
      <c r="D26" s="129" t="s">
        <v>452</v>
      </c>
      <c r="E26" s="129"/>
      <c r="F26" s="129"/>
      <c r="G26" s="129"/>
      <c r="H26" s="129"/>
      <c r="I26" s="129"/>
      <c r="J26" s="130" t="s">
        <v>451</v>
      </c>
      <c r="K26" s="129" t="s">
        <v>451</v>
      </c>
      <c r="L26" s="129"/>
      <c r="M26" s="129"/>
      <c r="N26" s="129"/>
      <c r="O26" s="129"/>
      <c r="P26" s="129"/>
    </row>
    <row r="27" spans="1:16" x14ac:dyDescent="0.35">
      <c r="A27" s="129"/>
      <c r="B27" s="131" t="s">
        <v>453</v>
      </c>
      <c r="C27" s="130" t="s">
        <v>451</v>
      </c>
      <c r="D27" s="129" t="s">
        <v>452</v>
      </c>
      <c r="E27" s="129"/>
      <c r="F27" s="129"/>
      <c r="G27" s="129"/>
      <c r="H27" s="129"/>
      <c r="I27" s="129"/>
      <c r="J27" s="130" t="s">
        <v>451</v>
      </c>
      <c r="K27" s="129" t="s">
        <v>450</v>
      </c>
      <c r="L27" s="129"/>
      <c r="M27" s="129"/>
      <c r="N27" s="129"/>
      <c r="O27" s="129"/>
      <c r="P27" s="129"/>
    </row>
  </sheetData>
  <mergeCells count="102">
    <mergeCell ref="C1:I1"/>
    <mergeCell ref="J1:P1"/>
    <mergeCell ref="D2:I2"/>
    <mergeCell ref="K2:P2"/>
    <mergeCell ref="D3:E3"/>
    <mergeCell ref="F3:G3"/>
    <mergeCell ref="H3:I3"/>
    <mergeCell ref="K3:L3"/>
    <mergeCell ref="M3:N3"/>
    <mergeCell ref="O3:P3"/>
    <mergeCell ref="A4:A5"/>
    <mergeCell ref="A6:P6"/>
    <mergeCell ref="A7:B7"/>
    <mergeCell ref="D7:E7"/>
    <mergeCell ref="F7:G7"/>
    <mergeCell ref="H7:I7"/>
    <mergeCell ref="K7:L7"/>
    <mergeCell ref="M7:N7"/>
    <mergeCell ref="O7:P7"/>
    <mergeCell ref="A8:P8"/>
    <mergeCell ref="A9:B9"/>
    <mergeCell ref="D9:E9"/>
    <mergeCell ref="F9:G9"/>
    <mergeCell ref="H9:I9"/>
    <mergeCell ref="K9:L9"/>
    <mergeCell ref="M9:N9"/>
    <mergeCell ref="O9:P9"/>
    <mergeCell ref="A10:A15"/>
    <mergeCell ref="D10:E10"/>
    <mergeCell ref="F10:G10"/>
    <mergeCell ref="H10:I10"/>
    <mergeCell ref="K10:L10"/>
    <mergeCell ref="M10:N10"/>
    <mergeCell ref="D12:E12"/>
    <mergeCell ref="F12:G12"/>
    <mergeCell ref="H12:I12"/>
    <mergeCell ref="K12:L12"/>
    <mergeCell ref="O10:P10"/>
    <mergeCell ref="D11:E11"/>
    <mergeCell ref="F11:G11"/>
    <mergeCell ref="H11:I11"/>
    <mergeCell ref="K11:L11"/>
    <mergeCell ref="M11:N11"/>
    <mergeCell ref="O11:P11"/>
    <mergeCell ref="M12:N12"/>
    <mergeCell ref="O12:P12"/>
    <mergeCell ref="D13:E13"/>
    <mergeCell ref="F13:G13"/>
    <mergeCell ref="H13:I13"/>
    <mergeCell ref="K13:L13"/>
    <mergeCell ref="M13:N13"/>
    <mergeCell ref="O13:P13"/>
    <mergeCell ref="D14:E14"/>
    <mergeCell ref="F14:G14"/>
    <mergeCell ref="H14:I14"/>
    <mergeCell ref="K14:L14"/>
    <mergeCell ref="M14:N14"/>
    <mergeCell ref="O14:P14"/>
    <mergeCell ref="D15:E15"/>
    <mergeCell ref="F15:G15"/>
    <mergeCell ref="H15:I15"/>
    <mergeCell ref="K15:L15"/>
    <mergeCell ref="M15:N15"/>
    <mergeCell ref="O15:P15"/>
    <mergeCell ref="A16:P16"/>
    <mergeCell ref="A17:A18"/>
    <mergeCell ref="D17:E17"/>
    <mergeCell ref="F17:G17"/>
    <mergeCell ref="H17:I17"/>
    <mergeCell ref="K17:L17"/>
    <mergeCell ref="M17:N17"/>
    <mergeCell ref="O17:P17"/>
    <mergeCell ref="D18:E18"/>
    <mergeCell ref="F18:G18"/>
    <mergeCell ref="M18:N18"/>
    <mergeCell ref="O18:P18"/>
    <mergeCell ref="A19:P19"/>
    <mergeCell ref="A20:A21"/>
    <mergeCell ref="D20:E20"/>
    <mergeCell ref="F20:G20"/>
    <mergeCell ref="H20:I20"/>
    <mergeCell ref="K20:L20"/>
    <mergeCell ref="D27:I27"/>
    <mergeCell ref="K27:P27"/>
    <mergeCell ref="M20:N20"/>
    <mergeCell ref="O20:P20"/>
    <mergeCell ref="D21:I21"/>
    <mergeCell ref="K21:P21"/>
    <mergeCell ref="A22:P22"/>
    <mergeCell ref="A23:A27"/>
    <mergeCell ref="D23:I23"/>
    <mergeCell ref="K23:P23"/>
    <mergeCell ref="C2:C3"/>
    <mergeCell ref="J2:J3"/>
    <mergeCell ref="D25:I25"/>
    <mergeCell ref="K25:P25"/>
    <mergeCell ref="D26:I26"/>
    <mergeCell ref="K26:P26"/>
    <mergeCell ref="D24:I24"/>
    <mergeCell ref="K24:P24"/>
    <mergeCell ref="H18:I18"/>
    <mergeCell ref="K18:L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D268E-2291-4D9C-8619-6942F50D6EAB}">
  <sheetPr>
    <tabColor theme="9" tint="0.59999389629810485"/>
  </sheetPr>
  <dimension ref="A1:AA315"/>
  <sheetViews>
    <sheetView tabSelected="1" zoomScale="85" zoomScaleNormal="85" workbookViewId="0">
      <selection activeCell="G17" sqref="G17"/>
    </sheetView>
  </sheetViews>
  <sheetFormatPr defaultRowHeight="14.5" x14ac:dyDescent="0.35"/>
  <cols>
    <col min="1" max="1" width="12.6328125" style="44" customWidth="1"/>
    <col min="2" max="2" width="8.7265625" style="36"/>
    <col min="3" max="3" width="0" style="36" hidden="1" customWidth="1"/>
    <col min="4" max="4" width="8.7265625" style="36"/>
    <col min="5" max="5" width="8.7265625" style="36" hidden="1" customWidth="1"/>
    <col min="6" max="6" width="8.7265625" style="36"/>
    <col min="7" max="7" width="14.6328125" style="36" bestFit="1" customWidth="1"/>
    <col min="8" max="14" width="8.7265625" style="36"/>
    <col min="15" max="19" width="8.7265625" style="10"/>
    <col min="20" max="21" width="8.7265625" style="36"/>
    <col min="23" max="23" width="8.7265625" style="10"/>
    <col min="24" max="24" width="10.54296875" style="36" customWidth="1"/>
    <col min="25" max="25" width="8.7265625" style="36"/>
    <col min="26" max="16384" width="8.7265625" style="10"/>
  </cols>
  <sheetData>
    <row r="1" spans="1:22" x14ac:dyDescent="0.35">
      <c r="A1" s="61" t="s">
        <v>259</v>
      </c>
      <c r="B1" s="62" t="s">
        <v>257</v>
      </c>
      <c r="C1" s="62" t="s">
        <v>256</v>
      </c>
      <c r="D1" s="62" t="s">
        <v>255</v>
      </c>
      <c r="E1" s="62" t="s">
        <v>254</v>
      </c>
      <c r="F1" s="62" t="s">
        <v>253</v>
      </c>
      <c r="G1" s="62" t="s">
        <v>445</v>
      </c>
      <c r="H1" s="35" t="s">
        <v>252</v>
      </c>
      <c r="I1" s="35" t="s">
        <v>251</v>
      </c>
      <c r="J1" s="35" t="s">
        <v>250</v>
      </c>
      <c r="K1" s="35" t="s">
        <v>6</v>
      </c>
      <c r="L1" s="35" t="s">
        <v>249</v>
      </c>
      <c r="M1" s="35" t="s">
        <v>248</v>
      </c>
      <c r="N1" s="35" t="s">
        <v>247</v>
      </c>
      <c r="O1" s="35" t="s">
        <v>6</v>
      </c>
      <c r="P1" s="35" t="s">
        <v>2</v>
      </c>
      <c r="R1" s="56" t="s">
        <v>368</v>
      </c>
    </row>
    <row r="2" spans="1:22" x14ac:dyDescent="0.35">
      <c r="A2" s="3" t="s">
        <v>310</v>
      </c>
      <c r="B2" s="46">
        <v>49</v>
      </c>
      <c r="C2" s="46">
        <f t="shared" ref="C2:C19" si="0">IF(B2&lt;18,0,IF(AND(B2&gt;=18, B2&lt;=30), 1, IF(AND(B2&gt;30, B2&lt;=40), 2, IF(AND(B2&gt;40, B2&lt;=50), 3, IF(AND(B2&gt;50, B2&lt;=60), 4,5)))))</f>
        <v>3</v>
      </c>
      <c r="D2" s="3" t="s">
        <v>446</v>
      </c>
      <c r="E2" s="3">
        <f>IF(D2="W", 0, 1)</f>
        <v>0</v>
      </c>
      <c r="F2" s="3">
        <v>0</v>
      </c>
      <c r="G2" s="3">
        <v>7</v>
      </c>
      <c r="H2" s="3">
        <v>26.38</v>
      </c>
      <c r="I2" s="3">
        <v>28.86</v>
      </c>
      <c r="J2" s="3">
        <v>30.77</v>
      </c>
      <c r="K2" s="3">
        <v>1</v>
      </c>
      <c r="L2" s="3">
        <v>30.49</v>
      </c>
      <c r="M2" s="3">
        <v>32.270000000000003</v>
      </c>
      <c r="N2" s="3">
        <v>25.35</v>
      </c>
      <c r="O2" s="4">
        <v>1</v>
      </c>
      <c r="P2" s="4">
        <v>1</v>
      </c>
      <c r="R2" s="105" t="s">
        <v>17</v>
      </c>
      <c r="S2" s="105" t="s">
        <v>64</v>
      </c>
      <c r="T2" s="105"/>
      <c r="U2" s="38"/>
    </row>
    <row r="3" spans="1:22" x14ac:dyDescent="0.35">
      <c r="A3" s="3" t="s">
        <v>158</v>
      </c>
      <c r="B3" s="3">
        <v>27</v>
      </c>
      <c r="C3" s="46">
        <f t="shared" si="0"/>
        <v>1</v>
      </c>
      <c r="D3" s="3" t="s">
        <v>447</v>
      </c>
      <c r="E3" s="75">
        <f t="shared" ref="E3:E66" si="1">IF(D3="W", 0, 1)</f>
        <v>1</v>
      </c>
      <c r="F3" s="3">
        <v>0</v>
      </c>
      <c r="G3" s="3">
        <v>0</v>
      </c>
      <c r="H3" s="3">
        <v>13.54</v>
      </c>
      <c r="I3" s="3">
        <v>15.17</v>
      </c>
      <c r="J3" s="3">
        <v>23.39</v>
      </c>
      <c r="K3" s="3">
        <v>1</v>
      </c>
      <c r="L3" s="3">
        <v>29.28</v>
      </c>
      <c r="M3" s="3">
        <v>31.63</v>
      </c>
      <c r="N3" s="3">
        <v>27.46</v>
      </c>
      <c r="O3" s="4">
        <v>1</v>
      </c>
      <c r="P3" s="4">
        <v>1</v>
      </c>
      <c r="R3" s="105"/>
      <c r="S3" s="38" t="s">
        <v>18</v>
      </c>
      <c r="T3" s="7" t="s">
        <v>19</v>
      </c>
      <c r="U3" s="38" t="s">
        <v>20</v>
      </c>
    </row>
    <row r="4" spans="1:22" x14ac:dyDescent="0.35">
      <c r="A4" s="3" t="s">
        <v>162</v>
      </c>
      <c r="B4" s="3">
        <v>49</v>
      </c>
      <c r="C4" s="46">
        <f t="shared" si="0"/>
        <v>3</v>
      </c>
      <c r="D4" s="3" t="s">
        <v>446</v>
      </c>
      <c r="E4" s="75">
        <f t="shared" si="1"/>
        <v>0</v>
      </c>
      <c r="F4" s="3">
        <v>0</v>
      </c>
      <c r="G4" s="3">
        <v>0</v>
      </c>
      <c r="H4" s="3">
        <v>18.62</v>
      </c>
      <c r="I4" s="3">
        <v>20.86</v>
      </c>
      <c r="J4" s="3">
        <v>22.38</v>
      </c>
      <c r="K4" s="3">
        <v>1</v>
      </c>
      <c r="L4" s="3">
        <v>36.42</v>
      </c>
      <c r="M4" s="3" t="s">
        <v>7</v>
      </c>
      <c r="N4" s="3">
        <v>21.97</v>
      </c>
      <c r="O4" s="4">
        <v>1</v>
      </c>
      <c r="P4" s="4">
        <v>1</v>
      </c>
      <c r="R4" s="38" t="s">
        <v>18</v>
      </c>
      <c r="S4" s="4">
        <v>72</v>
      </c>
      <c r="T4" s="4">
        <v>9</v>
      </c>
      <c r="U4" s="4">
        <f>SUM(S4:T4)</f>
        <v>81</v>
      </c>
    </row>
    <row r="5" spans="1:22" x14ac:dyDescent="0.35">
      <c r="A5" s="3" t="s">
        <v>185</v>
      </c>
      <c r="B5" s="3">
        <v>52</v>
      </c>
      <c r="C5" s="46">
        <f t="shared" si="0"/>
        <v>4</v>
      </c>
      <c r="D5" s="3" t="s">
        <v>446</v>
      </c>
      <c r="E5" s="75">
        <f t="shared" si="1"/>
        <v>0</v>
      </c>
      <c r="F5" s="3">
        <v>0</v>
      </c>
      <c r="G5" s="3">
        <v>0</v>
      </c>
      <c r="H5" s="3" t="s">
        <v>7</v>
      </c>
      <c r="I5" s="3" t="s">
        <v>7</v>
      </c>
      <c r="J5" s="3">
        <v>26.66</v>
      </c>
      <c r="K5" s="3">
        <v>0</v>
      </c>
      <c r="L5" s="3" t="s">
        <v>7</v>
      </c>
      <c r="M5" s="3" t="s">
        <v>7</v>
      </c>
      <c r="N5" s="3">
        <v>21.72</v>
      </c>
      <c r="O5" s="4">
        <v>0</v>
      </c>
      <c r="P5" s="4">
        <v>0</v>
      </c>
      <c r="R5" s="38" t="s">
        <v>19</v>
      </c>
      <c r="S5" s="4">
        <v>4</v>
      </c>
      <c r="T5" s="4">
        <v>32</v>
      </c>
      <c r="U5" s="4">
        <f>SUM(S5:T5)</f>
        <v>36</v>
      </c>
    </row>
    <row r="6" spans="1:22" x14ac:dyDescent="0.35">
      <c r="A6" s="3" t="s">
        <v>187</v>
      </c>
      <c r="B6" s="3">
        <v>23</v>
      </c>
      <c r="C6" s="46">
        <f t="shared" si="0"/>
        <v>1</v>
      </c>
      <c r="D6" s="3" t="s">
        <v>447</v>
      </c>
      <c r="E6" s="75">
        <f t="shared" si="1"/>
        <v>1</v>
      </c>
      <c r="F6" s="3">
        <v>0</v>
      </c>
      <c r="G6" s="3">
        <v>0</v>
      </c>
      <c r="H6" s="3">
        <v>13.28</v>
      </c>
      <c r="I6" s="3">
        <v>15.16</v>
      </c>
      <c r="J6" s="3">
        <v>26.82</v>
      </c>
      <c r="K6" s="3">
        <v>1</v>
      </c>
      <c r="L6" s="3">
        <v>30.09</v>
      </c>
      <c r="M6" s="3">
        <v>32.369999999999997</v>
      </c>
      <c r="N6" s="3">
        <v>26.72</v>
      </c>
      <c r="O6" s="4">
        <v>1</v>
      </c>
      <c r="P6" s="4">
        <v>1</v>
      </c>
      <c r="R6" s="38" t="s">
        <v>20</v>
      </c>
      <c r="S6" s="4">
        <f>SUM(S4:S5)</f>
        <v>76</v>
      </c>
      <c r="T6" s="4">
        <f>SUM(T4:T5)</f>
        <v>41</v>
      </c>
      <c r="U6" s="4">
        <f>SUM(U4:U5)</f>
        <v>117</v>
      </c>
    </row>
    <row r="7" spans="1:22" x14ac:dyDescent="0.35">
      <c r="A7" s="3" t="s">
        <v>260</v>
      </c>
      <c r="B7" s="46">
        <v>30</v>
      </c>
      <c r="C7" s="46">
        <f t="shared" si="0"/>
        <v>1</v>
      </c>
      <c r="D7" s="47" t="s">
        <v>447</v>
      </c>
      <c r="E7" s="75">
        <f t="shared" si="1"/>
        <v>1</v>
      </c>
      <c r="F7" s="3">
        <v>1</v>
      </c>
      <c r="G7" s="3">
        <v>2</v>
      </c>
      <c r="H7" s="3">
        <v>34.57</v>
      </c>
      <c r="I7" s="3">
        <v>34.6</v>
      </c>
      <c r="J7" s="3">
        <v>28.84</v>
      </c>
      <c r="K7" s="3">
        <v>1</v>
      </c>
      <c r="L7" s="3" t="s">
        <v>7</v>
      </c>
      <c r="M7" s="3" t="s">
        <v>7</v>
      </c>
      <c r="N7" s="3">
        <v>20.43</v>
      </c>
      <c r="O7" s="4">
        <v>0</v>
      </c>
      <c r="P7" s="4">
        <v>0</v>
      </c>
      <c r="T7" s="10"/>
      <c r="U7" s="10"/>
    </row>
    <row r="8" spans="1:22" x14ac:dyDescent="0.35">
      <c r="A8" s="3" t="s">
        <v>261</v>
      </c>
      <c r="B8" s="46">
        <v>26</v>
      </c>
      <c r="C8" s="46">
        <f t="shared" si="0"/>
        <v>1</v>
      </c>
      <c r="D8" s="47" t="s">
        <v>447</v>
      </c>
      <c r="E8" s="75">
        <f t="shared" si="1"/>
        <v>1</v>
      </c>
      <c r="F8" s="3">
        <v>1</v>
      </c>
      <c r="G8" s="3">
        <v>4</v>
      </c>
      <c r="H8" s="3" t="s">
        <v>7</v>
      </c>
      <c r="I8" s="3" t="s">
        <v>7</v>
      </c>
      <c r="J8" s="3">
        <v>29.96</v>
      </c>
      <c r="K8" s="3">
        <v>0</v>
      </c>
      <c r="L8" s="3" t="s">
        <v>7</v>
      </c>
      <c r="M8" s="3" t="s">
        <v>7</v>
      </c>
      <c r="N8" s="3">
        <v>28.88</v>
      </c>
      <c r="O8" s="4">
        <v>0</v>
      </c>
      <c r="P8" s="4">
        <v>0</v>
      </c>
      <c r="R8" s="10" t="s">
        <v>349</v>
      </c>
      <c r="S8" s="8">
        <f>S4/U4*100</f>
        <v>88.888888888888886</v>
      </c>
      <c r="T8" s="10"/>
      <c r="U8" s="10"/>
    </row>
    <row r="9" spans="1:22" x14ac:dyDescent="0.35">
      <c r="A9" s="3" t="s">
        <v>263</v>
      </c>
      <c r="B9" s="46">
        <v>27</v>
      </c>
      <c r="C9" s="46">
        <f t="shared" si="0"/>
        <v>1</v>
      </c>
      <c r="D9" s="47" t="s">
        <v>446</v>
      </c>
      <c r="E9" s="75">
        <f t="shared" si="1"/>
        <v>0</v>
      </c>
      <c r="F9" s="3">
        <v>1</v>
      </c>
      <c r="G9" s="3">
        <v>4</v>
      </c>
      <c r="H9" s="3">
        <v>20.36</v>
      </c>
      <c r="I9" s="3">
        <v>21.26</v>
      </c>
      <c r="J9" s="3">
        <v>26.57</v>
      </c>
      <c r="K9" s="3">
        <v>1</v>
      </c>
      <c r="L9" s="3">
        <v>28.7</v>
      </c>
      <c r="M9" s="3">
        <v>29.33</v>
      </c>
      <c r="N9" s="3">
        <v>19.739999999999998</v>
      </c>
      <c r="O9" s="4">
        <v>1</v>
      </c>
      <c r="P9" s="4">
        <v>1</v>
      </c>
      <c r="R9" s="10" t="s">
        <v>350</v>
      </c>
      <c r="S9" s="8">
        <f>T5/U5*100</f>
        <v>88.888888888888886</v>
      </c>
      <c r="T9" s="10"/>
      <c r="U9" s="10"/>
    </row>
    <row r="10" spans="1:22" x14ac:dyDescent="0.35">
      <c r="A10" s="3" t="s">
        <v>265</v>
      </c>
      <c r="B10" s="46">
        <v>31</v>
      </c>
      <c r="C10" s="46">
        <f t="shared" si="0"/>
        <v>2</v>
      </c>
      <c r="D10" s="47" t="s">
        <v>447</v>
      </c>
      <c r="E10" s="75">
        <f t="shared" si="1"/>
        <v>1</v>
      </c>
      <c r="F10" s="3">
        <v>1</v>
      </c>
      <c r="G10" s="3">
        <v>3</v>
      </c>
      <c r="H10" s="3" t="s">
        <v>7</v>
      </c>
      <c r="I10" s="3" t="s">
        <v>7</v>
      </c>
      <c r="J10" s="3">
        <v>26.46</v>
      </c>
      <c r="K10" s="3">
        <v>0</v>
      </c>
      <c r="L10" s="3" t="s">
        <v>7</v>
      </c>
      <c r="M10" s="3" t="s">
        <v>7</v>
      </c>
      <c r="N10" s="3">
        <v>21.94</v>
      </c>
      <c r="O10" s="4">
        <v>0</v>
      </c>
      <c r="P10" s="4">
        <v>0</v>
      </c>
      <c r="R10" s="10" t="s">
        <v>238</v>
      </c>
      <c r="S10" s="8">
        <f>T5/T6*100</f>
        <v>78.048780487804876</v>
      </c>
      <c r="T10" s="10"/>
      <c r="U10" s="10"/>
    </row>
    <row r="11" spans="1:22" x14ac:dyDescent="0.35">
      <c r="A11" s="3" t="s">
        <v>266</v>
      </c>
      <c r="B11" s="46">
        <v>47</v>
      </c>
      <c r="C11" s="46">
        <f t="shared" si="0"/>
        <v>3</v>
      </c>
      <c r="D11" s="47" t="s">
        <v>446</v>
      </c>
      <c r="E11" s="75">
        <f t="shared" si="1"/>
        <v>0</v>
      </c>
      <c r="F11" s="3">
        <v>1</v>
      </c>
      <c r="G11" s="3">
        <v>3</v>
      </c>
      <c r="H11" s="3">
        <v>15.65</v>
      </c>
      <c r="I11" s="3">
        <v>16.7</v>
      </c>
      <c r="J11" s="3">
        <v>27.78</v>
      </c>
      <c r="K11" s="3">
        <v>1</v>
      </c>
      <c r="L11" s="3">
        <v>26.33</v>
      </c>
      <c r="M11" s="3">
        <v>26.77</v>
      </c>
      <c r="N11" s="3">
        <v>21.7</v>
      </c>
      <c r="O11" s="4">
        <v>1</v>
      </c>
      <c r="P11" s="4">
        <v>1</v>
      </c>
      <c r="R11" s="10" t="s">
        <v>21</v>
      </c>
      <c r="S11" s="8">
        <f>S4/S6*100</f>
        <v>94.73684210526315</v>
      </c>
      <c r="T11" s="10"/>
      <c r="U11" s="10"/>
    </row>
    <row r="12" spans="1:22" x14ac:dyDescent="0.35">
      <c r="A12" s="3" t="s">
        <v>268</v>
      </c>
      <c r="B12" s="46">
        <v>33</v>
      </c>
      <c r="C12" s="46">
        <f t="shared" si="0"/>
        <v>2</v>
      </c>
      <c r="D12" s="47" t="s">
        <v>447</v>
      </c>
      <c r="E12" s="75">
        <f t="shared" si="1"/>
        <v>1</v>
      </c>
      <c r="F12" s="3">
        <v>1</v>
      </c>
      <c r="G12" s="3">
        <v>6</v>
      </c>
      <c r="H12" s="3">
        <v>18.89</v>
      </c>
      <c r="I12" s="3">
        <v>19.96</v>
      </c>
      <c r="J12" s="3">
        <v>30.23</v>
      </c>
      <c r="K12" s="3">
        <v>1</v>
      </c>
      <c r="L12" s="3">
        <v>24.48</v>
      </c>
      <c r="M12" s="3">
        <v>25.43</v>
      </c>
      <c r="N12" s="3">
        <v>21.72</v>
      </c>
      <c r="O12" s="4">
        <v>1</v>
      </c>
      <c r="P12" s="4">
        <v>1</v>
      </c>
    </row>
    <row r="13" spans="1:22" x14ac:dyDescent="0.35">
      <c r="A13" s="3" t="s">
        <v>270</v>
      </c>
      <c r="B13" s="46">
        <v>26</v>
      </c>
      <c r="C13" s="46">
        <f t="shared" si="0"/>
        <v>1</v>
      </c>
      <c r="D13" s="47" t="s">
        <v>447</v>
      </c>
      <c r="E13" s="75">
        <f t="shared" si="1"/>
        <v>1</v>
      </c>
      <c r="F13" s="3">
        <v>1</v>
      </c>
      <c r="G13" s="3">
        <v>4</v>
      </c>
      <c r="H13" s="3">
        <v>14.79</v>
      </c>
      <c r="I13" s="3">
        <v>15.51</v>
      </c>
      <c r="J13" s="3">
        <v>25.36</v>
      </c>
      <c r="K13" s="3">
        <v>1</v>
      </c>
      <c r="L13" s="3">
        <v>24.59</v>
      </c>
      <c r="M13" s="3">
        <v>25.35</v>
      </c>
      <c r="N13" s="3">
        <v>19.850000000000001</v>
      </c>
      <c r="O13" s="4">
        <v>1</v>
      </c>
      <c r="P13" s="4">
        <v>1</v>
      </c>
      <c r="R13" s="57" t="s">
        <v>367</v>
      </c>
      <c r="V13" s="10"/>
    </row>
    <row r="14" spans="1:22" x14ac:dyDescent="0.35">
      <c r="A14" s="3" t="s">
        <v>275</v>
      </c>
      <c r="B14" s="46">
        <v>31</v>
      </c>
      <c r="C14" s="46">
        <f t="shared" si="0"/>
        <v>2</v>
      </c>
      <c r="D14" s="47" t="s">
        <v>446</v>
      </c>
      <c r="E14" s="75">
        <f t="shared" si="1"/>
        <v>0</v>
      </c>
      <c r="F14" s="3">
        <v>1</v>
      </c>
      <c r="G14" s="3">
        <v>6</v>
      </c>
      <c r="H14" s="3">
        <v>16.95</v>
      </c>
      <c r="I14" s="3">
        <v>17.72</v>
      </c>
      <c r="J14" s="3">
        <v>27.03</v>
      </c>
      <c r="K14" s="3">
        <v>1</v>
      </c>
      <c r="L14" s="3">
        <v>26.37</v>
      </c>
      <c r="M14" s="3">
        <v>25.78</v>
      </c>
      <c r="N14" s="3">
        <v>20.69</v>
      </c>
      <c r="O14" s="4">
        <v>1</v>
      </c>
      <c r="P14" s="4">
        <v>1</v>
      </c>
      <c r="R14" s="105" t="s">
        <v>17</v>
      </c>
      <c r="S14" s="105" t="s">
        <v>64</v>
      </c>
      <c r="T14" s="105"/>
      <c r="U14" s="38"/>
      <c r="V14" s="10"/>
    </row>
    <row r="15" spans="1:22" x14ac:dyDescent="0.35">
      <c r="A15" s="3" t="s">
        <v>277</v>
      </c>
      <c r="B15" s="46">
        <v>14</v>
      </c>
      <c r="C15" s="46">
        <f t="shared" si="0"/>
        <v>0</v>
      </c>
      <c r="D15" s="47" t="s">
        <v>446</v>
      </c>
      <c r="E15" s="75">
        <f t="shared" si="1"/>
        <v>0</v>
      </c>
      <c r="F15" s="3">
        <v>1</v>
      </c>
      <c r="G15" s="3">
        <v>2</v>
      </c>
      <c r="H15" s="3" t="s">
        <v>7</v>
      </c>
      <c r="I15" s="3" t="s">
        <v>7</v>
      </c>
      <c r="J15" s="3">
        <v>22.49</v>
      </c>
      <c r="K15" s="3">
        <v>0</v>
      </c>
      <c r="L15" s="3">
        <v>34.9</v>
      </c>
      <c r="M15" s="3">
        <v>37.76</v>
      </c>
      <c r="N15" s="3">
        <v>18.079999999999998</v>
      </c>
      <c r="O15" s="4">
        <v>1</v>
      </c>
      <c r="P15" s="4">
        <v>0</v>
      </c>
      <c r="R15" s="105"/>
      <c r="S15" s="38" t="s">
        <v>18</v>
      </c>
      <c r="T15" s="7" t="s">
        <v>19</v>
      </c>
      <c r="U15" s="38" t="s">
        <v>20</v>
      </c>
      <c r="V15" s="10"/>
    </row>
    <row r="16" spans="1:22" x14ac:dyDescent="0.35">
      <c r="A16" s="3" t="s">
        <v>283</v>
      </c>
      <c r="B16" s="46">
        <v>33</v>
      </c>
      <c r="C16" s="46">
        <f t="shared" si="0"/>
        <v>2</v>
      </c>
      <c r="D16" s="3" t="s">
        <v>447</v>
      </c>
      <c r="E16" s="75">
        <f t="shared" si="1"/>
        <v>1</v>
      </c>
      <c r="F16" s="3">
        <v>1</v>
      </c>
      <c r="G16" s="3">
        <v>2</v>
      </c>
      <c r="H16" s="3">
        <v>20.72</v>
      </c>
      <c r="I16" s="3">
        <v>21.62</v>
      </c>
      <c r="J16" s="3">
        <v>25.89</v>
      </c>
      <c r="K16" s="3">
        <v>1</v>
      </c>
      <c r="L16" s="3">
        <v>25.75</v>
      </c>
      <c r="M16" s="3">
        <v>26.46</v>
      </c>
      <c r="N16" s="3">
        <v>18.920000000000002</v>
      </c>
      <c r="O16" s="4">
        <v>1</v>
      </c>
      <c r="P16" s="4">
        <v>1</v>
      </c>
      <c r="R16" s="38" t="s">
        <v>18</v>
      </c>
      <c r="S16" s="4">
        <v>80</v>
      </c>
      <c r="T16" s="4">
        <v>14</v>
      </c>
      <c r="U16" s="4">
        <f>SUM(S16:T16)</f>
        <v>94</v>
      </c>
      <c r="V16" s="10"/>
    </row>
    <row r="17" spans="1:22" x14ac:dyDescent="0.35">
      <c r="A17" s="3" t="s">
        <v>288</v>
      </c>
      <c r="B17" s="65">
        <v>63</v>
      </c>
      <c r="C17" s="67">
        <f t="shared" si="0"/>
        <v>5</v>
      </c>
      <c r="D17" s="3" t="s">
        <v>446</v>
      </c>
      <c r="E17" s="75">
        <f t="shared" si="1"/>
        <v>0</v>
      </c>
      <c r="F17" s="3">
        <v>1</v>
      </c>
      <c r="G17" s="3">
        <v>5</v>
      </c>
      <c r="H17" s="3">
        <v>24.84</v>
      </c>
      <c r="I17" s="3">
        <v>25.97</v>
      </c>
      <c r="J17" s="3">
        <v>26.77</v>
      </c>
      <c r="K17" s="3">
        <v>1</v>
      </c>
      <c r="L17" s="3">
        <v>32.880000000000003</v>
      </c>
      <c r="M17" s="3">
        <v>30.77</v>
      </c>
      <c r="N17" s="3">
        <v>21.9</v>
      </c>
      <c r="O17" s="4">
        <v>1</v>
      </c>
      <c r="P17" s="4">
        <v>1</v>
      </c>
      <c r="R17" s="38" t="s">
        <v>19</v>
      </c>
      <c r="S17" s="4">
        <v>6</v>
      </c>
      <c r="T17" s="4">
        <v>34</v>
      </c>
      <c r="U17" s="4">
        <f>SUM(S17:T17)</f>
        <v>40</v>
      </c>
      <c r="V17" s="10"/>
    </row>
    <row r="18" spans="1:22" x14ac:dyDescent="0.35">
      <c r="A18" s="3" t="s">
        <v>426</v>
      </c>
      <c r="B18" s="65">
        <v>32</v>
      </c>
      <c r="C18" s="67">
        <f t="shared" si="0"/>
        <v>2</v>
      </c>
      <c r="D18" s="3" t="s">
        <v>446</v>
      </c>
      <c r="E18" s="75">
        <f t="shared" si="1"/>
        <v>0</v>
      </c>
      <c r="F18" s="3">
        <v>1</v>
      </c>
      <c r="G18" s="3">
        <v>1</v>
      </c>
      <c r="H18" s="3" t="s">
        <v>7</v>
      </c>
      <c r="I18" s="3" t="s">
        <v>7</v>
      </c>
      <c r="J18" s="3">
        <v>28.76</v>
      </c>
      <c r="K18" s="3">
        <v>0</v>
      </c>
      <c r="L18" s="3" t="s">
        <v>7</v>
      </c>
      <c r="M18" s="3" t="s">
        <v>7</v>
      </c>
      <c r="N18" s="3">
        <v>27.67</v>
      </c>
      <c r="O18" s="4">
        <v>0</v>
      </c>
      <c r="P18" s="4">
        <v>0</v>
      </c>
      <c r="R18" s="38" t="s">
        <v>20</v>
      </c>
      <c r="S18" s="4">
        <f>SUM(S16:S17)</f>
        <v>86</v>
      </c>
      <c r="T18" s="4">
        <f>SUM(T16:T17)</f>
        <v>48</v>
      </c>
      <c r="U18" s="4">
        <f>SUM(U16:U17)</f>
        <v>134</v>
      </c>
      <c r="V18" s="10"/>
    </row>
    <row r="19" spans="1:22" x14ac:dyDescent="0.35">
      <c r="A19" s="3" t="s">
        <v>293</v>
      </c>
      <c r="B19" s="46">
        <v>29</v>
      </c>
      <c r="C19" s="67">
        <f t="shared" si="0"/>
        <v>1</v>
      </c>
      <c r="D19" s="3" t="s">
        <v>446</v>
      </c>
      <c r="E19" s="75">
        <f t="shared" si="1"/>
        <v>0</v>
      </c>
      <c r="F19" s="3">
        <v>1</v>
      </c>
      <c r="G19" s="3">
        <v>4</v>
      </c>
      <c r="H19" s="3">
        <v>15.4</v>
      </c>
      <c r="I19" s="3">
        <v>17.239999999999998</v>
      </c>
      <c r="J19" s="3">
        <v>25</v>
      </c>
      <c r="K19" s="3">
        <v>1</v>
      </c>
      <c r="L19" s="3">
        <v>27.63</v>
      </c>
      <c r="M19" s="3">
        <v>29.28</v>
      </c>
      <c r="N19" s="3">
        <v>21.93</v>
      </c>
      <c r="O19" s="4">
        <v>1</v>
      </c>
      <c r="P19" s="4">
        <v>1</v>
      </c>
      <c r="T19" s="10"/>
      <c r="U19" s="10"/>
      <c r="V19" s="10"/>
    </row>
    <row r="20" spans="1:22" x14ac:dyDescent="0.35">
      <c r="A20" s="3" t="s">
        <v>427</v>
      </c>
      <c r="B20" s="46">
        <v>28</v>
      </c>
      <c r="C20" s="46">
        <f t="shared" ref="C20:C50" si="2">IF(B20&lt;18,0,IF(AND(B20&gt;=18, B20&lt;=30), 1, IF(AND(B20&gt;30, B20&lt;=40), 2, IF(AND(B20&gt;40, B20&lt;=50), 3, IF(AND(B20&gt;50, B20&lt;=60), 4,5)))))</f>
        <v>1</v>
      </c>
      <c r="D20" s="3" t="s">
        <v>447</v>
      </c>
      <c r="E20" s="75">
        <f t="shared" si="1"/>
        <v>1</v>
      </c>
      <c r="F20" s="3">
        <v>1</v>
      </c>
      <c r="G20" s="3">
        <v>9</v>
      </c>
      <c r="H20" s="3">
        <v>14.92</v>
      </c>
      <c r="I20" s="3">
        <v>16.75</v>
      </c>
      <c r="J20" s="3">
        <v>28.72</v>
      </c>
      <c r="K20" s="3">
        <v>1</v>
      </c>
      <c r="L20" s="3">
        <v>26.73</v>
      </c>
      <c r="M20" s="3">
        <v>28.38</v>
      </c>
      <c r="N20" s="3">
        <v>20.420000000000002</v>
      </c>
      <c r="O20" s="4">
        <v>1</v>
      </c>
      <c r="P20" s="4">
        <v>1</v>
      </c>
      <c r="R20" s="10" t="s">
        <v>349</v>
      </c>
      <c r="S20" s="8">
        <f>S16/U16*100</f>
        <v>85.106382978723403</v>
      </c>
      <c r="T20" s="10"/>
      <c r="U20" s="10"/>
      <c r="V20" s="10"/>
    </row>
    <row r="21" spans="1:22" x14ac:dyDescent="0.35">
      <c r="A21" s="3" t="s">
        <v>296</v>
      </c>
      <c r="B21" s="46">
        <v>33</v>
      </c>
      <c r="C21" s="46">
        <f t="shared" si="2"/>
        <v>2</v>
      </c>
      <c r="D21" s="3" t="s">
        <v>446</v>
      </c>
      <c r="E21" s="75">
        <f t="shared" si="1"/>
        <v>0</v>
      </c>
      <c r="F21" s="3">
        <v>1</v>
      </c>
      <c r="G21" s="3">
        <v>8</v>
      </c>
      <c r="H21" s="3">
        <v>18.440000000000001</v>
      </c>
      <c r="I21" s="3">
        <v>20.6</v>
      </c>
      <c r="J21" s="3">
        <v>29.92</v>
      </c>
      <c r="K21" s="3">
        <v>1</v>
      </c>
      <c r="L21" s="3">
        <v>34.6</v>
      </c>
      <c r="M21" s="3">
        <v>34.31</v>
      </c>
      <c r="N21" s="3">
        <v>24.97</v>
      </c>
      <c r="O21" s="4">
        <v>1</v>
      </c>
      <c r="P21" s="4">
        <v>1</v>
      </c>
      <c r="R21" s="10" t="s">
        <v>350</v>
      </c>
      <c r="S21" s="8">
        <f>T17/U17*100</f>
        <v>85</v>
      </c>
      <c r="T21" s="10"/>
      <c r="U21" s="10"/>
      <c r="V21" s="10"/>
    </row>
    <row r="22" spans="1:22" x14ac:dyDescent="0.35">
      <c r="A22" s="3" t="s">
        <v>297</v>
      </c>
      <c r="B22" s="46">
        <v>20</v>
      </c>
      <c r="C22" s="46">
        <f t="shared" si="2"/>
        <v>1</v>
      </c>
      <c r="D22" s="3" t="s">
        <v>447</v>
      </c>
      <c r="E22" s="75">
        <f t="shared" si="1"/>
        <v>1</v>
      </c>
      <c r="F22" s="3">
        <v>1</v>
      </c>
      <c r="G22" s="3">
        <v>3</v>
      </c>
      <c r="H22" s="3">
        <v>20.21</v>
      </c>
      <c r="I22" s="3">
        <v>22.69</v>
      </c>
      <c r="J22" s="3">
        <v>26.6</v>
      </c>
      <c r="K22" s="3">
        <v>1</v>
      </c>
      <c r="L22" s="3">
        <v>32.97</v>
      </c>
      <c r="M22" s="3">
        <v>34.479999999999997</v>
      </c>
      <c r="N22" s="3">
        <v>25.1</v>
      </c>
      <c r="O22" s="4">
        <v>1</v>
      </c>
      <c r="P22" s="4">
        <v>1</v>
      </c>
      <c r="R22" s="10" t="s">
        <v>238</v>
      </c>
      <c r="S22" s="8">
        <f>T17/T18*100</f>
        <v>70.833333333333343</v>
      </c>
      <c r="T22" s="10"/>
      <c r="U22" s="10"/>
      <c r="V22" s="10"/>
    </row>
    <row r="23" spans="1:22" x14ac:dyDescent="0.35">
      <c r="A23" s="3" t="s">
        <v>306</v>
      </c>
      <c r="B23" s="46">
        <v>39</v>
      </c>
      <c r="C23" s="46">
        <f t="shared" si="2"/>
        <v>2</v>
      </c>
      <c r="D23" s="3" t="s">
        <v>447</v>
      </c>
      <c r="E23" s="75">
        <f t="shared" si="1"/>
        <v>1</v>
      </c>
      <c r="F23" s="3">
        <v>1</v>
      </c>
      <c r="G23" s="3">
        <v>5</v>
      </c>
      <c r="H23" s="3">
        <v>19.2</v>
      </c>
      <c r="I23" s="3">
        <v>20.9</v>
      </c>
      <c r="J23" s="3">
        <v>26.19</v>
      </c>
      <c r="K23" s="3">
        <v>1</v>
      </c>
      <c r="L23" s="3">
        <v>32.450000000000003</v>
      </c>
      <c r="M23" s="3">
        <v>32.36</v>
      </c>
      <c r="N23" s="3">
        <v>24.14</v>
      </c>
      <c r="O23" s="4">
        <v>1</v>
      </c>
      <c r="P23" s="4">
        <v>1</v>
      </c>
      <c r="R23" s="10" t="s">
        <v>21</v>
      </c>
      <c r="S23" s="8">
        <f>S16/S18*100</f>
        <v>93.023255813953483</v>
      </c>
      <c r="T23" s="10"/>
      <c r="U23" s="10"/>
      <c r="V23" s="10"/>
    </row>
    <row r="24" spans="1:22" x14ac:dyDescent="0.35">
      <c r="A24" s="3" t="s">
        <v>307</v>
      </c>
      <c r="B24" s="46">
        <v>29</v>
      </c>
      <c r="C24" s="46">
        <f t="shared" si="2"/>
        <v>1</v>
      </c>
      <c r="D24" s="3" t="s">
        <v>447</v>
      </c>
      <c r="E24" s="75">
        <f t="shared" si="1"/>
        <v>1</v>
      </c>
      <c r="F24" s="3">
        <v>1</v>
      </c>
      <c r="G24" s="3">
        <v>4</v>
      </c>
      <c r="H24" s="3">
        <v>25.93</v>
      </c>
      <c r="I24" s="3">
        <v>28.9</v>
      </c>
      <c r="J24" s="3">
        <v>28.66</v>
      </c>
      <c r="K24" s="3">
        <v>1</v>
      </c>
      <c r="L24" s="3">
        <v>30.9</v>
      </c>
      <c r="M24" s="3">
        <v>31.58</v>
      </c>
      <c r="N24" s="3">
        <v>19.760000000000002</v>
      </c>
      <c r="O24" s="4">
        <v>1</v>
      </c>
      <c r="P24" s="4">
        <v>1</v>
      </c>
    </row>
    <row r="25" spans="1:22" x14ac:dyDescent="0.35">
      <c r="A25" s="3" t="s">
        <v>312</v>
      </c>
      <c r="B25" s="46">
        <v>28</v>
      </c>
      <c r="C25" s="46">
        <f t="shared" si="2"/>
        <v>1</v>
      </c>
      <c r="D25" s="3" t="s">
        <v>446</v>
      </c>
      <c r="E25" s="75">
        <f t="shared" si="1"/>
        <v>0</v>
      </c>
      <c r="F25" s="3">
        <v>1</v>
      </c>
      <c r="G25" s="3">
        <v>1</v>
      </c>
      <c r="H25" s="3">
        <v>22.75</v>
      </c>
      <c r="I25" s="3">
        <v>25.37</v>
      </c>
      <c r="J25" s="3">
        <v>25.81</v>
      </c>
      <c r="K25" s="3">
        <v>1</v>
      </c>
      <c r="L25" s="3">
        <v>34.4</v>
      </c>
      <c r="M25" s="3">
        <v>39.119999999999997</v>
      </c>
      <c r="N25" s="3">
        <v>22.21</v>
      </c>
      <c r="O25" s="4">
        <v>1</v>
      </c>
      <c r="P25" s="4">
        <v>1</v>
      </c>
      <c r="R25" s="57" t="s">
        <v>369</v>
      </c>
    </row>
    <row r="26" spans="1:22" x14ac:dyDescent="0.35">
      <c r="A26" s="3" t="s">
        <v>316</v>
      </c>
      <c r="B26" s="46">
        <v>55</v>
      </c>
      <c r="C26" s="46">
        <f t="shared" si="2"/>
        <v>4</v>
      </c>
      <c r="D26" s="3" t="s">
        <v>446</v>
      </c>
      <c r="E26" s="75">
        <f t="shared" si="1"/>
        <v>0</v>
      </c>
      <c r="F26" s="3">
        <v>1</v>
      </c>
      <c r="G26" s="3">
        <v>2</v>
      </c>
      <c r="H26" s="3">
        <v>14.78</v>
      </c>
      <c r="I26" s="3">
        <v>16.989999999999998</v>
      </c>
      <c r="J26" s="3">
        <v>30.92</v>
      </c>
      <c r="K26" s="3">
        <v>1</v>
      </c>
      <c r="L26" s="3">
        <v>22.99</v>
      </c>
      <c r="M26" s="3">
        <v>23.74</v>
      </c>
      <c r="N26" s="3">
        <v>23.97</v>
      </c>
      <c r="O26" s="4">
        <v>1</v>
      </c>
      <c r="P26" s="4">
        <v>1</v>
      </c>
      <c r="R26" s="105" t="s">
        <v>17</v>
      </c>
      <c r="S26" s="105" t="s">
        <v>64</v>
      </c>
      <c r="T26" s="105"/>
      <c r="U26" s="38"/>
    </row>
    <row r="27" spans="1:22" x14ac:dyDescent="0.35">
      <c r="A27" s="3" t="s">
        <v>433</v>
      </c>
      <c r="B27" s="46">
        <v>41</v>
      </c>
      <c r="C27" s="46">
        <f t="shared" si="2"/>
        <v>3</v>
      </c>
      <c r="D27" s="3" t="s">
        <v>446</v>
      </c>
      <c r="E27" s="75">
        <f t="shared" si="1"/>
        <v>0</v>
      </c>
      <c r="F27" s="3">
        <v>1</v>
      </c>
      <c r="G27" s="3">
        <v>4</v>
      </c>
      <c r="H27" s="3">
        <v>16.309999999999999</v>
      </c>
      <c r="I27" s="3">
        <v>18.8</v>
      </c>
      <c r="J27" s="3">
        <v>23.65</v>
      </c>
      <c r="K27" s="3">
        <v>1</v>
      </c>
      <c r="L27" s="3">
        <v>30.86</v>
      </c>
      <c r="M27" s="3">
        <v>32.909999999999997</v>
      </c>
      <c r="N27" s="3">
        <v>30.02</v>
      </c>
      <c r="O27" s="4">
        <v>1</v>
      </c>
      <c r="P27" s="4">
        <v>1</v>
      </c>
      <c r="R27" s="105"/>
      <c r="S27" s="38" t="s">
        <v>18</v>
      </c>
      <c r="T27" s="7" t="s">
        <v>19</v>
      </c>
      <c r="U27" s="38" t="s">
        <v>20</v>
      </c>
    </row>
    <row r="28" spans="1:22" x14ac:dyDescent="0.35">
      <c r="A28" s="3" t="s">
        <v>343</v>
      </c>
      <c r="B28" s="46">
        <v>30</v>
      </c>
      <c r="C28" s="46">
        <f t="shared" si="2"/>
        <v>1</v>
      </c>
      <c r="D28" s="3" t="s">
        <v>447</v>
      </c>
      <c r="E28" s="75">
        <f t="shared" si="1"/>
        <v>1</v>
      </c>
      <c r="F28" s="3">
        <v>1</v>
      </c>
      <c r="G28" s="3">
        <v>3</v>
      </c>
      <c r="H28" s="3">
        <v>25.38</v>
      </c>
      <c r="I28" s="3">
        <v>27.59</v>
      </c>
      <c r="J28" s="3">
        <v>27.18</v>
      </c>
      <c r="K28" s="3">
        <v>1</v>
      </c>
      <c r="L28" s="3">
        <v>31.83</v>
      </c>
      <c r="M28" s="3">
        <v>32.58</v>
      </c>
      <c r="N28" s="3">
        <v>23.34</v>
      </c>
      <c r="O28" s="4">
        <v>1</v>
      </c>
      <c r="P28" s="4">
        <v>1</v>
      </c>
      <c r="R28" s="38" t="s">
        <v>18</v>
      </c>
      <c r="S28" s="4">
        <v>4</v>
      </c>
      <c r="T28" s="4">
        <v>1</v>
      </c>
      <c r="U28" s="4">
        <f>SUM(S28:T28)</f>
        <v>5</v>
      </c>
    </row>
    <row r="29" spans="1:22" x14ac:dyDescent="0.35">
      <c r="A29" s="3" t="s">
        <v>344</v>
      </c>
      <c r="B29" s="46">
        <v>30</v>
      </c>
      <c r="C29" s="46">
        <f t="shared" si="2"/>
        <v>1</v>
      </c>
      <c r="D29" s="3" t="s">
        <v>446</v>
      </c>
      <c r="E29" s="75">
        <f t="shared" si="1"/>
        <v>0</v>
      </c>
      <c r="F29" s="3">
        <v>1</v>
      </c>
      <c r="G29" s="3">
        <v>6</v>
      </c>
      <c r="H29" s="3">
        <v>19.649999999999999</v>
      </c>
      <c r="I29" s="3">
        <v>21.74</v>
      </c>
      <c r="J29" s="3">
        <v>26.83</v>
      </c>
      <c r="K29" s="3">
        <v>1</v>
      </c>
      <c r="L29" s="3">
        <v>23.5</v>
      </c>
      <c r="M29" s="3">
        <v>24.28</v>
      </c>
      <c r="N29" s="3">
        <v>23.72</v>
      </c>
      <c r="O29" s="4">
        <v>1</v>
      </c>
      <c r="P29" s="4">
        <v>1</v>
      </c>
      <c r="R29" s="38" t="s">
        <v>19</v>
      </c>
      <c r="S29" s="4">
        <v>4</v>
      </c>
      <c r="T29" s="4">
        <v>18</v>
      </c>
      <c r="U29" s="4">
        <f>SUM(S29:T29)</f>
        <v>22</v>
      </c>
    </row>
    <row r="30" spans="1:22" x14ac:dyDescent="0.35">
      <c r="A30" s="3" t="s">
        <v>345</v>
      </c>
      <c r="B30" s="46">
        <v>39</v>
      </c>
      <c r="C30" s="46">
        <f t="shared" si="2"/>
        <v>2</v>
      </c>
      <c r="D30" s="3" t="s">
        <v>446</v>
      </c>
      <c r="E30" s="75">
        <f t="shared" si="1"/>
        <v>0</v>
      </c>
      <c r="F30" s="3">
        <v>1</v>
      </c>
      <c r="G30" s="3">
        <v>7</v>
      </c>
      <c r="H30" s="3" t="s">
        <v>7</v>
      </c>
      <c r="I30" s="3" t="s">
        <v>7</v>
      </c>
      <c r="J30" s="3">
        <v>31.08</v>
      </c>
      <c r="K30" s="3">
        <v>0</v>
      </c>
      <c r="L30" s="3" t="s">
        <v>7</v>
      </c>
      <c r="M30" s="3" t="s">
        <v>7</v>
      </c>
      <c r="N30" s="3">
        <v>23.25</v>
      </c>
      <c r="O30" s="4">
        <v>0</v>
      </c>
      <c r="P30" s="4">
        <v>0</v>
      </c>
      <c r="R30" s="38" t="s">
        <v>20</v>
      </c>
      <c r="S30" s="4">
        <f>SUM(S28:S29)</f>
        <v>8</v>
      </c>
      <c r="T30" s="4">
        <f>SUM(T28:T29)</f>
        <v>19</v>
      </c>
      <c r="U30" s="4">
        <f>SUM(U28:U29)</f>
        <v>27</v>
      </c>
    </row>
    <row r="31" spans="1:22" x14ac:dyDescent="0.35">
      <c r="A31" s="3" t="s">
        <v>372</v>
      </c>
      <c r="B31" s="46">
        <v>47</v>
      </c>
      <c r="C31" s="46">
        <f t="shared" si="2"/>
        <v>3</v>
      </c>
      <c r="D31" s="3" t="s">
        <v>446</v>
      </c>
      <c r="E31" s="75">
        <f t="shared" si="1"/>
        <v>0</v>
      </c>
      <c r="F31" s="3">
        <v>1</v>
      </c>
      <c r="G31" s="3">
        <v>2</v>
      </c>
      <c r="H31" s="3">
        <v>28.75</v>
      </c>
      <c r="I31" s="3">
        <v>29.42</v>
      </c>
      <c r="J31" s="3">
        <v>28.59</v>
      </c>
      <c r="K31" s="3">
        <v>1</v>
      </c>
      <c r="L31" s="3" t="s">
        <v>7</v>
      </c>
      <c r="M31" s="3" t="s">
        <v>7</v>
      </c>
      <c r="N31" s="3">
        <v>25.72</v>
      </c>
      <c r="O31" s="4">
        <v>0</v>
      </c>
      <c r="P31" s="4">
        <v>0</v>
      </c>
      <c r="T31" s="10"/>
      <c r="U31" s="10"/>
    </row>
    <row r="32" spans="1:22" x14ac:dyDescent="0.35">
      <c r="A32" s="3" t="s">
        <v>380</v>
      </c>
      <c r="B32" s="46">
        <v>34</v>
      </c>
      <c r="C32" s="46">
        <f t="shared" si="2"/>
        <v>2</v>
      </c>
      <c r="D32" s="3" t="s">
        <v>446</v>
      </c>
      <c r="E32" s="75">
        <f t="shared" si="1"/>
        <v>0</v>
      </c>
      <c r="F32" s="3">
        <v>1</v>
      </c>
      <c r="G32" s="3">
        <v>2</v>
      </c>
      <c r="H32" s="3">
        <v>14.63</v>
      </c>
      <c r="I32" s="3">
        <v>14.6</v>
      </c>
      <c r="J32" s="3">
        <v>26.91</v>
      </c>
      <c r="K32" s="3">
        <v>1</v>
      </c>
      <c r="L32" s="3">
        <v>24.61</v>
      </c>
      <c r="M32" s="3">
        <v>23.81</v>
      </c>
      <c r="N32" s="3">
        <v>27.91</v>
      </c>
      <c r="O32" s="4">
        <v>1</v>
      </c>
      <c r="P32" s="4">
        <v>1</v>
      </c>
      <c r="R32" s="10" t="s">
        <v>349</v>
      </c>
      <c r="S32" s="8">
        <f>S28/U28*100</f>
        <v>80</v>
      </c>
      <c r="T32" s="10"/>
      <c r="U32" s="10"/>
    </row>
    <row r="33" spans="1:27" x14ac:dyDescent="0.35">
      <c r="A33" s="3" t="s">
        <v>385</v>
      </c>
      <c r="B33" s="46">
        <v>61</v>
      </c>
      <c r="C33" s="46">
        <f t="shared" si="2"/>
        <v>5</v>
      </c>
      <c r="D33" s="3" t="s">
        <v>447</v>
      </c>
      <c r="E33" s="75">
        <f t="shared" si="1"/>
        <v>1</v>
      </c>
      <c r="F33" s="3">
        <v>1</v>
      </c>
      <c r="G33" s="3">
        <v>1</v>
      </c>
      <c r="H33" s="3">
        <v>16.7</v>
      </c>
      <c r="I33" s="3">
        <v>17.420000000000002</v>
      </c>
      <c r="J33" s="3">
        <v>23.4</v>
      </c>
      <c r="K33" s="3">
        <v>1</v>
      </c>
      <c r="L33" s="3">
        <v>35.25</v>
      </c>
      <c r="M33" s="3">
        <v>37.86</v>
      </c>
      <c r="N33" s="3">
        <v>20.65</v>
      </c>
      <c r="O33" s="4">
        <v>1</v>
      </c>
      <c r="P33" s="4">
        <v>1</v>
      </c>
      <c r="R33" s="10" t="s">
        <v>350</v>
      </c>
      <c r="S33" s="8">
        <f>T29/U29*100</f>
        <v>81.818181818181827</v>
      </c>
      <c r="T33" s="10"/>
      <c r="U33" s="10"/>
    </row>
    <row r="34" spans="1:27" x14ac:dyDescent="0.35">
      <c r="A34" s="3" t="s">
        <v>12</v>
      </c>
      <c r="B34" s="3">
        <v>22</v>
      </c>
      <c r="C34" s="46">
        <f t="shared" si="2"/>
        <v>1</v>
      </c>
      <c r="D34" s="3" t="s">
        <v>446</v>
      </c>
      <c r="E34" s="75">
        <f t="shared" si="1"/>
        <v>0</v>
      </c>
      <c r="F34" s="3">
        <v>1</v>
      </c>
      <c r="G34" s="3">
        <v>2</v>
      </c>
      <c r="H34" s="3">
        <v>33.89</v>
      </c>
      <c r="I34" s="3">
        <v>35.82</v>
      </c>
      <c r="J34" s="3">
        <v>24.82</v>
      </c>
      <c r="K34" s="3">
        <v>1</v>
      </c>
      <c r="L34" s="3">
        <v>35.07</v>
      </c>
      <c r="M34" s="3">
        <v>33.549999999999997</v>
      </c>
      <c r="N34" s="3">
        <v>19.84</v>
      </c>
      <c r="O34" s="4">
        <v>1</v>
      </c>
      <c r="P34" s="4">
        <v>1</v>
      </c>
      <c r="R34" s="10" t="s">
        <v>238</v>
      </c>
      <c r="S34" s="8">
        <f>T29/T30*100</f>
        <v>94.73684210526315</v>
      </c>
      <c r="T34" s="10"/>
      <c r="U34" s="10"/>
    </row>
    <row r="35" spans="1:27" x14ac:dyDescent="0.35">
      <c r="A35" s="3" t="s">
        <v>92</v>
      </c>
      <c r="B35" s="3">
        <v>39</v>
      </c>
      <c r="C35" s="46">
        <f t="shared" si="2"/>
        <v>2</v>
      </c>
      <c r="D35" s="3" t="s">
        <v>447</v>
      </c>
      <c r="E35" s="75">
        <f t="shared" si="1"/>
        <v>1</v>
      </c>
      <c r="F35" s="3">
        <v>1</v>
      </c>
      <c r="G35" s="3">
        <v>0</v>
      </c>
      <c r="H35" s="3" t="s">
        <v>7</v>
      </c>
      <c r="I35" s="3" t="s">
        <v>7</v>
      </c>
      <c r="J35" s="3">
        <v>25.16</v>
      </c>
      <c r="K35" s="3">
        <v>0</v>
      </c>
      <c r="L35" s="3" t="s">
        <v>7</v>
      </c>
      <c r="M35" s="3" t="s">
        <v>7</v>
      </c>
      <c r="N35" s="3">
        <v>22.67</v>
      </c>
      <c r="O35" s="4">
        <v>0</v>
      </c>
      <c r="P35" s="4">
        <v>0</v>
      </c>
      <c r="R35" s="10" t="s">
        <v>21</v>
      </c>
      <c r="S35" s="8">
        <f>S28/S30*100</f>
        <v>50</v>
      </c>
      <c r="T35" s="10"/>
      <c r="U35" s="10"/>
    </row>
    <row r="36" spans="1:27" x14ac:dyDescent="0.35">
      <c r="A36" s="3" t="s">
        <v>95</v>
      </c>
      <c r="B36" s="3">
        <v>61</v>
      </c>
      <c r="C36" s="46">
        <f t="shared" si="2"/>
        <v>5</v>
      </c>
      <c r="D36" s="3" t="s">
        <v>447</v>
      </c>
      <c r="E36" s="75">
        <f t="shared" si="1"/>
        <v>1</v>
      </c>
      <c r="F36" s="3">
        <v>1</v>
      </c>
      <c r="G36" s="3">
        <v>0</v>
      </c>
      <c r="H36" s="3" t="s">
        <v>7</v>
      </c>
      <c r="I36" s="3" t="s">
        <v>7</v>
      </c>
      <c r="J36" s="3">
        <v>24.44</v>
      </c>
      <c r="K36" s="3">
        <v>0</v>
      </c>
      <c r="L36" s="3" t="s">
        <v>7</v>
      </c>
      <c r="M36" s="3" t="s">
        <v>7</v>
      </c>
      <c r="N36" s="3">
        <v>22.13</v>
      </c>
      <c r="O36" s="4">
        <v>0</v>
      </c>
      <c r="P36" s="4">
        <v>0</v>
      </c>
    </row>
    <row r="37" spans="1:27" x14ac:dyDescent="0.35">
      <c r="A37" s="3" t="s">
        <v>96</v>
      </c>
      <c r="B37" s="3">
        <v>20</v>
      </c>
      <c r="C37" s="46">
        <f t="shared" si="2"/>
        <v>1</v>
      </c>
      <c r="D37" s="3" t="s">
        <v>447</v>
      </c>
      <c r="E37" s="75">
        <f t="shared" si="1"/>
        <v>1</v>
      </c>
      <c r="F37" s="3">
        <v>1</v>
      </c>
      <c r="G37" s="3">
        <v>2</v>
      </c>
      <c r="H37" s="3">
        <v>17.25</v>
      </c>
      <c r="I37" s="3">
        <v>19.04</v>
      </c>
      <c r="J37" s="3">
        <v>24.08</v>
      </c>
      <c r="K37" s="3">
        <v>1</v>
      </c>
      <c r="L37" s="3">
        <v>32.659999999999997</v>
      </c>
      <c r="M37" s="3">
        <v>34.04</v>
      </c>
      <c r="N37" s="3">
        <v>24.7</v>
      </c>
      <c r="O37" s="4">
        <v>1</v>
      </c>
      <c r="P37" s="4">
        <v>1</v>
      </c>
    </row>
    <row r="38" spans="1:27" ht="14.5" customHeight="1" x14ac:dyDescent="0.35">
      <c r="A38" s="3" t="s">
        <v>97</v>
      </c>
      <c r="B38" s="3">
        <v>60</v>
      </c>
      <c r="C38" s="46">
        <f t="shared" si="2"/>
        <v>4</v>
      </c>
      <c r="D38" s="3" t="s">
        <v>446</v>
      </c>
      <c r="E38" s="75">
        <f t="shared" si="1"/>
        <v>0</v>
      </c>
      <c r="F38" s="3">
        <v>1</v>
      </c>
      <c r="G38" s="3">
        <v>1</v>
      </c>
      <c r="H38" s="3">
        <v>16.649999999999999</v>
      </c>
      <c r="I38" s="3">
        <v>18.41</v>
      </c>
      <c r="J38" s="3">
        <v>21.24</v>
      </c>
      <c r="K38" s="3">
        <v>1</v>
      </c>
      <c r="L38" s="3">
        <v>27.33</v>
      </c>
      <c r="M38" s="3">
        <v>30.04</v>
      </c>
      <c r="N38" s="3">
        <v>21.25</v>
      </c>
      <c r="O38" s="4">
        <v>1</v>
      </c>
      <c r="P38" s="4">
        <v>1</v>
      </c>
      <c r="X38" s="109" t="s">
        <v>349</v>
      </c>
      <c r="Y38" s="106" t="s">
        <v>391</v>
      </c>
      <c r="Z38" s="107"/>
      <c r="AA38" s="108"/>
    </row>
    <row r="39" spans="1:27" x14ac:dyDescent="0.35">
      <c r="A39" s="3" t="s">
        <v>98</v>
      </c>
      <c r="B39" s="3">
        <v>31</v>
      </c>
      <c r="C39" s="46">
        <f t="shared" si="2"/>
        <v>2</v>
      </c>
      <c r="D39" s="3" t="s">
        <v>446</v>
      </c>
      <c r="E39" s="75">
        <f t="shared" si="1"/>
        <v>0</v>
      </c>
      <c r="F39" s="3">
        <v>1</v>
      </c>
      <c r="G39" s="3">
        <v>0</v>
      </c>
      <c r="H39" s="3">
        <v>31.86</v>
      </c>
      <c r="I39" s="3">
        <v>33.89</v>
      </c>
      <c r="J39" s="3">
        <v>21.4</v>
      </c>
      <c r="K39" s="3">
        <v>1</v>
      </c>
      <c r="L39" s="3" t="s">
        <v>7</v>
      </c>
      <c r="M39" s="3" t="s">
        <v>7</v>
      </c>
      <c r="N39" s="3">
        <v>21.53</v>
      </c>
      <c r="O39" s="4">
        <v>0</v>
      </c>
      <c r="P39" s="4">
        <v>0</v>
      </c>
      <c r="X39" s="110"/>
      <c r="Y39" s="35" t="s">
        <v>366</v>
      </c>
      <c r="Z39" s="35" t="s">
        <v>393</v>
      </c>
      <c r="AA39" s="35" t="s">
        <v>392</v>
      </c>
    </row>
    <row r="40" spans="1:27" x14ac:dyDescent="0.35">
      <c r="A40" s="3" t="s">
        <v>99</v>
      </c>
      <c r="B40" s="3">
        <v>26</v>
      </c>
      <c r="C40" s="46">
        <f t="shared" si="2"/>
        <v>1</v>
      </c>
      <c r="D40" s="3" t="s">
        <v>446</v>
      </c>
      <c r="E40" s="75">
        <f t="shared" si="1"/>
        <v>0</v>
      </c>
      <c r="F40" s="3">
        <v>1</v>
      </c>
      <c r="G40" s="3">
        <v>1</v>
      </c>
      <c r="H40" s="3">
        <v>20.25</v>
      </c>
      <c r="I40" s="3">
        <v>21.68</v>
      </c>
      <c r="J40" s="3">
        <v>22.49</v>
      </c>
      <c r="K40" s="3">
        <v>1</v>
      </c>
      <c r="L40" s="3">
        <v>35.840000000000003</v>
      </c>
      <c r="M40" s="3">
        <v>36.35</v>
      </c>
      <c r="N40" s="3">
        <v>22.26</v>
      </c>
      <c r="O40" s="4">
        <v>1</v>
      </c>
      <c r="P40" s="4">
        <v>1</v>
      </c>
      <c r="X40" s="3" t="s">
        <v>64</v>
      </c>
      <c r="Y40" s="22">
        <v>0.88890000000000002</v>
      </c>
      <c r="Z40" s="22">
        <v>0.85109999999999997</v>
      </c>
      <c r="AA40" s="22">
        <v>0.8</v>
      </c>
    </row>
    <row r="41" spans="1:27" x14ac:dyDescent="0.35">
      <c r="A41" s="3" t="s">
        <v>100</v>
      </c>
      <c r="B41" s="3">
        <v>30</v>
      </c>
      <c r="C41" s="46">
        <f t="shared" si="2"/>
        <v>1</v>
      </c>
      <c r="D41" s="3" t="s">
        <v>446</v>
      </c>
      <c r="E41" s="75">
        <f t="shared" si="1"/>
        <v>0</v>
      </c>
      <c r="F41" s="3">
        <v>1</v>
      </c>
      <c r="G41" s="3">
        <v>1</v>
      </c>
      <c r="H41" s="3">
        <v>19.399999999999999</v>
      </c>
      <c r="I41" s="3">
        <v>21.03</v>
      </c>
      <c r="J41" s="3">
        <v>23.58</v>
      </c>
      <c r="K41" s="3">
        <v>1</v>
      </c>
      <c r="L41" s="3">
        <v>30.34</v>
      </c>
      <c r="M41" s="3">
        <v>32.54</v>
      </c>
      <c r="N41" s="3">
        <v>21.56</v>
      </c>
      <c r="O41" s="4">
        <v>1</v>
      </c>
      <c r="P41" s="4">
        <v>1</v>
      </c>
    </row>
    <row r="42" spans="1:27" x14ac:dyDescent="0.35">
      <c r="A42" s="3" t="s">
        <v>131</v>
      </c>
      <c r="B42" s="3">
        <v>40</v>
      </c>
      <c r="C42" s="46">
        <f t="shared" si="2"/>
        <v>2</v>
      </c>
      <c r="D42" s="3" t="s">
        <v>446</v>
      </c>
      <c r="E42" s="75">
        <f t="shared" si="1"/>
        <v>0</v>
      </c>
      <c r="F42" s="3">
        <v>1</v>
      </c>
      <c r="G42" s="3">
        <v>0</v>
      </c>
      <c r="H42" s="3" t="s">
        <v>7</v>
      </c>
      <c r="I42" s="3" t="s">
        <v>7</v>
      </c>
      <c r="J42" s="3">
        <v>26.1</v>
      </c>
      <c r="K42" s="3">
        <v>0</v>
      </c>
      <c r="L42" s="3" t="s">
        <v>7</v>
      </c>
      <c r="M42" s="3" t="s">
        <v>7</v>
      </c>
      <c r="N42" s="3">
        <v>21.8</v>
      </c>
      <c r="O42" s="4">
        <v>0</v>
      </c>
      <c r="P42" s="4">
        <v>0</v>
      </c>
    </row>
    <row r="43" spans="1:27" x14ac:dyDescent="0.35">
      <c r="A43" s="3" t="s">
        <v>144</v>
      </c>
      <c r="B43" s="3">
        <v>30</v>
      </c>
      <c r="C43" s="46">
        <f t="shared" si="2"/>
        <v>1</v>
      </c>
      <c r="D43" s="3" t="s">
        <v>447</v>
      </c>
      <c r="E43" s="75">
        <f t="shared" si="1"/>
        <v>1</v>
      </c>
      <c r="F43" s="3">
        <v>1</v>
      </c>
      <c r="G43" s="3">
        <v>0</v>
      </c>
      <c r="H43" s="3" t="s">
        <v>7</v>
      </c>
      <c r="I43" s="3" t="s">
        <v>7</v>
      </c>
      <c r="J43" s="3">
        <v>24.88</v>
      </c>
      <c r="K43" s="3">
        <v>0</v>
      </c>
      <c r="L43" s="3" t="s">
        <v>7</v>
      </c>
      <c r="M43" s="3" t="s">
        <v>7</v>
      </c>
      <c r="N43" s="3">
        <v>21.93</v>
      </c>
      <c r="O43" s="4">
        <v>0</v>
      </c>
      <c r="P43" s="4">
        <v>0</v>
      </c>
    </row>
    <row r="44" spans="1:27" x14ac:dyDescent="0.35">
      <c r="A44" s="3" t="s">
        <v>164</v>
      </c>
      <c r="B44" s="3">
        <v>23</v>
      </c>
      <c r="C44" s="46">
        <f t="shared" si="2"/>
        <v>1</v>
      </c>
      <c r="D44" s="3" t="s">
        <v>447</v>
      </c>
      <c r="E44" s="75">
        <f t="shared" si="1"/>
        <v>1</v>
      </c>
      <c r="F44" s="3">
        <v>1</v>
      </c>
      <c r="G44" s="3">
        <v>0</v>
      </c>
      <c r="H44" s="3" t="s">
        <v>7</v>
      </c>
      <c r="I44" s="3">
        <v>37.090000000000003</v>
      </c>
      <c r="J44" s="3">
        <v>25.8</v>
      </c>
      <c r="K44" s="3">
        <v>1</v>
      </c>
      <c r="L44" s="3" t="s">
        <v>7</v>
      </c>
      <c r="M44" s="3" t="s">
        <v>7</v>
      </c>
      <c r="N44" s="3">
        <v>24.24</v>
      </c>
      <c r="O44" s="4">
        <v>0</v>
      </c>
      <c r="P44" s="4">
        <v>0</v>
      </c>
    </row>
    <row r="45" spans="1:27" x14ac:dyDescent="0.35">
      <c r="A45" s="3" t="s">
        <v>167</v>
      </c>
      <c r="B45" s="3">
        <v>22</v>
      </c>
      <c r="C45" s="46">
        <f t="shared" si="2"/>
        <v>1</v>
      </c>
      <c r="D45" s="3" t="s">
        <v>446</v>
      </c>
      <c r="E45" s="75">
        <f t="shared" si="1"/>
        <v>0</v>
      </c>
      <c r="F45" s="3">
        <v>1</v>
      </c>
      <c r="G45" s="3">
        <v>1</v>
      </c>
      <c r="H45" s="3" t="s">
        <v>7</v>
      </c>
      <c r="I45" s="3" t="s">
        <v>7</v>
      </c>
      <c r="J45" s="3">
        <v>28.4</v>
      </c>
      <c r="K45" s="3">
        <v>0</v>
      </c>
      <c r="L45" s="3" t="s">
        <v>7</v>
      </c>
      <c r="M45" s="3" t="s">
        <v>7</v>
      </c>
      <c r="N45" s="3">
        <v>28.9</v>
      </c>
      <c r="O45" s="4">
        <v>0</v>
      </c>
      <c r="P45" s="4">
        <v>0</v>
      </c>
    </row>
    <row r="46" spans="1:27" x14ac:dyDescent="0.35">
      <c r="A46" s="3" t="s">
        <v>180</v>
      </c>
      <c r="B46" s="3">
        <v>27</v>
      </c>
      <c r="C46" s="46">
        <f t="shared" si="2"/>
        <v>1</v>
      </c>
      <c r="D46" s="3" t="s">
        <v>446</v>
      </c>
      <c r="E46" s="75">
        <f t="shared" si="1"/>
        <v>0</v>
      </c>
      <c r="F46" s="3">
        <v>1</v>
      </c>
      <c r="G46" s="3">
        <v>2</v>
      </c>
      <c r="H46" s="3">
        <v>17.63</v>
      </c>
      <c r="I46" s="3">
        <v>18.97</v>
      </c>
      <c r="J46" s="3">
        <v>22.79</v>
      </c>
      <c r="K46" s="3">
        <v>1</v>
      </c>
      <c r="L46" s="3">
        <v>30.01</v>
      </c>
      <c r="M46" s="3">
        <v>31.7</v>
      </c>
      <c r="N46" s="3">
        <v>26.54</v>
      </c>
      <c r="O46" s="4">
        <v>1</v>
      </c>
      <c r="P46" s="4">
        <v>1</v>
      </c>
    </row>
    <row r="47" spans="1:27" x14ac:dyDescent="0.35">
      <c r="A47" s="3" t="s">
        <v>182</v>
      </c>
      <c r="B47" s="3">
        <v>56</v>
      </c>
      <c r="C47" s="46">
        <f t="shared" si="2"/>
        <v>4</v>
      </c>
      <c r="D47" s="3" t="s">
        <v>446</v>
      </c>
      <c r="E47" s="75">
        <f t="shared" si="1"/>
        <v>0</v>
      </c>
      <c r="F47" s="3">
        <v>1</v>
      </c>
      <c r="G47" s="3">
        <v>1</v>
      </c>
      <c r="H47" s="3" t="s">
        <v>7</v>
      </c>
      <c r="I47" s="3" t="s">
        <v>7</v>
      </c>
      <c r="J47" s="3">
        <v>27.33</v>
      </c>
      <c r="K47" s="3">
        <v>0</v>
      </c>
      <c r="L47" s="3" t="s">
        <v>7</v>
      </c>
      <c r="M47" s="3" t="s">
        <v>7</v>
      </c>
      <c r="N47" s="3">
        <v>20.69</v>
      </c>
      <c r="O47" s="4">
        <v>0</v>
      </c>
      <c r="P47" s="4">
        <v>0</v>
      </c>
    </row>
    <row r="48" spans="1:27" x14ac:dyDescent="0.35">
      <c r="A48" s="3" t="s">
        <v>192</v>
      </c>
      <c r="B48" s="3">
        <v>60</v>
      </c>
      <c r="C48" s="46">
        <f t="shared" si="2"/>
        <v>4</v>
      </c>
      <c r="D48" s="3" t="s">
        <v>446</v>
      </c>
      <c r="E48" s="75">
        <f t="shared" si="1"/>
        <v>0</v>
      </c>
      <c r="F48" s="3">
        <v>1</v>
      </c>
      <c r="G48" s="3">
        <v>0</v>
      </c>
      <c r="H48" s="3" t="s">
        <v>7</v>
      </c>
      <c r="I48" s="3" t="s">
        <v>7</v>
      </c>
      <c r="J48" s="3">
        <v>23.69</v>
      </c>
      <c r="K48" s="3">
        <v>0</v>
      </c>
      <c r="L48" s="3" t="s">
        <v>7</v>
      </c>
      <c r="M48" s="3" t="s">
        <v>7</v>
      </c>
      <c r="N48" s="3">
        <v>25.27</v>
      </c>
      <c r="O48" s="4">
        <v>0</v>
      </c>
      <c r="P48" s="4">
        <v>0</v>
      </c>
    </row>
    <row r="49" spans="1:16" x14ac:dyDescent="0.35">
      <c r="A49" s="3" t="s">
        <v>195</v>
      </c>
      <c r="B49" s="3">
        <v>23</v>
      </c>
      <c r="C49" s="46">
        <f t="shared" si="2"/>
        <v>1</v>
      </c>
      <c r="D49" s="3" t="s">
        <v>447</v>
      </c>
      <c r="E49" s="75">
        <f t="shared" si="1"/>
        <v>1</v>
      </c>
      <c r="F49" s="3">
        <v>1</v>
      </c>
      <c r="G49" s="3">
        <v>1</v>
      </c>
      <c r="H49" s="3" t="s">
        <v>7</v>
      </c>
      <c r="I49" s="3" t="s">
        <v>7</v>
      </c>
      <c r="J49" s="3">
        <v>26.47</v>
      </c>
      <c r="K49" s="3">
        <v>0</v>
      </c>
      <c r="L49" s="3" t="s">
        <v>7</v>
      </c>
      <c r="M49" s="3" t="s">
        <v>7</v>
      </c>
      <c r="N49" s="3">
        <v>24.41</v>
      </c>
      <c r="O49" s="4">
        <v>0</v>
      </c>
      <c r="P49" s="4">
        <v>0</v>
      </c>
    </row>
    <row r="50" spans="1:16" x14ac:dyDescent="0.35">
      <c r="A50" s="3" t="s">
        <v>197</v>
      </c>
      <c r="B50" s="3">
        <v>5</v>
      </c>
      <c r="C50" s="46">
        <f t="shared" si="2"/>
        <v>0</v>
      </c>
      <c r="D50" s="3" t="s">
        <v>446</v>
      </c>
      <c r="E50" s="75">
        <f t="shared" si="1"/>
        <v>0</v>
      </c>
      <c r="F50" s="3">
        <v>1</v>
      </c>
      <c r="G50" s="3">
        <v>0</v>
      </c>
      <c r="H50" s="3" t="s">
        <v>7</v>
      </c>
      <c r="I50" s="3" t="s">
        <v>7</v>
      </c>
      <c r="J50" s="3">
        <v>31.17</v>
      </c>
      <c r="K50" s="3">
        <v>0</v>
      </c>
      <c r="L50" s="3" t="s">
        <v>7</v>
      </c>
      <c r="M50" s="3" t="s">
        <v>7</v>
      </c>
      <c r="N50" s="3">
        <v>29.98</v>
      </c>
      <c r="O50" s="4">
        <v>0</v>
      </c>
      <c r="P50" s="4">
        <v>0</v>
      </c>
    </row>
    <row r="51" spans="1:16" x14ac:dyDescent="0.35">
      <c r="A51" s="3" t="s">
        <v>198</v>
      </c>
      <c r="B51" s="3">
        <v>58</v>
      </c>
      <c r="C51" s="46">
        <f t="shared" ref="C51:C73" si="3">IF(B51&lt;18,0,IF(AND(B51&gt;=18, B51&lt;=30), 1, IF(AND(B51&gt;30, B51&lt;=40), 2, IF(AND(B51&gt;40, B51&lt;=50), 3, IF(AND(B51&gt;50, B51&lt;=60), 4,5)))))</f>
        <v>4</v>
      </c>
      <c r="D51" s="3" t="s">
        <v>447</v>
      </c>
      <c r="E51" s="75">
        <f t="shared" si="1"/>
        <v>1</v>
      </c>
      <c r="F51" s="3">
        <v>1</v>
      </c>
      <c r="G51" s="3">
        <v>0</v>
      </c>
      <c r="H51" s="3" t="s">
        <v>7</v>
      </c>
      <c r="I51" s="3" t="s">
        <v>7</v>
      </c>
      <c r="J51" s="3">
        <v>27.16</v>
      </c>
      <c r="K51" s="3">
        <v>0</v>
      </c>
      <c r="L51" s="3" t="s">
        <v>7</v>
      </c>
      <c r="M51" s="3" t="s">
        <v>7</v>
      </c>
      <c r="N51" s="3">
        <v>23.85</v>
      </c>
      <c r="O51" s="4">
        <v>0</v>
      </c>
      <c r="P51" s="4">
        <v>0</v>
      </c>
    </row>
    <row r="52" spans="1:16" x14ac:dyDescent="0.35">
      <c r="A52" s="3" t="s">
        <v>202</v>
      </c>
      <c r="B52" s="3">
        <v>22</v>
      </c>
      <c r="C52" s="46">
        <f t="shared" si="3"/>
        <v>1</v>
      </c>
      <c r="D52" s="3" t="s">
        <v>446</v>
      </c>
      <c r="E52" s="75">
        <f t="shared" si="1"/>
        <v>0</v>
      </c>
      <c r="F52" s="3">
        <v>1</v>
      </c>
      <c r="G52" s="3">
        <v>1</v>
      </c>
      <c r="H52" s="3">
        <v>22.92</v>
      </c>
      <c r="I52" s="3">
        <v>24.55</v>
      </c>
      <c r="J52" s="3">
        <v>26.3</v>
      </c>
      <c r="K52" s="3">
        <v>1</v>
      </c>
      <c r="L52" s="3">
        <v>35.74</v>
      </c>
      <c r="M52" s="3">
        <v>33.200000000000003</v>
      </c>
      <c r="N52" s="3">
        <v>26.2</v>
      </c>
      <c r="O52" s="4">
        <v>1</v>
      </c>
      <c r="P52" s="4">
        <v>1</v>
      </c>
    </row>
    <row r="53" spans="1:16" x14ac:dyDescent="0.35">
      <c r="A53" s="3" t="s">
        <v>207</v>
      </c>
      <c r="B53" s="3">
        <v>41</v>
      </c>
      <c r="C53" s="46">
        <f t="shared" si="3"/>
        <v>3</v>
      </c>
      <c r="D53" s="3" t="s">
        <v>447</v>
      </c>
      <c r="E53" s="75">
        <f t="shared" si="1"/>
        <v>1</v>
      </c>
      <c r="F53" s="3">
        <v>1</v>
      </c>
      <c r="G53" s="3">
        <v>3</v>
      </c>
      <c r="H53" s="3" t="s">
        <v>7</v>
      </c>
      <c r="I53" s="3" t="s">
        <v>7</v>
      </c>
      <c r="J53" s="3">
        <v>27</v>
      </c>
      <c r="K53" s="3">
        <v>0</v>
      </c>
      <c r="L53" s="3" t="s">
        <v>7</v>
      </c>
      <c r="M53" s="3" t="s">
        <v>7</v>
      </c>
      <c r="N53" s="3">
        <v>27.5</v>
      </c>
      <c r="O53" s="4">
        <v>0</v>
      </c>
      <c r="P53" s="4">
        <v>0</v>
      </c>
    </row>
    <row r="54" spans="1:16" x14ac:dyDescent="0.35">
      <c r="A54" s="3" t="s">
        <v>208</v>
      </c>
      <c r="B54" s="3">
        <v>29</v>
      </c>
      <c r="C54" s="46">
        <f t="shared" si="3"/>
        <v>1</v>
      </c>
      <c r="D54" s="3" t="s">
        <v>446</v>
      </c>
      <c r="E54" s="75">
        <f t="shared" si="1"/>
        <v>0</v>
      </c>
      <c r="F54" s="3">
        <v>1</v>
      </c>
      <c r="G54" s="3">
        <v>1</v>
      </c>
      <c r="H54" s="3">
        <v>14.26</v>
      </c>
      <c r="I54" s="3">
        <v>15.8</v>
      </c>
      <c r="J54" s="3">
        <v>25.7</v>
      </c>
      <c r="K54" s="3">
        <v>1</v>
      </c>
      <c r="L54" s="3">
        <v>22.56</v>
      </c>
      <c r="M54" s="3">
        <v>24.24</v>
      </c>
      <c r="N54" s="3">
        <v>24.1</v>
      </c>
      <c r="O54" s="4">
        <v>1</v>
      </c>
      <c r="P54" s="4">
        <v>1</v>
      </c>
    </row>
    <row r="55" spans="1:16" x14ac:dyDescent="0.35">
      <c r="A55" s="3" t="s">
        <v>211</v>
      </c>
      <c r="B55" s="3">
        <v>34</v>
      </c>
      <c r="C55" s="46">
        <f t="shared" si="3"/>
        <v>2</v>
      </c>
      <c r="D55" s="3" t="s">
        <v>446</v>
      </c>
      <c r="E55" s="75">
        <f t="shared" si="1"/>
        <v>0</v>
      </c>
      <c r="F55" s="3">
        <v>1</v>
      </c>
      <c r="G55" s="3">
        <v>1</v>
      </c>
      <c r="H55" s="3">
        <v>16.61</v>
      </c>
      <c r="I55" s="3">
        <v>18.03</v>
      </c>
      <c r="J55" s="3">
        <v>25.4</v>
      </c>
      <c r="K55" s="3">
        <v>1</v>
      </c>
      <c r="L55" s="3">
        <v>33.86</v>
      </c>
      <c r="M55" s="3">
        <v>37.729999999999997</v>
      </c>
      <c r="N55" s="3">
        <v>24.4</v>
      </c>
      <c r="O55" s="4">
        <v>1</v>
      </c>
      <c r="P55" s="4">
        <v>1</v>
      </c>
    </row>
    <row r="56" spans="1:16" x14ac:dyDescent="0.35">
      <c r="A56" s="3" t="s">
        <v>264</v>
      </c>
      <c r="B56" s="46">
        <v>36</v>
      </c>
      <c r="C56" s="46">
        <f t="shared" si="3"/>
        <v>2</v>
      </c>
      <c r="D56" s="47" t="s">
        <v>447</v>
      </c>
      <c r="E56" s="75">
        <f t="shared" si="1"/>
        <v>1</v>
      </c>
      <c r="F56" s="3">
        <v>2</v>
      </c>
      <c r="G56" s="3">
        <v>5</v>
      </c>
      <c r="H56" s="3" t="s">
        <v>7</v>
      </c>
      <c r="I56" s="3" t="s">
        <v>7</v>
      </c>
      <c r="J56" s="3">
        <v>28.92</v>
      </c>
      <c r="K56" s="3">
        <v>0</v>
      </c>
      <c r="L56" s="3" t="s">
        <v>7</v>
      </c>
      <c r="M56" s="3" t="s">
        <v>7</v>
      </c>
      <c r="N56" s="3">
        <v>24.4</v>
      </c>
      <c r="O56" s="4">
        <v>0</v>
      </c>
      <c r="P56" s="4">
        <v>0</v>
      </c>
    </row>
    <row r="57" spans="1:16" x14ac:dyDescent="0.35">
      <c r="A57" s="3" t="s">
        <v>269</v>
      </c>
      <c r="B57" s="46">
        <v>30</v>
      </c>
      <c r="C57" s="46">
        <f t="shared" si="3"/>
        <v>1</v>
      </c>
      <c r="D57" s="47" t="s">
        <v>446</v>
      </c>
      <c r="E57" s="75">
        <f t="shared" si="1"/>
        <v>0</v>
      </c>
      <c r="F57" s="3">
        <v>2</v>
      </c>
      <c r="G57" s="3">
        <v>1</v>
      </c>
      <c r="H57" s="3" t="s">
        <v>7</v>
      </c>
      <c r="I57" s="3" t="s">
        <v>7</v>
      </c>
      <c r="J57" s="3">
        <v>26.14</v>
      </c>
      <c r="K57" s="3">
        <v>0</v>
      </c>
      <c r="L57" s="3" t="s">
        <v>7</v>
      </c>
      <c r="M57" s="3" t="s">
        <v>7</v>
      </c>
      <c r="N57" s="3">
        <v>22.47</v>
      </c>
      <c r="O57" s="4">
        <v>0</v>
      </c>
      <c r="P57" s="4">
        <v>0</v>
      </c>
    </row>
    <row r="58" spans="1:16" x14ac:dyDescent="0.35">
      <c r="A58" s="3" t="s">
        <v>271</v>
      </c>
      <c r="B58" s="46">
        <v>29</v>
      </c>
      <c r="C58" s="46">
        <f t="shared" si="3"/>
        <v>1</v>
      </c>
      <c r="D58" s="47" t="s">
        <v>447</v>
      </c>
      <c r="E58" s="75">
        <f t="shared" si="1"/>
        <v>1</v>
      </c>
      <c r="F58" s="3">
        <v>2</v>
      </c>
      <c r="G58" s="3">
        <v>4</v>
      </c>
      <c r="H58" s="3">
        <v>17.71</v>
      </c>
      <c r="I58" s="3">
        <v>18.57</v>
      </c>
      <c r="J58" s="3">
        <v>29.95</v>
      </c>
      <c r="K58" s="3">
        <v>1</v>
      </c>
      <c r="L58" s="3">
        <v>26.7</v>
      </c>
      <c r="M58" s="3">
        <v>27.26</v>
      </c>
      <c r="N58" s="3">
        <v>20.7</v>
      </c>
      <c r="O58" s="4">
        <v>1</v>
      </c>
      <c r="P58" s="4">
        <v>1</v>
      </c>
    </row>
    <row r="59" spans="1:16" x14ac:dyDescent="0.35">
      <c r="A59" s="3" t="s">
        <v>413</v>
      </c>
      <c r="B59" s="46">
        <v>53</v>
      </c>
      <c r="C59" s="46">
        <f t="shared" si="3"/>
        <v>4</v>
      </c>
      <c r="D59" s="47" t="s">
        <v>447</v>
      </c>
      <c r="E59" s="75">
        <f t="shared" si="1"/>
        <v>1</v>
      </c>
      <c r="F59" s="3">
        <v>2</v>
      </c>
      <c r="G59" s="3">
        <v>3</v>
      </c>
      <c r="H59" s="3">
        <v>15.46</v>
      </c>
      <c r="I59" s="3">
        <v>16.29</v>
      </c>
      <c r="J59" s="3">
        <v>25.71</v>
      </c>
      <c r="K59" s="3">
        <v>1</v>
      </c>
      <c r="L59" s="3">
        <v>16.32</v>
      </c>
      <c r="M59" s="3">
        <v>16.63</v>
      </c>
      <c r="N59" s="3">
        <v>19.57</v>
      </c>
      <c r="O59" s="4">
        <v>1</v>
      </c>
      <c r="P59" s="4">
        <v>1</v>
      </c>
    </row>
    <row r="60" spans="1:16" x14ac:dyDescent="0.35">
      <c r="A60" s="3" t="s">
        <v>272</v>
      </c>
      <c r="B60" s="46">
        <v>26</v>
      </c>
      <c r="C60" s="46">
        <f t="shared" si="3"/>
        <v>1</v>
      </c>
      <c r="D60" s="47" t="s">
        <v>446</v>
      </c>
      <c r="E60" s="75">
        <f t="shared" si="1"/>
        <v>0</v>
      </c>
      <c r="F60" s="3">
        <v>2</v>
      </c>
      <c r="G60" s="3">
        <v>3</v>
      </c>
      <c r="H60" s="3">
        <v>16.68</v>
      </c>
      <c r="I60" s="3">
        <v>17.48</v>
      </c>
      <c r="J60" s="3">
        <v>27.96</v>
      </c>
      <c r="K60" s="3">
        <v>1</v>
      </c>
      <c r="L60" s="3">
        <v>18.77</v>
      </c>
      <c r="M60" s="3">
        <v>18.36</v>
      </c>
      <c r="N60" s="3">
        <v>21.25</v>
      </c>
      <c r="O60" s="4">
        <v>1</v>
      </c>
      <c r="P60" s="4">
        <v>1</v>
      </c>
    </row>
    <row r="61" spans="1:16" x14ac:dyDescent="0.35">
      <c r="A61" s="3" t="s">
        <v>273</v>
      </c>
      <c r="B61" s="46">
        <v>30</v>
      </c>
      <c r="C61" s="46">
        <f t="shared" si="3"/>
        <v>1</v>
      </c>
      <c r="D61" s="47" t="s">
        <v>447</v>
      </c>
      <c r="E61" s="75">
        <f t="shared" si="1"/>
        <v>1</v>
      </c>
      <c r="F61" s="3">
        <v>2</v>
      </c>
      <c r="G61" s="3">
        <v>4</v>
      </c>
      <c r="H61" s="3">
        <v>20.98</v>
      </c>
      <c r="I61" s="3">
        <v>21.95</v>
      </c>
      <c r="J61" s="3">
        <v>27.23</v>
      </c>
      <c r="K61" s="3">
        <v>1</v>
      </c>
      <c r="L61" s="3">
        <v>30.53</v>
      </c>
      <c r="M61" s="3">
        <v>32.380000000000003</v>
      </c>
      <c r="N61" s="3">
        <v>19.86</v>
      </c>
      <c r="O61" s="4">
        <v>1</v>
      </c>
      <c r="P61" s="4">
        <v>1</v>
      </c>
    </row>
    <row r="62" spans="1:16" x14ac:dyDescent="0.35">
      <c r="A62" s="3" t="s">
        <v>274</v>
      </c>
      <c r="B62" s="46">
        <v>29</v>
      </c>
      <c r="C62" s="46">
        <f t="shared" si="3"/>
        <v>1</v>
      </c>
      <c r="D62" s="47" t="s">
        <v>446</v>
      </c>
      <c r="E62" s="75">
        <f t="shared" si="1"/>
        <v>0</v>
      </c>
      <c r="F62" s="3">
        <v>2</v>
      </c>
      <c r="G62" s="3">
        <v>4</v>
      </c>
      <c r="H62" s="3">
        <v>22.47</v>
      </c>
      <c r="I62" s="3">
        <v>23.36</v>
      </c>
      <c r="J62" s="3">
        <v>26.43</v>
      </c>
      <c r="K62" s="3">
        <v>1</v>
      </c>
      <c r="L62" s="3">
        <v>29.38</v>
      </c>
      <c r="M62" s="3">
        <v>29.92</v>
      </c>
      <c r="N62" s="3">
        <v>20.97</v>
      </c>
      <c r="O62" s="4">
        <v>1</v>
      </c>
      <c r="P62" s="4">
        <v>1</v>
      </c>
    </row>
    <row r="63" spans="1:16" x14ac:dyDescent="0.35">
      <c r="A63" s="3" t="s">
        <v>276</v>
      </c>
      <c r="B63" s="46">
        <v>32</v>
      </c>
      <c r="C63" s="46">
        <f t="shared" si="3"/>
        <v>2</v>
      </c>
      <c r="D63" s="47" t="s">
        <v>446</v>
      </c>
      <c r="E63" s="75">
        <f t="shared" si="1"/>
        <v>0</v>
      </c>
      <c r="F63" s="3">
        <v>2</v>
      </c>
      <c r="G63" s="3">
        <v>1</v>
      </c>
      <c r="H63" s="3" t="s">
        <v>7</v>
      </c>
      <c r="I63" s="3" t="s">
        <v>7</v>
      </c>
      <c r="J63" s="3">
        <v>27.38</v>
      </c>
      <c r="K63" s="3">
        <v>0</v>
      </c>
      <c r="L63" s="3" t="s">
        <v>7</v>
      </c>
      <c r="M63" s="3" t="s">
        <v>7</v>
      </c>
      <c r="N63" s="3">
        <v>22.61</v>
      </c>
      <c r="O63" s="4">
        <v>0</v>
      </c>
      <c r="P63" s="4">
        <v>0</v>
      </c>
    </row>
    <row r="64" spans="1:16" x14ac:dyDescent="0.35">
      <c r="A64" s="3" t="s">
        <v>414</v>
      </c>
      <c r="B64" s="46">
        <v>30</v>
      </c>
      <c r="C64" s="46">
        <f t="shared" si="3"/>
        <v>1</v>
      </c>
      <c r="D64" s="47" t="s">
        <v>446</v>
      </c>
      <c r="E64" s="75">
        <f t="shared" si="1"/>
        <v>0</v>
      </c>
      <c r="F64" s="3">
        <v>2</v>
      </c>
      <c r="G64" s="3">
        <v>4</v>
      </c>
      <c r="H64" s="3" t="s">
        <v>7</v>
      </c>
      <c r="I64" s="3" t="s">
        <v>7</v>
      </c>
      <c r="J64" s="3">
        <v>25.35</v>
      </c>
      <c r="K64" s="3">
        <v>0</v>
      </c>
      <c r="L64" s="3" t="s">
        <v>7</v>
      </c>
      <c r="M64" s="3" t="s">
        <v>7</v>
      </c>
      <c r="N64" s="3">
        <v>23.51</v>
      </c>
      <c r="O64" s="4">
        <v>0</v>
      </c>
      <c r="P64" s="4">
        <v>0</v>
      </c>
    </row>
    <row r="65" spans="1:16" x14ac:dyDescent="0.35">
      <c r="A65" s="3" t="s">
        <v>415</v>
      </c>
      <c r="B65" s="46">
        <v>31</v>
      </c>
      <c r="C65" s="46">
        <f t="shared" si="3"/>
        <v>2</v>
      </c>
      <c r="D65" s="47" t="s">
        <v>446</v>
      </c>
      <c r="E65" s="75">
        <f t="shared" si="1"/>
        <v>0</v>
      </c>
      <c r="F65" s="3">
        <v>2</v>
      </c>
      <c r="G65" s="3">
        <v>4</v>
      </c>
      <c r="H65" s="3" t="s">
        <v>7</v>
      </c>
      <c r="I65" s="3" t="s">
        <v>7</v>
      </c>
      <c r="J65" s="3">
        <v>29.18</v>
      </c>
      <c r="K65" s="3">
        <v>0</v>
      </c>
      <c r="L65" s="3" t="s">
        <v>7</v>
      </c>
      <c r="M65" s="3" t="s">
        <v>7</v>
      </c>
      <c r="N65" s="3">
        <v>21.78</v>
      </c>
      <c r="O65" s="4">
        <v>0</v>
      </c>
      <c r="P65" s="4">
        <v>0</v>
      </c>
    </row>
    <row r="66" spans="1:16" x14ac:dyDescent="0.35">
      <c r="A66" s="3" t="s">
        <v>416</v>
      </c>
      <c r="B66" s="46">
        <v>38</v>
      </c>
      <c r="C66" s="46">
        <f t="shared" si="3"/>
        <v>2</v>
      </c>
      <c r="D66" s="47" t="s">
        <v>447</v>
      </c>
      <c r="E66" s="75">
        <f t="shared" si="1"/>
        <v>1</v>
      </c>
      <c r="F66" s="3">
        <v>2</v>
      </c>
      <c r="G66" s="3">
        <v>4</v>
      </c>
      <c r="H66" s="3">
        <v>24.81</v>
      </c>
      <c r="I66" s="3">
        <v>25.46</v>
      </c>
      <c r="J66" s="3">
        <v>25.81</v>
      </c>
      <c r="K66" s="3">
        <v>1</v>
      </c>
      <c r="L66" s="3">
        <v>33.76</v>
      </c>
      <c r="M66" s="3">
        <v>32.1</v>
      </c>
      <c r="N66" s="3">
        <v>20.399999999999999</v>
      </c>
      <c r="O66" s="4">
        <v>1</v>
      </c>
      <c r="P66" s="4">
        <v>1</v>
      </c>
    </row>
    <row r="67" spans="1:16" x14ac:dyDescent="0.35">
      <c r="A67" s="3" t="s">
        <v>279</v>
      </c>
      <c r="B67" s="46">
        <v>23</v>
      </c>
      <c r="C67" s="46">
        <f t="shared" si="3"/>
        <v>1</v>
      </c>
      <c r="D67" s="47" t="s">
        <v>446</v>
      </c>
      <c r="E67" s="75">
        <f t="shared" ref="E67:E130" si="4">IF(D67="W", 0, 1)</f>
        <v>0</v>
      </c>
      <c r="F67" s="3">
        <v>2</v>
      </c>
      <c r="G67" s="3">
        <v>7</v>
      </c>
      <c r="H67" s="3">
        <v>14.8</v>
      </c>
      <c r="I67" s="3">
        <v>15.69</v>
      </c>
      <c r="J67" s="3">
        <v>25.12</v>
      </c>
      <c r="K67" s="3">
        <v>1</v>
      </c>
      <c r="L67" s="3">
        <v>31.54</v>
      </c>
      <c r="M67" s="3">
        <v>30.74</v>
      </c>
      <c r="N67" s="3">
        <v>23.83</v>
      </c>
      <c r="O67" s="4">
        <v>1</v>
      </c>
      <c r="P67" s="4">
        <v>1</v>
      </c>
    </row>
    <row r="68" spans="1:16" x14ac:dyDescent="0.35">
      <c r="A68" s="3" t="s">
        <v>418</v>
      </c>
      <c r="B68" s="46">
        <v>28</v>
      </c>
      <c r="C68" s="46">
        <f t="shared" si="3"/>
        <v>1</v>
      </c>
      <c r="D68" s="47" t="s">
        <v>446</v>
      </c>
      <c r="E68" s="75">
        <f t="shared" si="4"/>
        <v>0</v>
      </c>
      <c r="F68" s="3">
        <v>2</v>
      </c>
      <c r="G68" s="3">
        <v>7</v>
      </c>
      <c r="H68" s="3">
        <v>22.81</v>
      </c>
      <c r="I68" s="3">
        <v>23.76</v>
      </c>
      <c r="J68" s="3">
        <v>27.55</v>
      </c>
      <c r="K68" s="3">
        <v>1</v>
      </c>
      <c r="L68" s="3">
        <v>34.619999999999997</v>
      </c>
      <c r="M68" s="3">
        <v>35.479999999999997</v>
      </c>
      <c r="N68" s="3">
        <v>21.53</v>
      </c>
      <c r="O68" s="4">
        <v>1</v>
      </c>
      <c r="P68" s="4">
        <v>1</v>
      </c>
    </row>
    <row r="69" spans="1:16" x14ac:dyDescent="0.35">
      <c r="A69" s="3" t="s">
        <v>420</v>
      </c>
      <c r="B69" s="46">
        <v>32</v>
      </c>
      <c r="C69" s="46">
        <f t="shared" si="3"/>
        <v>2</v>
      </c>
      <c r="D69" s="47" t="s">
        <v>446</v>
      </c>
      <c r="E69" s="75">
        <f t="shared" si="4"/>
        <v>0</v>
      </c>
      <c r="F69" s="3">
        <v>2</v>
      </c>
      <c r="G69" s="3">
        <v>2</v>
      </c>
      <c r="H69" s="3">
        <v>23.25</v>
      </c>
      <c r="I69" s="3">
        <v>23.99</v>
      </c>
      <c r="J69" s="3">
        <v>28.33</v>
      </c>
      <c r="K69" s="3">
        <v>1</v>
      </c>
      <c r="L69" s="3">
        <v>31.8</v>
      </c>
      <c r="M69" s="3">
        <v>32.58</v>
      </c>
      <c r="N69" s="3">
        <v>20.87</v>
      </c>
      <c r="O69" s="4">
        <v>1</v>
      </c>
      <c r="P69" s="4">
        <v>1</v>
      </c>
    </row>
    <row r="70" spans="1:16" x14ac:dyDescent="0.35">
      <c r="A70" s="3" t="s">
        <v>423</v>
      </c>
      <c r="B70" s="46">
        <v>32</v>
      </c>
      <c r="C70" s="46">
        <f t="shared" si="3"/>
        <v>2</v>
      </c>
      <c r="D70" s="3" t="s">
        <v>446</v>
      </c>
      <c r="E70" s="75">
        <f t="shared" si="4"/>
        <v>0</v>
      </c>
      <c r="F70" s="3">
        <v>2</v>
      </c>
      <c r="G70" s="3">
        <v>2</v>
      </c>
      <c r="H70" s="3" t="s">
        <v>7</v>
      </c>
      <c r="I70" s="3" t="s">
        <v>7</v>
      </c>
      <c r="J70" s="3">
        <v>24.7</v>
      </c>
      <c r="K70" s="3">
        <v>0</v>
      </c>
      <c r="L70" s="3" t="s">
        <v>7</v>
      </c>
      <c r="M70" s="3" t="s">
        <v>7</v>
      </c>
      <c r="N70" s="3">
        <v>21.98</v>
      </c>
      <c r="O70" s="4">
        <v>0</v>
      </c>
      <c r="P70" s="4">
        <v>0</v>
      </c>
    </row>
    <row r="71" spans="1:16" x14ac:dyDescent="0.35">
      <c r="A71" s="3" t="s">
        <v>425</v>
      </c>
      <c r="B71" s="46">
        <v>38</v>
      </c>
      <c r="C71" s="46">
        <f t="shared" si="3"/>
        <v>2</v>
      </c>
      <c r="D71" s="3" t="s">
        <v>446</v>
      </c>
      <c r="E71" s="75">
        <f t="shared" si="4"/>
        <v>0</v>
      </c>
      <c r="F71" s="3">
        <v>2</v>
      </c>
      <c r="G71" s="3">
        <v>1</v>
      </c>
      <c r="H71" s="3">
        <v>23.9</v>
      </c>
      <c r="I71" s="3">
        <v>24.62</v>
      </c>
      <c r="J71" s="3">
        <v>28.4</v>
      </c>
      <c r="K71" s="3">
        <v>1</v>
      </c>
      <c r="L71" s="3">
        <v>27.33</v>
      </c>
      <c r="M71" s="3">
        <v>27.91</v>
      </c>
      <c r="N71" s="3">
        <v>22.79</v>
      </c>
      <c r="O71" s="4">
        <v>1</v>
      </c>
      <c r="P71" s="4">
        <v>1</v>
      </c>
    </row>
    <row r="72" spans="1:16" x14ac:dyDescent="0.35">
      <c r="A72" s="3" t="s">
        <v>285</v>
      </c>
      <c r="B72" s="65">
        <v>27</v>
      </c>
      <c r="C72" s="67">
        <f t="shared" si="3"/>
        <v>1</v>
      </c>
      <c r="D72" s="3" t="s">
        <v>446</v>
      </c>
      <c r="E72" s="75">
        <f t="shared" si="4"/>
        <v>0</v>
      </c>
      <c r="F72" s="3">
        <v>2</v>
      </c>
      <c r="G72" s="3">
        <v>2</v>
      </c>
      <c r="H72" s="3">
        <v>25.49</v>
      </c>
      <c r="I72" s="3">
        <v>25.64</v>
      </c>
      <c r="J72" s="3">
        <v>27.17</v>
      </c>
      <c r="K72" s="3">
        <v>1</v>
      </c>
      <c r="L72" s="3" t="s">
        <v>7</v>
      </c>
      <c r="M72" s="3" t="s">
        <v>7</v>
      </c>
      <c r="N72" s="3">
        <v>21.69</v>
      </c>
      <c r="O72" s="4">
        <v>0</v>
      </c>
      <c r="P72" s="4">
        <v>0</v>
      </c>
    </row>
    <row r="73" spans="1:16" x14ac:dyDescent="0.35">
      <c r="A73" s="3" t="s">
        <v>287</v>
      </c>
      <c r="B73" s="65">
        <v>34</v>
      </c>
      <c r="C73" s="67">
        <f t="shared" si="3"/>
        <v>2</v>
      </c>
      <c r="D73" s="3" t="s">
        <v>447</v>
      </c>
      <c r="E73" s="75">
        <f t="shared" si="4"/>
        <v>1</v>
      </c>
      <c r="F73" s="3">
        <v>2</v>
      </c>
      <c r="G73" s="3">
        <v>2</v>
      </c>
      <c r="H73" s="3" t="s">
        <v>7</v>
      </c>
      <c r="I73" s="3" t="s">
        <v>7</v>
      </c>
      <c r="J73" s="3">
        <v>30.59</v>
      </c>
      <c r="K73" s="3">
        <v>0</v>
      </c>
      <c r="L73" s="3" t="s">
        <v>7</v>
      </c>
      <c r="M73" s="3" t="s">
        <v>7</v>
      </c>
      <c r="N73" s="3">
        <v>23.46</v>
      </c>
      <c r="O73" s="4">
        <v>0</v>
      </c>
      <c r="P73" s="4">
        <v>0</v>
      </c>
    </row>
    <row r="74" spans="1:16" x14ac:dyDescent="0.35">
      <c r="A74" s="3" t="s">
        <v>294</v>
      </c>
      <c r="B74" s="46">
        <v>32</v>
      </c>
      <c r="C74" s="46">
        <f t="shared" ref="C74:C105" si="5">IF(B74&lt;18,0,IF(AND(B74&gt;=18, B74&lt;=30), 1, IF(AND(B74&gt;30, B74&lt;=40), 2, IF(AND(B74&gt;40, B74&lt;=50), 3, IF(AND(B74&gt;50, B74&lt;=60), 4,5)))))</f>
        <v>2</v>
      </c>
      <c r="D74" s="3" t="s">
        <v>447</v>
      </c>
      <c r="E74" s="75">
        <f t="shared" si="4"/>
        <v>1</v>
      </c>
      <c r="F74" s="3">
        <v>2</v>
      </c>
      <c r="G74" s="3">
        <v>5</v>
      </c>
      <c r="H74" s="3">
        <v>22.29</v>
      </c>
      <c r="I74" s="3">
        <v>22.51</v>
      </c>
      <c r="J74" s="3">
        <v>29.94</v>
      </c>
      <c r="K74" s="3">
        <v>1</v>
      </c>
      <c r="L74" s="3">
        <v>25.45</v>
      </c>
      <c r="M74" s="3">
        <v>25.92</v>
      </c>
      <c r="N74" s="3">
        <v>20.190000000000001</v>
      </c>
      <c r="O74" s="4">
        <v>1</v>
      </c>
      <c r="P74" s="4">
        <v>1</v>
      </c>
    </row>
    <row r="75" spans="1:16" x14ac:dyDescent="0.35">
      <c r="A75" s="3" t="s">
        <v>298</v>
      </c>
      <c r="B75" s="46">
        <v>24</v>
      </c>
      <c r="C75" s="46">
        <f t="shared" si="5"/>
        <v>1</v>
      </c>
      <c r="D75" s="3" t="s">
        <v>446</v>
      </c>
      <c r="E75" s="75">
        <f t="shared" si="4"/>
        <v>0</v>
      </c>
      <c r="F75" s="3">
        <v>2</v>
      </c>
      <c r="G75" s="3">
        <v>3</v>
      </c>
      <c r="H75" s="3">
        <v>17.670000000000002</v>
      </c>
      <c r="I75" s="3">
        <v>19.54</v>
      </c>
      <c r="J75" s="3">
        <v>29.81</v>
      </c>
      <c r="K75" s="3">
        <v>1</v>
      </c>
      <c r="L75" s="3">
        <v>32.51</v>
      </c>
      <c r="M75" s="3">
        <v>33.31</v>
      </c>
      <c r="N75" s="3">
        <v>23.43</v>
      </c>
      <c r="O75" s="4">
        <v>1</v>
      </c>
      <c r="P75" s="4">
        <v>1</v>
      </c>
    </row>
    <row r="76" spans="1:16" x14ac:dyDescent="0.35">
      <c r="A76" s="3" t="s">
        <v>429</v>
      </c>
      <c r="B76" s="46">
        <v>27</v>
      </c>
      <c r="C76" s="46">
        <f t="shared" si="5"/>
        <v>1</v>
      </c>
      <c r="D76" s="3" t="s">
        <v>447</v>
      </c>
      <c r="E76" s="75">
        <f t="shared" si="4"/>
        <v>1</v>
      </c>
      <c r="F76" s="3">
        <v>2</v>
      </c>
      <c r="G76" s="3">
        <v>5</v>
      </c>
      <c r="H76" s="3" t="s">
        <v>7</v>
      </c>
      <c r="I76" s="3" t="s">
        <v>7</v>
      </c>
      <c r="J76" s="3">
        <v>26.89</v>
      </c>
      <c r="K76" s="3">
        <v>0</v>
      </c>
      <c r="L76" s="3" t="s">
        <v>7</v>
      </c>
      <c r="M76" s="3" t="s">
        <v>7</v>
      </c>
      <c r="N76" s="3">
        <v>21.67</v>
      </c>
      <c r="O76" s="4">
        <v>0</v>
      </c>
      <c r="P76" s="4">
        <v>0</v>
      </c>
    </row>
    <row r="77" spans="1:16" x14ac:dyDescent="0.35">
      <c r="A77" s="3" t="s">
        <v>300</v>
      </c>
      <c r="B77" s="46">
        <v>28</v>
      </c>
      <c r="C77" s="46">
        <f t="shared" si="5"/>
        <v>1</v>
      </c>
      <c r="D77" s="3" t="s">
        <v>446</v>
      </c>
      <c r="E77" s="75">
        <f t="shared" si="4"/>
        <v>0</v>
      </c>
      <c r="F77" s="3">
        <v>2</v>
      </c>
      <c r="G77" s="3">
        <v>3</v>
      </c>
      <c r="H77" s="3">
        <v>16.850000000000001</v>
      </c>
      <c r="I77" s="3">
        <v>19.399999999999999</v>
      </c>
      <c r="J77" s="3">
        <v>30.42</v>
      </c>
      <c r="K77" s="3">
        <v>1</v>
      </c>
      <c r="L77" s="3">
        <v>28.9</v>
      </c>
      <c r="M77" s="3">
        <v>22.12</v>
      </c>
      <c r="N77" s="3">
        <v>20.55</v>
      </c>
      <c r="O77" s="4">
        <v>1</v>
      </c>
      <c r="P77" s="4">
        <v>1</v>
      </c>
    </row>
    <row r="78" spans="1:16" x14ac:dyDescent="0.35">
      <c r="A78" s="3" t="s">
        <v>430</v>
      </c>
      <c r="B78" s="46">
        <v>24</v>
      </c>
      <c r="C78" s="46">
        <f t="shared" si="5"/>
        <v>1</v>
      </c>
      <c r="D78" s="3" t="s">
        <v>447</v>
      </c>
      <c r="E78" s="75">
        <f t="shared" si="4"/>
        <v>1</v>
      </c>
      <c r="F78" s="3">
        <v>2</v>
      </c>
      <c r="G78" s="3">
        <v>1</v>
      </c>
      <c r="H78" s="3">
        <v>24.44</v>
      </c>
      <c r="I78" s="3">
        <v>26.91</v>
      </c>
      <c r="J78" s="3">
        <v>30.75</v>
      </c>
      <c r="K78" s="3">
        <v>1</v>
      </c>
      <c r="L78" s="3">
        <v>29.93</v>
      </c>
      <c r="M78" s="3">
        <v>31.72</v>
      </c>
      <c r="N78" s="3">
        <v>25.28</v>
      </c>
      <c r="O78" s="4">
        <v>1</v>
      </c>
      <c r="P78" s="4">
        <v>1</v>
      </c>
    </row>
    <row r="79" spans="1:16" x14ac:dyDescent="0.35">
      <c r="A79" s="3" t="s">
        <v>431</v>
      </c>
      <c r="B79" s="46">
        <v>37</v>
      </c>
      <c r="C79" s="46">
        <f t="shared" si="5"/>
        <v>2</v>
      </c>
      <c r="D79" s="3" t="s">
        <v>446</v>
      </c>
      <c r="E79" s="75">
        <f t="shared" si="4"/>
        <v>0</v>
      </c>
      <c r="F79" s="3">
        <v>2</v>
      </c>
      <c r="G79" s="3">
        <v>1</v>
      </c>
      <c r="H79" s="3" t="s">
        <v>7</v>
      </c>
      <c r="I79" s="3" t="s">
        <v>7</v>
      </c>
      <c r="J79" s="3">
        <v>28.75</v>
      </c>
      <c r="K79" s="3">
        <v>0</v>
      </c>
      <c r="L79" s="3">
        <v>30.51</v>
      </c>
      <c r="M79" s="3">
        <v>32.729999999999997</v>
      </c>
      <c r="N79" s="3">
        <v>22.89</v>
      </c>
      <c r="O79" s="4">
        <v>1</v>
      </c>
      <c r="P79" s="4">
        <v>0</v>
      </c>
    </row>
    <row r="80" spans="1:16" x14ac:dyDescent="0.35">
      <c r="A80" s="3" t="s">
        <v>317</v>
      </c>
      <c r="B80" s="46">
        <v>47</v>
      </c>
      <c r="C80" s="46">
        <f t="shared" si="5"/>
        <v>3</v>
      </c>
      <c r="D80" s="3" t="s">
        <v>446</v>
      </c>
      <c r="E80" s="75">
        <f t="shared" si="4"/>
        <v>0</v>
      </c>
      <c r="F80" s="3">
        <v>2</v>
      </c>
      <c r="G80" s="3">
        <v>2</v>
      </c>
      <c r="H80" s="3">
        <v>21.62</v>
      </c>
      <c r="I80" s="3">
        <v>23.91</v>
      </c>
      <c r="J80" s="3">
        <v>27.97</v>
      </c>
      <c r="K80" s="3">
        <v>1</v>
      </c>
      <c r="L80" s="3">
        <v>34.81</v>
      </c>
      <c r="M80" s="3">
        <v>35.340000000000003</v>
      </c>
      <c r="N80" s="3">
        <v>22.46</v>
      </c>
      <c r="O80" s="4">
        <v>1</v>
      </c>
      <c r="P80" s="4">
        <v>1</v>
      </c>
    </row>
    <row r="81" spans="1:16" x14ac:dyDescent="0.35">
      <c r="A81" s="3" t="s">
        <v>320</v>
      </c>
      <c r="B81" s="46">
        <v>40</v>
      </c>
      <c r="C81" s="46">
        <f t="shared" si="5"/>
        <v>2</v>
      </c>
      <c r="D81" s="3" t="s">
        <v>446</v>
      </c>
      <c r="E81" s="75">
        <f t="shared" si="4"/>
        <v>0</v>
      </c>
      <c r="F81" s="3">
        <v>2</v>
      </c>
      <c r="G81" s="3">
        <v>4</v>
      </c>
      <c r="H81" s="3">
        <v>15.93</v>
      </c>
      <c r="I81" s="3">
        <v>18.16</v>
      </c>
      <c r="J81" s="3">
        <v>25.42</v>
      </c>
      <c r="K81" s="3">
        <v>1</v>
      </c>
      <c r="L81" s="3">
        <v>21.4</v>
      </c>
      <c r="M81" s="3">
        <v>21.37</v>
      </c>
      <c r="N81" s="3">
        <v>17.68</v>
      </c>
      <c r="O81" s="4">
        <v>1</v>
      </c>
      <c r="P81" s="4">
        <v>1</v>
      </c>
    </row>
    <row r="82" spans="1:16" x14ac:dyDescent="0.35">
      <c r="A82" s="3" t="s">
        <v>321</v>
      </c>
      <c r="B82" s="46">
        <v>38</v>
      </c>
      <c r="C82" s="46">
        <f t="shared" si="5"/>
        <v>2</v>
      </c>
      <c r="D82" s="3" t="s">
        <v>446</v>
      </c>
      <c r="E82" s="75">
        <f t="shared" si="4"/>
        <v>0</v>
      </c>
      <c r="F82" s="3">
        <v>2</v>
      </c>
      <c r="G82" s="3">
        <v>5</v>
      </c>
      <c r="H82" s="3">
        <v>17.93</v>
      </c>
      <c r="I82" s="3">
        <v>20.52</v>
      </c>
      <c r="J82" s="3">
        <v>28.49</v>
      </c>
      <c r="K82" s="3">
        <v>1</v>
      </c>
      <c r="L82" s="3">
        <v>26.76</v>
      </c>
      <c r="M82" s="3">
        <v>28.63</v>
      </c>
      <c r="N82" s="3">
        <v>24.31</v>
      </c>
      <c r="O82" s="4">
        <v>1</v>
      </c>
      <c r="P82" s="4">
        <v>1</v>
      </c>
    </row>
    <row r="83" spans="1:16" x14ac:dyDescent="0.35">
      <c r="A83" s="3" t="s">
        <v>322</v>
      </c>
      <c r="B83" s="46">
        <v>30</v>
      </c>
      <c r="C83" s="46">
        <f t="shared" si="5"/>
        <v>1</v>
      </c>
      <c r="D83" s="3" t="s">
        <v>446</v>
      </c>
      <c r="E83" s="75">
        <f t="shared" si="4"/>
        <v>0</v>
      </c>
      <c r="F83" s="3">
        <v>2</v>
      </c>
      <c r="G83" s="3">
        <v>4</v>
      </c>
      <c r="H83" s="3">
        <v>22.98</v>
      </c>
      <c r="I83" s="3">
        <v>25.5</v>
      </c>
      <c r="J83" s="3">
        <v>27.17</v>
      </c>
      <c r="K83" s="3">
        <v>1</v>
      </c>
      <c r="L83" s="3">
        <v>33.99</v>
      </c>
      <c r="M83" s="3">
        <v>36.43</v>
      </c>
      <c r="N83" s="3">
        <v>26.84</v>
      </c>
      <c r="O83" s="4">
        <v>1</v>
      </c>
      <c r="P83" s="4">
        <v>1</v>
      </c>
    </row>
    <row r="84" spans="1:16" x14ac:dyDescent="0.35">
      <c r="A84" s="3" t="s">
        <v>326</v>
      </c>
      <c r="B84" s="46">
        <v>25</v>
      </c>
      <c r="C84" s="46">
        <f t="shared" si="5"/>
        <v>1</v>
      </c>
      <c r="D84" s="3" t="s">
        <v>446</v>
      </c>
      <c r="E84" s="75">
        <f t="shared" si="4"/>
        <v>0</v>
      </c>
      <c r="F84" s="3">
        <v>2</v>
      </c>
      <c r="G84" s="3">
        <v>3</v>
      </c>
      <c r="H84" s="3">
        <v>27.45</v>
      </c>
      <c r="I84" s="3">
        <v>30.46</v>
      </c>
      <c r="J84" s="3">
        <v>29.56</v>
      </c>
      <c r="K84" s="3">
        <v>1</v>
      </c>
      <c r="L84" s="3">
        <v>31.49</v>
      </c>
      <c r="M84" s="3">
        <v>32.520000000000003</v>
      </c>
      <c r="N84" s="3">
        <v>20.190000000000001</v>
      </c>
      <c r="O84" s="4">
        <v>1</v>
      </c>
      <c r="P84" s="4">
        <v>1</v>
      </c>
    </row>
    <row r="85" spans="1:16" x14ac:dyDescent="0.35">
      <c r="A85" s="3" t="s">
        <v>327</v>
      </c>
      <c r="B85" s="46">
        <v>19</v>
      </c>
      <c r="C85" s="46">
        <f t="shared" si="5"/>
        <v>1</v>
      </c>
      <c r="D85" s="3" t="s">
        <v>447</v>
      </c>
      <c r="E85" s="75">
        <f t="shared" si="4"/>
        <v>1</v>
      </c>
      <c r="F85" s="3">
        <v>2</v>
      </c>
      <c r="G85" s="3">
        <v>2</v>
      </c>
      <c r="H85" s="3">
        <v>23.85</v>
      </c>
      <c r="I85" s="3">
        <v>26.91</v>
      </c>
      <c r="J85" s="3">
        <v>30.18</v>
      </c>
      <c r="K85" s="3">
        <v>1</v>
      </c>
      <c r="L85" s="3">
        <v>31.23</v>
      </c>
      <c r="M85" s="3">
        <v>31.75</v>
      </c>
      <c r="N85" s="3">
        <v>24.18</v>
      </c>
      <c r="O85" s="4">
        <v>1</v>
      </c>
      <c r="P85" s="4">
        <v>1</v>
      </c>
    </row>
    <row r="86" spans="1:16" x14ac:dyDescent="0.35">
      <c r="A86" s="3" t="s">
        <v>329</v>
      </c>
      <c r="B86" s="46">
        <v>51</v>
      </c>
      <c r="C86" s="46">
        <f t="shared" si="5"/>
        <v>4</v>
      </c>
      <c r="D86" s="3" t="s">
        <v>447</v>
      </c>
      <c r="E86" s="75">
        <f t="shared" si="4"/>
        <v>1</v>
      </c>
      <c r="F86" s="3">
        <v>2</v>
      </c>
      <c r="G86" s="3">
        <v>2</v>
      </c>
      <c r="H86" s="3">
        <v>26.34</v>
      </c>
      <c r="I86" s="3">
        <v>28.83</v>
      </c>
      <c r="J86" s="3">
        <v>26.49</v>
      </c>
      <c r="K86" s="3">
        <v>1</v>
      </c>
      <c r="L86" s="3">
        <v>32.83</v>
      </c>
      <c r="M86" s="3">
        <v>34.75</v>
      </c>
      <c r="N86" s="3">
        <v>21.09</v>
      </c>
      <c r="O86" s="4">
        <v>1</v>
      </c>
      <c r="P86" s="4">
        <v>1</v>
      </c>
    </row>
    <row r="87" spans="1:16" x14ac:dyDescent="0.35">
      <c r="A87" s="3" t="s">
        <v>334</v>
      </c>
      <c r="B87" s="46">
        <v>39</v>
      </c>
      <c r="C87" s="46">
        <f t="shared" si="5"/>
        <v>2</v>
      </c>
      <c r="D87" s="3" t="s">
        <v>446</v>
      </c>
      <c r="E87" s="75">
        <f t="shared" si="4"/>
        <v>0</v>
      </c>
      <c r="F87" s="3">
        <v>2</v>
      </c>
      <c r="G87" s="3">
        <v>7</v>
      </c>
      <c r="H87" s="3">
        <v>18.54</v>
      </c>
      <c r="I87" s="3">
        <v>20.94</v>
      </c>
      <c r="J87" s="3">
        <v>28.87</v>
      </c>
      <c r="K87" s="3">
        <v>1</v>
      </c>
      <c r="L87" s="3">
        <v>27.89</v>
      </c>
      <c r="M87" s="3">
        <v>25.92</v>
      </c>
      <c r="N87" s="3">
        <v>20.190000000000001</v>
      </c>
      <c r="O87" s="4">
        <v>1</v>
      </c>
      <c r="P87" s="4">
        <v>1</v>
      </c>
    </row>
    <row r="88" spans="1:16" x14ac:dyDescent="0.35">
      <c r="A88" s="3" t="s">
        <v>338</v>
      </c>
      <c r="B88" s="46">
        <v>30</v>
      </c>
      <c r="C88" s="46">
        <f t="shared" si="5"/>
        <v>1</v>
      </c>
      <c r="D88" s="3" t="s">
        <v>446</v>
      </c>
      <c r="E88" s="75">
        <f t="shared" si="4"/>
        <v>0</v>
      </c>
      <c r="F88" s="3">
        <v>2</v>
      </c>
      <c r="G88" s="3">
        <v>2</v>
      </c>
      <c r="H88" s="3">
        <v>16.579999999999998</v>
      </c>
      <c r="I88" s="3">
        <v>18.7</v>
      </c>
      <c r="J88" s="3">
        <v>31.81</v>
      </c>
      <c r="K88" s="3">
        <v>1</v>
      </c>
      <c r="L88" s="3">
        <v>33.47</v>
      </c>
      <c r="M88" s="3">
        <v>33.39</v>
      </c>
      <c r="N88" s="3">
        <v>21.13</v>
      </c>
      <c r="O88" s="4">
        <v>1</v>
      </c>
      <c r="P88" s="4">
        <v>1</v>
      </c>
    </row>
    <row r="89" spans="1:16" x14ac:dyDescent="0.35">
      <c r="A89" s="3" t="s">
        <v>342</v>
      </c>
      <c r="B89" s="46">
        <v>55</v>
      </c>
      <c r="C89" s="46">
        <f t="shared" si="5"/>
        <v>4</v>
      </c>
      <c r="D89" s="3" t="s">
        <v>446</v>
      </c>
      <c r="E89" s="75">
        <f t="shared" si="4"/>
        <v>0</v>
      </c>
      <c r="F89" s="3">
        <v>2</v>
      </c>
      <c r="G89" s="3">
        <v>1</v>
      </c>
      <c r="H89" s="3">
        <v>30.93</v>
      </c>
      <c r="I89" s="3">
        <v>33.94</v>
      </c>
      <c r="J89" s="3">
        <v>26.62</v>
      </c>
      <c r="K89" s="3">
        <v>1</v>
      </c>
      <c r="L89" s="3" t="s">
        <v>7</v>
      </c>
      <c r="M89" s="3" t="s">
        <v>7</v>
      </c>
      <c r="N89" s="3">
        <v>21.95</v>
      </c>
      <c r="O89" s="4">
        <v>0</v>
      </c>
      <c r="P89" s="4">
        <v>0</v>
      </c>
    </row>
    <row r="90" spans="1:16" x14ac:dyDescent="0.35">
      <c r="A90" s="3" t="s">
        <v>375</v>
      </c>
      <c r="B90" s="46">
        <v>82</v>
      </c>
      <c r="C90" s="46">
        <f t="shared" si="5"/>
        <v>5</v>
      </c>
      <c r="D90" s="3" t="s">
        <v>447</v>
      </c>
      <c r="E90" s="75">
        <f t="shared" si="4"/>
        <v>1</v>
      </c>
      <c r="F90" s="3">
        <v>2</v>
      </c>
      <c r="G90" s="3">
        <v>1</v>
      </c>
      <c r="H90" s="3">
        <v>27.63</v>
      </c>
      <c r="I90" s="3">
        <v>27.73</v>
      </c>
      <c r="J90" s="3">
        <v>27.41</v>
      </c>
      <c r="K90" s="3">
        <v>1</v>
      </c>
      <c r="L90" s="3">
        <v>37.74</v>
      </c>
      <c r="M90" s="3">
        <v>33.770000000000003</v>
      </c>
      <c r="N90" s="3">
        <v>23.71</v>
      </c>
      <c r="O90" s="4">
        <v>1</v>
      </c>
      <c r="P90" s="4">
        <v>1</v>
      </c>
    </row>
    <row r="91" spans="1:16" x14ac:dyDescent="0.35">
      <c r="A91" s="3" t="s">
        <v>376</v>
      </c>
      <c r="B91" s="46">
        <v>46</v>
      </c>
      <c r="C91" s="46">
        <f t="shared" si="5"/>
        <v>3</v>
      </c>
      <c r="D91" s="3" t="s">
        <v>447</v>
      </c>
      <c r="E91" s="75">
        <f t="shared" si="4"/>
        <v>1</v>
      </c>
      <c r="F91" s="3">
        <v>2</v>
      </c>
      <c r="G91" s="3">
        <v>2</v>
      </c>
      <c r="H91" s="3">
        <v>34.6</v>
      </c>
      <c r="I91" s="3">
        <v>33.31</v>
      </c>
      <c r="J91" s="3">
        <v>29.31</v>
      </c>
      <c r="K91" s="3">
        <v>1</v>
      </c>
      <c r="L91" s="3">
        <v>35.69</v>
      </c>
      <c r="M91" s="3">
        <v>37.76</v>
      </c>
      <c r="N91" s="3">
        <v>20.67</v>
      </c>
      <c r="O91" s="4">
        <v>1</v>
      </c>
      <c r="P91" s="4">
        <v>1</v>
      </c>
    </row>
    <row r="92" spans="1:16" x14ac:dyDescent="0.35">
      <c r="A92" s="3" t="s">
        <v>379</v>
      </c>
      <c r="B92" s="46">
        <v>30</v>
      </c>
      <c r="C92" s="46">
        <f t="shared" si="5"/>
        <v>1</v>
      </c>
      <c r="D92" s="3" t="s">
        <v>447</v>
      </c>
      <c r="E92" s="75">
        <f t="shared" si="4"/>
        <v>1</v>
      </c>
      <c r="F92" s="3">
        <v>2</v>
      </c>
      <c r="G92" s="3">
        <v>2</v>
      </c>
      <c r="H92" s="3">
        <v>32.450000000000003</v>
      </c>
      <c r="I92" s="3">
        <v>32.51</v>
      </c>
      <c r="J92" s="3">
        <v>24.37</v>
      </c>
      <c r="K92" s="3">
        <v>1</v>
      </c>
      <c r="L92" s="3">
        <v>37.299999999999997</v>
      </c>
      <c r="M92" s="3">
        <v>33.549999999999997</v>
      </c>
      <c r="N92" s="3">
        <v>23.27</v>
      </c>
      <c r="O92" s="4">
        <v>1</v>
      </c>
      <c r="P92" s="4">
        <v>1</v>
      </c>
    </row>
    <row r="93" spans="1:16" x14ac:dyDescent="0.35">
      <c r="A93" s="3" t="s">
        <v>381</v>
      </c>
      <c r="B93" s="46">
        <v>29</v>
      </c>
      <c r="C93" s="46">
        <f t="shared" si="5"/>
        <v>1</v>
      </c>
      <c r="D93" s="3" t="s">
        <v>446</v>
      </c>
      <c r="E93" s="75">
        <f t="shared" si="4"/>
        <v>0</v>
      </c>
      <c r="F93" s="3">
        <v>2</v>
      </c>
      <c r="G93" s="3">
        <v>4</v>
      </c>
      <c r="H93" s="3">
        <v>16.940000000000001</v>
      </c>
      <c r="I93" s="3">
        <v>17.670000000000002</v>
      </c>
      <c r="J93" s="3">
        <v>22.6</v>
      </c>
      <c r="K93" s="3">
        <v>1</v>
      </c>
      <c r="L93" s="3">
        <v>25.75</v>
      </c>
      <c r="M93" s="3">
        <v>25.44</v>
      </c>
      <c r="N93" s="3">
        <v>24.41</v>
      </c>
      <c r="O93" s="4">
        <v>1</v>
      </c>
      <c r="P93" s="4">
        <v>1</v>
      </c>
    </row>
    <row r="94" spans="1:16" x14ac:dyDescent="0.35">
      <c r="A94" s="3" t="s">
        <v>8</v>
      </c>
      <c r="B94" s="3">
        <v>64</v>
      </c>
      <c r="C94" s="46">
        <f t="shared" si="5"/>
        <v>5</v>
      </c>
      <c r="D94" s="3" t="s">
        <v>446</v>
      </c>
      <c r="E94" s="75">
        <f t="shared" si="4"/>
        <v>0</v>
      </c>
      <c r="F94" s="3">
        <v>2</v>
      </c>
      <c r="G94" s="3">
        <v>6</v>
      </c>
      <c r="H94" s="3">
        <v>19.71</v>
      </c>
      <c r="I94" s="3">
        <v>21.35</v>
      </c>
      <c r="J94" s="3">
        <v>3.81</v>
      </c>
      <c r="K94" s="3">
        <v>1</v>
      </c>
      <c r="L94" s="3">
        <v>30.94</v>
      </c>
      <c r="M94" s="3">
        <v>31.47</v>
      </c>
      <c r="N94" s="3">
        <v>23.9</v>
      </c>
      <c r="O94" s="4">
        <v>1</v>
      </c>
      <c r="P94" s="4">
        <v>1</v>
      </c>
    </row>
    <row r="95" spans="1:16" x14ac:dyDescent="0.35">
      <c r="A95" s="3" t="s">
        <v>246</v>
      </c>
      <c r="B95" s="3">
        <v>32</v>
      </c>
      <c r="C95" s="46">
        <f t="shared" si="5"/>
        <v>2</v>
      </c>
      <c r="D95" s="3" t="s">
        <v>446</v>
      </c>
      <c r="E95" s="75">
        <f t="shared" si="4"/>
        <v>0</v>
      </c>
      <c r="F95" s="3">
        <v>2</v>
      </c>
      <c r="G95" s="3">
        <v>3</v>
      </c>
      <c r="H95" s="3" t="s">
        <v>7</v>
      </c>
      <c r="I95" s="3" t="s">
        <v>7</v>
      </c>
      <c r="J95" s="3">
        <v>25.97</v>
      </c>
      <c r="K95" s="3">
        <v>0</v>
      </c>
      <c r="L95" s="3">
        <v>33.28</v>
      </c>
      <c r="M95" s="3">
        <v>32.299999999999997</v>
      </c>
      <c r="N95" s="3">
        <v>25</v>
      </c>
      <c r="O95" s="4">
        <v>1</v>
      </c>
      <c r="P95" s="4">
        <v>0</v>
      </c>
    </row>
    <row r="96" spans="1:16" x14ac:dyDescent="0.35">
      <c r="A96" s="3" t="s">
        <v>14</v>
      </c>
      <c r="B96" s="3">
        <v>72</v>
      </c>
      <c r="C96" s="46">
        <f t="shared" si="5"/>
        <v>5</v>
      </c>
      <c r="D96" s="3" t="s">
        <v>446</v>
      </c>
      <c r="E96" s="75">
        <f t="shared" si="4"/>
        <v>0</v>
      </c>
      <c r="F96" s="3">
        <v>2</v>
      </c>
      <c r="G96" s="3">
        <v>3</v>
      </c>
      <c r="H96" s="3">
        <v>21.38</v>
      </c>
      <c r="I96" s="3">
        <v>22.47</v>
      </c>
      <c r="J96" s="3">
        <v>25.57</v>
      </c>
      <c r="K96" s="3">
        <v>1</v>
      </c>
      <c r="L96" s="3">
        <v>30.31</v>
      </c>
      <c r="M96" s="3">
        <v>31.63</v>
      </c>
      <c r="N96" s="3">
        <v>23.33</v>
      </c>
      <c r="O96" s="4">
        <v>1</v>
      </c>
      <c r="P96" s="4">
        <v>1</v>
      </c>
    </row>
    <row r="97" spans="1:16" x14ac:dyDescent="0.35">
      <c r="A97" s="3" t="s">
        <v>23</v>
      </c>
      <c r="B97" s="3">
        <v>70</v>
      </c>
      <c r="C97" s="46">
        <f t="shared" si="5"/>
        <v>5</v>
      </c>
      <c r="D97" s="3" t="s">
        <v>447</v>
      </c>
      <c r="E97" s="75">
        <f t="shared" si="4"/>
        <v>1</v>
      </c>
      <c r="F97" s="3">
        <v>2</v>
      </c>
      <c r="G97" s="3">
        <v>4</v>
      </c>
      <c r="H97" s="3">
        <v>19.63</v>
      </c>
      <c r="I97" s="3">
        <v>21.89</v>
      </c>
      <c r="J97" s="3">
        <v>28</v>
      </c>
      <c r="K97" s="3">
        <v>1</v>
      </c>
      <c r="L97" s="3">
        <v>23.92</v>
      </c>
      <c r="M97" s="3">
        <v>23.76</v>
      </c>
      <c r="N97" s="3">
        <v>28.74</v>
      </c>
      <c r="O97" s="4">
        <v>1</v>
      </c>
      <c r="P97" s="4">
        <v>1</v>
      </c>
    </row>
    <row r="98" spans="1:16" x14ac:dyDescent="0.35">
      <c r="A98" s="3" t="s">
        <v>27</v>
      </c>
      <c r="B98" s="3">
        <v>65</v>
      </c>
      <c r="C98" s="46">
        <f t="shared" si="5"/>
        <v>5</v>
      </c>
      <c r="D98" s="3" t="s">
        <v>446</v>
      </c>
      <c r="E98" s="75">
        <f t="shared" si="4"/>
        <v>0</v>
      </c>
      <c r="F98" s="3">
        <v>2</v>
      </c>
      <c r="G98" s="3">
        <v>4</v>
      </c>
      <c r="H98" s="3">
        <v>31.36</v>
      </c>
      <c r="I98" s="3">
        <v>33.56</v>
      </c>
      <c r="J98" s="3">
        <v>25.86</v>
      </c>
      <c r="K98" s="3">
        <v>1</v>
      </c>
      <c r="L98" s="3" t="s">
        <v>7</v>
      </c>
      <c r="M98" s="3" t="s">
        <v>7</v>
      </c>
      <c r="N98" s="3">
        <v>21.75</v>
      </c>
      <c r="O98" s="4">
        <v>0</v>
      </c>
      <c r="P98" s="4">
        <v>0</v>
      </c>
    </row>
    <row r="99" spans="1:16" x14ac:dyDescent="0.35">
      <c r="A99" s="3" t="s">
        <v>30</v>
      </c>
      <c r="B99" s="3">
        <v>37</v>
      </c>
      <c r="C99" s="46">
        <f t="shared" si="5"/>
        <v>2</v>
      </c>
      <c r="D99" s="3" t="s">
        <v>446</v>
      </c>
      <c r="E99" s="75">
        <f t="shared" si="4"/>
        <v>0</v>
      </c>
      <c r="F99" s="3">
        <v>2</v>
      </c>
      <c r="G99" s="3">
        <v>2</v>
      </c>
      <c r="H99" s="3" t="s">
        <v>7</v>
      </c>
      <c r="I99" s="3" t="s">
        <v>7</v>
      </c>
      <c r="J99" s="3">
        <v>23.64</v>
      </c>
      <c r="K99" s="3">
        <v>0</v>
      </c>
      <c r="L99" s="3" t="s">
        <v>7</v>
      </c>
      <c r="M99" s="3" t="s">
        <v>7</v>
      </c>
      <c r="N99" s="3">
        <v>20.309999999999999</v>
      </c>
      <c r="O99" s="4">
        <v>0</v>
      </c>
      <c r="P99" s="4">
        <v>0</v>
      </c>
    </row>
    <row r="100" spans="1:16" x14ac:dyDescent="0.35">
      <c r="A100" s="3" t="s">
        <v>61</v>
      </c>
      <c r="B100" s="3">
        <v>65</v>
      </c>
      <c r="C100" s="46">
        <f t="shared" si="5"/>
        <v>5</v>
      </c>
      <c r="D100" s="3" t="s">
        <v>446</v>
      </c>
      <c r="E100" s="75">
        <f t="shared" si="4"/>
        <v>0</v>
      </c>
      <c r="F100" s="3">
        <v>2</v>
      </c>
      <c r="G100" s="3">
        <v>2</v>
      </c>
      <c r="H100" s="3" t="s">
        <v>7</v>
      </c>
      <c r="I100" s="3" t="s">
        <v>7</v>
      </c>
      <c r="J100" s="3">
        <v>23.56</v>
      </c>
      <c r="K100" s="3">
        <v>0</v>
      </c>
      <c r="L100" s="3" t="s">
        <v>7</v>
      </c>
      <c r="M100" s="3" t="s">
        <v>7</v>
      </c>
      <c r="N100" s="3">
        <v>20.02</v>
      </c>
      <c r="O100" s="4">
        <v>0</v>
      </c>
      <c r="P100" s="4">
        <v>0</v>
      </c>
    </row>
    <row r="101" spans="1:16" x14ac:dyDescent="0.35">
      <c r="A101" s="3" t="s">
        <v>60</v>
      </c>
      <c r="B101" s="3">
        <v>35</v>
      </c>
      <c r="C101" s="46">
        <f t="shared" si="5"/>
        <v>2</v>
      </c>
      <c r="D101" s="3" t="s">
        <v>446</v>
      </c>
      <c r="E101" s="75">
        <f t="shared" si="4"/>
        <v>0</v>
      </c>
      <c r="F101" s="3">
        <v>2</v>
      </c>
      <c r="G101" s="3">
        <v>4</v>
      </c>
      <c r="H101" s="3">
        <v>16.64</v>
      </c>
      <c r="I101" s="3">
        <v>18.46</v>
      </c>
      <c r="J101" s="3">
        <v>23.98</v>
      </c>
      <c r="K101" s="3">
        <v>1</v>
      </c>
      <c r="L101" s="3">
        <v>28.27</v>
      </c>
      <c r="M101" s="3">
        <v>28.98</v>
      </c>
      <c r="N101" s="3">
        <v>22.92</v>
      </c>
      <c r="O101" s="4">
        <v>1</v>
      </c>
      <c r="P101" s="4">
        <v>1</v>
      </c>
    </row>
    <row r="102" spans="1:16" x14ac:dyDescent="0.35">
      <c r="A102" s="3" t="s">
        <v>51</v>
      </c>
      <c r="B102" s="3">
        <v>42</v>
      </c>
      <c r="C102" s="46">
        <f t="shared" si="5"/>
        <v>3</v>
      </c>
      <c r="D102" s="3" t="s">
        <v>446</v>
      </c>
      <c r="E102" s="75">
        <f t="shared" si="4"/>
        <v>0</v>
      </c>
      <c r="F102" s="3">
        <v>2</v>
      </c>
      <c r="G102" s="3">
        <v>3</v>
      </c>
      <c r="H102" s="3">
        <v>36.700000000000003</v>
      </c>
      <c r="I102" s="3">
        <v>37.479999999999997</v>
      </c>
      <c r="J102" s="3">
        <v>22.37</v>
      </c>
      <c r="K102" s="3">
        <v>1</v>
      </c>
      <c r="L102" s="3" t="s">
        <v>7</v>
      </c>
      <c r="M102" s="3" t="s">
        <v>7</v>
      </c>
      <c r="N102" s="3">
        <v>20.95</v>
      </c>
      <c r="O102" s="4">
        <v>0</v>
      </c>
      <c r="P102" s="4">
        <v>0</v>
      </c>
    </row>
    <row r="103" spans="1:16" x14ac:dyDescent="0.35">
      <c r="A103" s="3" t="s">
        <v>93</v>
      </c>
      <c r="B103" s="3">
        <v>45</v>
      </c>
      <c r="C103" s="46">
        <f t="shared" si="5"/>
        <v>3</v>
      </c>
      <c r="D103" s="3" t="s">
        <v>447</v>
      </c>
      <c r="E103" s="75">
        <f t="shared" si="4"/>
        <v>1</v>
      </c>
      <c r="F103" s="3">
        <v>2</v>
      </c>
      <c r="G103" s="3">
        <v>0</v>
      </c>
      <c r="H103" s="3">
        <v>31.9</v>
      </c>
      <c r="I103" s="3">
        <v>32.94</v>
      </c>
      <c r="J103" s="3">
        <v>25.98</v>
      </c>
      <c r="K103" s="3">
        <v>1</v>
      </c>
      <c r="L103" s="3" t="s">
        <v>7</v>
      </c>
      <c r="M103" s="3" t="s">
        <v>7</v>
      </c>
      <c r="N103" s="3">
        <v>22.45</v>
      </c>
      <c r="O103" s="4">
        <v>0</v>
      </c>
      <c r="P103" s="4">
        <v>0</v>
      </c>
    </row>
    <row r="104" spans="1:16" x14ac:dyDescent="0.35">
      <c r="A104" s="3" t="s">
        <v>94</v>
      </c>
      <c r="B104" s="3">
        <v>32</v>
      </c>
      <c r="C104" s="46">
        <f t="shared" si="5"/>
        <v>2</v>
      </c>
      <c r="D104" s="3" t="s">
        <v>447</v>
      </c>
      <c r="E104" s="75">
        <f t="shared" si="4"/>
        <v>1</v>
      </c>
      <c r="F104" s="3">
        <v>2</v>
      </c>
      <c r="G104" s="3">
        <v>1</v>
      </c>
      <c r="H104" s="3">
        <v>19.39</v>
      </c>
      <c r="I104" s="3">
        <v>20.47</v>
      </c>
      <c r="J104" s="3">
        <v>23.87</v>
      </c>
      <c r="K104" s="3">
        <v>1</v>
      </c>
      <c r="L104" s="3">
        <v>23.01</v>
      </c>
      <c r="M104" s="3">
        <v>25.47</v>
      </c>
      <c r="N104" s="3">
        <v>23.8</v>
      </c>
      <c r="O104" s="4">
        <v>1</v>
      </c>
      <c r="P104" s="4">
        <v>1</v>
      </c>
    </row>
    <row r="105" spans="1:16" x14ac:dyDescent="0.35">
      <c r="A105" s="3" t="s">
        <v>110</v>
      </c>
      <c r="B105" s="3">
        <v>38</v>
      </c>
      <c r="C105" s="46">
        <f t="shared" si="5"/>
        <v>2</v>
      </c>
      <c r="D105" s="3" t="s">
        <v>446</v>
      </c>
      <c r="E105" s="75">
        <f t="shared" si="4"/>
        <v>0</v>
      </c>
      <c r="F105" s="3">
        <v>2</v>
      </c>
      <c r="G105" s="3">
        <v>1</v>
      </c>
      <c r="H105" s="3">
        <v>19.600000000000001</v>
      </c>
      <c r="I105" s="3">
        <v>22.3</v>
      </c>
      <c r="J105" s="3">
        <v>28.5</v>
      </c>
      <c r="K105" s="3">
        <v>1</v>
      </c>
      <c r="L105" s="3">
        <v>26.4</v>
      </c>
      <c r="M105" s="3">
        <v>28.4</v>
      </c>
      <c r="N105" s="3">
        <v>24.6</v>
      </c>
      <c r="O105" s="4">
        <v>1</v>
      </c>
      <c r="P105" s="4">
        <v>1</v>
      </c>
    </row>
    <row r="106" spans="1:16" x14ac:dyDescent="0.35">
      <c r="A106" s="3" t="s">
        <v>112</v>
      </c>
      <c r="B106" s="3">
        <v>38</v>
      </c>
      <c r="C106" s="46">
        <f t="shared" ref="C106:C131" si="6">IF(B106&lt;18,0,IF(AND(B106&gt;=18, B106&lt;=30), 1, IF(AND(B106&gt;30, B106&lt;=40), 2, IF(AND(B106&gt;40, B106&lt;=50), 3, IF(AND(B106&gt;50, B106&lt;=60), 4,5)))))</f>
        <v>2</v>
      </c>
      <c r="D106" s="3" t="s">
        <v>446</v>
      </c>
      <c r="E106" s="75">
        <f t="shared" si="4"/>
        <v>0</v>
      </c>
      <c r="F106" s="3">
        <v>2</v>
      </c>
      <c r="G106" s="3">
        <v>7</v>
      </c>
      <c r="H106" s="3">
        <v>14.5</v>
      </c>
      <c r="I106" s="3">
        <v>16.7</v>
      </c>
      <c r="J106" s="3">
        <v>27.3</v>
      </c>
      <c r="K106" s="3">
        <v>1</v>
      </c>
      <c r="L106" s="3">
        <v>16.5</v>
      </c>
      <c r="M106" s="3">
        <v>18.100000000000001</v>
      </c>
      <c r="N106" s="3">
        <v>24.7</v>
      </c>
      <c r="O106" s="4">
        <v>1</v>
      </c>
      <c r="P106" s="4">
        <v>1</v>
      </c>
    </row>
    <row r="107" spans="1:16" x14ac:dyDescent="0.35">
      <c r="A107" s="3" t="s">
        <v>115</v>
      </c>
      <c r="B107" s="3">
        <v>25</v>
      </c>
      <c r="C107" s="46">
        <f t="shared" si="6"/>
        <v>1</v>
      </c>
      <c r="D107" s="3" t="s">
        <v>446</v>
      </c>
      <c r="E107" s="75">
        <f t="shared" si="4"/>
        <v>0</v>
      </c>
      <c r="F107" s="3">
        <v>2</v>
      </c>
      <c r="G107" s="3">
        <v>0</v>
      </c>
      <c r="H107" s="3" t="s">
        <v>7</v>
      </c>
      <c r="I107" s="3" t="s">
        <v>7</v>
      </c>
      <c r="J107" s="3">
        <v>28.3</v>
      </c>
      <c r="K107" s="3">
        <v>0</v>
      </c>
      <c r="L107" s="3" t="s">
        <v>7</v>
      </c>
      <c r="M107" s="3" t="s">
        <v>7</v>
      </c>
      <c r="N107" s="3">
        <v>22.7</v>
      </c>
      <c r="O107" s="4">
        <v>0</v>
      </c>
      <c r="P107" s="4">
        <v>0</v>
      </c>
    </row>
    <row r="108" spans="1:16" x14ac:dyDescent="0.35">
      <c r="A108" s="3" t="s">
        <v>122</v>
      </c>
      <c r="B108" s="3">
        <v>55</v>
      </c>
      <c r="C108" s="46">
        <f t="shared" si="6"/>
        <v>4</v>
      </c>
      <c r="D108" s="3" t="s">
        <v>447</v>
      </c>
      <c r="E108" s="75">
        <f t="shared" si="4"/>
        <v>1</v>
      </c>
      <c r="F108" s="3">
        <v>2</v>
      </c>
      <c r="G108" s="3">
        <v>1</v>
      </c>
      <c r="H108" s="3" t="s">
        <v>7</v>
      </c>
      <c r="I108" s="3" t="s">
        <v>7</v>
      </c>
      <c r="J108" s="3">
        <v>24.9</v>
      </c>
      <c r="K108" s="3">
        <v>0</v>
      </c>
      <c r="L108" s="3" t="s">
        <v>7</v>
      </c>
      <c r="M108" s="3" t="s">
        <v>7</v>
      </c>
      <c r="N108" s="3">
        <v>23.9</v>
      </c>
      <c r="O108" s="4">
        <v>0</v>
      </c>
      <c r="P108" s="4">
        <v>0</v>
      </c>
    </row>
    <row r="109" spans="1:16" x14ac:dyDescent="0.35">
      <c r="A109" s="3" t="s">
        <v>140</v>
      </c>
      <c r="B109" s="3">
        <v>34</v>
      </c>
      <c r="C109" s="46">
        <f t="shared" si="6"/>
        <v>2</v>
      </c>
      <c r="D109" s="3" t="s">
        <v>447</v>
      </c>
      <c r="E109" s="75">
        <f t="shared" si="4"/>
        <v>1</v>
      </c>
      <c r="F109" s="3">
        <v>2</v>
      </c>
      <c r="G109" s="3">
        <v>6</v>
      </c>
      <c r="H109" s="3">
        <v>27.3</v>
      </c>
      <c r="I109" s="3">
        <v>27.7</v>
      </c>
      <c r="J109" s="3">
        <v>26.4</v>
      </c>
      <c r="K109" s="3">
        <v>1</v>
      </c>
      <c r="L109" s="3">
        <v>23.8</v>
      </c>
      <c r="M109" s="3">
        <v>26.5</v>
      </c>
      <c r="N109" s="3">
        <v>25.1</v>
      </c>
      <c r="O109" s="4">
        <v>1</v>
      </c>
      <c r="P109" s="4">
        <v>1</v>
      </c>
    </row>
    <row r="110" spans="1:16" x14ac:dyDescent="0.35">
      <c r="A110" s="3" t="s">
        <v>141</v>
      </c>
      <c r="B110" s="3">
        <v>22</v>
      </c>
      <c r="C110" s="46">
        <f t="shared" si="6"/>
        <v>1</v>
      </c>
      <c r="D110" s="3" t="s">
        <v>446</v>
      </c>
      <c r="E110" s="75">
        <f t="shared" si="4"/>
        <v>0</v>
      </c>
      <c r="F110" s="3">
        <v>2</v>
      </c>
      <c r="G110" s="3">
        <v>3</v>
      </c>
      <c r="H110" s="3">
        <v>18.3</v>
      </c>
      <c r="I110" s="3">
        <v>20.5</v>
      </c>
      <c r="J110" s="3">
        <v>27.1</v>
      </c>
      <c r="K110" s="3">
        <v>1</v>
      </c>
      <c r="L110" s="3">
        <v>30.4</v>
      </c>
      <c r="M110" s="3">
        <v>32</v>
      </c>
      <c r="N110" s="3">
        <v>25.2</v>
      </c>
      <c r="O110" s="4">
        <v>1</v>
      </c>
      <c r="P110" s="4">
        <v>1</v>
      </c>
    </row>
    <row r="111" spans="1:16" x14ac:dyDescent="0.35">
      <c r="A111" s="3" t="s">
        <v>145</v>
      </c>
      <c r="B111" s="3">
        <v>25</v>
      </c>
      <c r="C111" s="46">
        <f t="shared" si="6"/>
        <v>1</v>
      </c>
      <c r="D111" s="3" t="s">
        <v>446</v>
      </c>
      <c r="E111" s="75">
        <f t="shared" si="4"/>
        <v>0</v>
      </c>
      <c r="F111" s="3">
        <v>2</v>
      </c>
      <c r="G111" s="3">
        <v>4</v>
      </c>
      <c r="H111" s="3">
        <v>18.07</v>
      </c>
      <c r="I111" s="3">
        <v>19.18</v>
      </c>
      <c r="J111" s="3">
        <v>22.93</v>
      </c>
      <c r="K111" s="3">
        <v>1</v>
      </c>
      <c r="L111" s="3">
        <v>30.07</v>
      </c>
      <c r="M111" s="3">
        <v>31.2</v>
      </c>
      <c r="N111" s="3">
        <v>21.29</v>
      </c>
      <c r="O111" s="4">
        <v>1</v>
      </c>
      <c r="P111" s="4">
        <v>1</v>
      </c>
    </row>
    <row r="112" spans="1:16" x14ac:dyDescent="0.35">
      <c r="A112" s="3" t="s">
        <v>148</v>
      </c>
      <c r="B112" s="3">
        <v>14</v>
      </c>
      <c r="C112" s="46">
        <f t="shared" si="6"/>
        <v>0</v>
      </c>
      <c r="D112" s="3" t="s">
        <v>447</v>
      </c>
      <c r="E112" s="75">
        <f t="shared" si="4"/>
        <v>1</v>
      </c>
      <c r="F112" s="3">
        <v>2</v>
      </c>
      <c r="G112" s="3">
        <v>4</v>
      </c>
      <c r="H112" s="3">
        <v>22.12</v>
      </c>
      <c r="I112" s="3">
        <v>23.5</v>
      </c>
      <c r="J112" s="3">
        <v>23.02</v>
      </c>
      <c r="K112" s="3">
        <v>1</v>
      </c>
      <c r="L112" s="3">
        <v>31.93</v>
      </c>
      <c r="M112" s="3">
        <v>33.729999999999997</v>
      </c>
      <c r="N112" s="3">
        <v>25.07</v>
      </c>
      <c r="O112" s="4">
        <v>1</v>
      </c>
      <c r="P112" s="4">
        <v>1</v>
      </c>
    </row>
    <row r="113" spans="1:20" x14ac:dyDescent="0.35">
      <c r="A113" s="3" t="s">
        <v>150</v>
      </c>
      <c r="B113" s="3">
        <v>48</v>
      </c>
      <c r="C113" s="46">
        <f t="shared" si="6"/>
        <v>3</v>
      </c>
      <c r="D113" s="3" t="s">
        <v>447</v>
      </c>
      <c r="E113" s="75">
        <f t="shared" si="4"/>
        <v>1</v>
      </c>
      <c r="F113" s="3">
        <v>2</v>
      </c>
      <c r="G113" s="3">
        <v>6</v>
      </c>
      <c r="H113" s="3">
        <v>21.58</v>
      </c>
      <c r="I113" s="3">
        <v>22.51</v>
      </c>
      <c r="J113" s="3">
        <v>24.28</v>
      </c>
      <c r="K113" s="3">
        <v>1</v>
      </c>
      <c r="L113" s="3">
        <v>25.54</v>
      </c>
      <c r="M113" s="3">
        <v>26.58</v>
      </c>
      <c r="N113" s="3">
        <v>20.350000000000001</v>
      </c>
      <c r="O113" s="4">
        <v>1</v>
      </c>
      <c r="P113" s="4">
        <v>1</v>
      </c>
      <c r="T113" s="10"/>
    </row>
    <row r="114" spans="1:20" x14ac:dyDescent="0.35">
      <c r="A114" s="3" t="s">
        <v>152</v>
      </c>
      <c r="B114" s="3">
        <v>22</v>
      </c>
      <c r="C114" s="46">
        <f t="shared" si="6"/>
        <v>1</v>
      </c>
      <c r="D114" s="3" t="s">
        <v>446</v>
      </c>
      <c r="E114" s="75">
        <f t="shared" si="4"/>
        <v>0</v>
      </c>
      <c r="F114" s="3">
        <v>2</v>
      </c>
      <c r="G114" s="3">
        <v>2</v>
      </c>
      <c r="H114" s="3" t="s">
        <v>7</v>
      </c>
      <c r="I114" s="3" t="s">
        <v>7</v>
      </c>
      <c r="J114" s="3">
        <v>23.5</v>
      </c>
      <c r="K114" s="3">
        <v>0</v>
      </c>
      <c r="L114" s="3" t="s">
        <v>7</v>
      </c>
      <c r="M114" s="3" t="s">
        <v>7</v>
      </c>
      <c r="N114" s="3">
        <v>22.33</v>
      </c>
      <c r="O114" s="4">
        <v>0</v>
      </c>
      <c r="P114" s="4">
        <v>0</v>
      </c>
    </row>
    <row r="115" spans="1:20" x14ac:dyDescent="0.35">
      <c r="A115" s="3" t="s">
        <v>170</v>
      </c>
      <c r="B115" s="3">
        <v>28</v>
      </c>
      <c r="C115" s="46">
        <f t="shared" si="6"/>
        <v>1</v>
      </c>
      <c r="D115" s="3" t="s">
        <v>446</v>
      </c>
      <c r="E115" s="75">
        <f t="shared" si="4"/>
        <v>0</v>
      </c>
      <c r="F115" s="3">
        <v>2</v>
      </c>
      <c r="G115" s="3">
        <v>0</v>
      </c>
      <c r="H115" s="3" t="s">
        <v>7</v>
      </c>
      <c r="I115" s="3" t="s">
        <v>7</v>
      </c>
      <c r="J115" s="3">
        <v>25.8</v>
      </c>
      <c r="K115" s="3">
        <v>0</v>
      </c>
      <c r="L115" s="3" t="s">
        <v>7</v>
      </c>
      <c r="M115" s="3" t="s">
        <v>7</v>
      </c>
      <c r="N115" s="3">
        <v>27.7</v>
      </c>
      <c r="O115" s="4">
        <v>0</v>
      </c>
      <c r="P115" s="4">
        <v>0</v>
      </c>
    </row>
    <row r="116" spans="1:20" x14ac:dyDescent="0.35">
      <c r="A116" s="3" t="s">
        <v>171</v>
      </c>
      <c r="B116" s="3">
        <v>28</v>
      </c>
      <c r="C116" s="46">
        <f t="shared" si="6"/>
        <v>1</v>
      </c>
      <c r="D116" s="3" t="s">
        <v>447</v>
      </c>
      <c r="E116" s="75">
        <f t="shared" si="4"/>
        <v>1</v>
      </c>
      <c r="F116" s="3">
        <v>2</v>
      </c>
      <c r="G116" s="3">
        <v>1</v>
      </c>
      <c r="H116" s="3" t="s">
        <v>7</v>
      </c>
      <c r="I116" s="3" t="s">
        <v>7</v>
      </c>
      <c r="J116" s="3">
        <v>23.8</v>
      </c>
      <c r="K116" s="3">
        <v>0</v>
      </c>
      <c r="L116" s="3" t="s">
        <v>7</v>
      </c>
      <c r="M116" s="3" t="s">
        <v>7</v>
      </c>
      <c r="N116" s="3">
        <v>22.1</v>
      </c>
      <c r="O116" s="4">
        <v>0</v>
      </c>
      <c r="P116" s="4">
        <v>0</v>
      </c>
    </row>
    <row r="117" spans="1:20" x14ac:dyDescent="0.35">
      <c r="A117" s="3" t="s">
        <v>183</v>
      </c>
      <c r="B117" s="3">
        <v>32</v>
      </c>
      <c r="C117" s="46">
        <f t="shared" si="6"/>
        <v>2</v>
      </c>
      <c r="D117" s="3" t="s">
        <v>446</v>
      </c>
      <c r="E117" s="75">
        <f t="shared" si="4"/>
        <v>0</v>
      </c>
      <c r="F117" s="3">
        <v>2</v>
      </c>
      <c r="G117" s="3">
        <v>3</v>
      </c>
      <c r="H117" s="3" t="s">
        <v>7</v>
      </c>
      <c r="I117" s="3" t="s">
        <v>7</v>
      </c>
      <c r="J117" s="3">
        <v>23.78</v>
      </c>
      <c r="K117" s="3">
        <v>0</v>
      </c>
      <c r="L117" s="3" t="s">
        <v>7</v>
      </c>
      <c r="M117" s="3" t="s">
        <v>7</v>
      </c>
      <c r="N117" s="3">
        <v>21.04</v>
      </c>
      <c r="O117" s="4">
        <v>0</v>
      </c>
      <c r="P117" s="4">
        <v>0</v>
      </c>
    </row>
    <row r="118" spans="1:20" x14ac:dyDescent="0.35">
      <c r="A118" s="3" t="s">
        <v>199</v>
      </c>
      <c r="B118" s="3">
        <v>30</v>
      </c>
      <c r="C118" s="46">
        <f t="shared" si="6"/>
        <v>1</v>
      </c>
      <c r="D118" s="3" t="s">
        <v>447</v>
      </c>
      <c r="E118" s="75">
        <f t="shared" si="4"/>
        <v>1</v>
      </c>
      <c r="F118" s="3">
        <v>2</v>
      </c>
      <c r="G118" s="3">
        <v>0</v>
      </c>
      <c r="H118" s="3" t="s">
        <v>7</v>
      </c>
      <c r="I118" s="3" t="s">
        <v>7</v>
      </c>
      <c r="J118" s="3">
        <v>25.4</v>
      </c>
      <c r="K118" s="3">
        <v>0</v>
      </c>
      <c r="L118" s="3">
        <v>35.51</v>
      </c>
      <c r="M118" s="3">
        <v>35.17</v>
      </c>
      <c r="N118" s="3">
        <v>26.3</v>
      </c>
      <c r="O118" s="4">
        <v>1</v>
      </c>
      <c r="P118" s="4">
        <v>0</v>
      </c>
      <c r="T118" s="10"/>
    </row>
    <row r="119" spans="1:20" x14ac:dyDescent="0.35">
      <c r="A119" s="3" t="s">
        <v>262</v>
      </c>
      <c r="B119" s="46">
        <v>32</v>
      </c>
      <c r="C119" s="46">
        <f t="shared" si="6"/>
        <v>2</v>
      </c>
      <c r="D119" s="47" t="s">
        <v>447</v>
      </c>
      <c r="E119" s="75">
        <f t="shared" si="4"/>
        <v>1</v>
      </c>
      <c r="F119" s="3">
        <v>3</v>
      </c>
      <c r="G119" s="3">
        <v>2</v>
      </c>
      <c r="H119" s="3" t="s">
        <v>7</v>
      </c>
      <c r="I119" s="3" t="s">
        <v>7</v>
      </c>
      <c r="J119" s="3">
        <v>29.44</v>
      </c>
      <c r="K119" s="3">
        <v>0</v>
      </c>
      <c r="L119" s="3" t="s">
        <v>7</v>
      </c>
      <c r="M119" s="3" t="s">
        <v>7</v>
      </c>
      <c r="N119" s="3">
        <v>23.54</v>
      </c>
      <c r="O119" s="4">
        <v>0</v>
      </c>
      <c r="P119" s="4">
        <v>0</v>
      </c>
    </row>
    <row r="120" spans="1:20" x14ac:dyDescent="0.35">
      <c r="A120" s="3" t="s">
        <v>267</v>
      </c>
      <c r="B120" s="46">
        <v>29</v>
      </c>
      <c r="C120" s="46">
        <f t="shared" si="6"/>
        <v>1</v>
      </c>
      <c r="D120" s="47" t="s">
        <v>446</v>
      </c>
      <c r="E120" s="75">
        <f t="shared" si="4"/>
        <v>0</v>
      </c>
      <c r="F120" s="3">
        <v>3</v>
      </c>
      <c r="G120" s="3">
        <v>3</v>
      </c>
      <c r="H120" s="3" t="s">
        <v>7</v>
      </c>
      <c r="I120" s="3" t="s">
        <v>7</v>
      </c>
      <c r="J120" s="3">
        <v>27.2</v>
      </c>
      <c r="K120" s="3">
        <v>0</v>
      </c>
      <c r="L120" s="3" t="s">
        <v>7</v>
      </c>
      <c r="M120" s="3" t="s">
        <v>7</v>
      </c>
      <c r="N120" s="3">
        <v>22.37</v>
      </c>
      <c r="O120" s="4">
        <v>0</v>
      </c>
      <c r="P120" s="4">
        <v>0</v>
      </c>
    </row>
    <row r="121" spans="1:20" x14ac:dyDescent="0.35">
      <c r="A121" s="3" t="s">
        <v>269</v>
      </c>
      <c r="B121" s="46">
        <v>51</v>
      </c>
      <c r="C121" s="46">
        <f t="shared" si="6"/>
        <v>4</v>
      </c>
      <c r="D121" s="47" t="s">
        <v>446</v>
      </c>
      <c r="E121" s="75">
        <f t="shared" si="4"/>
        <v>0</v>
      </c>
      <c r="F121" s="3">
        <v>3</v>
      </c>
      <c r="G121" s="3">
        <v>2</v>
      </c>
      <c r="H121" s="3" t="s">
        <v>7</v>
      </c>
      <c r="I121" s="3" t="s">
        <v>7</v>
      </c>
      <c r="J121" s="3">
        <v>27.78</v>
      </c>
      <c r="K121" s="3">
        <v>0</v>
      </c>
      <c r="L121" s="3" t="s">
        <v>7</v>
      </c>
      <c r="M121" s="3" t="s">
        <v>7</v>
      </c>
      <c r="N121" s="3">
        <v>21.29</v>
      </c>
      <c r="O121" s="4">
        <v>0</v>
      </c>
      <c r="P121" s="4">
        <v>0</v>
      </c>
    </row>
    <row r="122" spans="1:20" x14ac:dyDescent="0.35">
      <c r="A122" s="3" t="s">
        <v>278</v>
      </c>
      <c r="B122" s="46">
        <v>31</v>
      </c>
      <c r="C122" s="46">
        <f t="shared" si="6"/>
        <v>2</v>
      </c>
      <c r="D122" s="47" t="s">
        <v>447</v>
      </c>
      <c r="E122" s="75">
        <f t="shared" si="4"/>
        <v>1</v>
      </c>
      <c r="F122" s="3">
        <v>3</v>
      </c>
      <c r="G122" s="3">
        <v>6</v>
      </c>
      <c r="H122" s="3">
        <v>17.34</v>
      </c>
      <c r="I122" s="3">
        <v>18.77</v>
      </c>
      <c r="J122" s="3">
        <v>26.91</v>
      </c>
      <c r="K122" s="3">
        <v>1</v>
      </c>
      <c r="L122" s="3">
        <v>31.38</v>
      </c>
      <c r="M122" s="3">
        <v>30.55</v>
      </c>
      <c r="N122" s="3">
        <v>20.97</v>
      </c>
      <c r="O122" s="4">
        <v>1</v>
      </c>
      <c r="P122" s="4">
        <v>1</v>
      </c>
    </row>
    <row r="123" spans="1:20" x14ac:dyDescent="0.35">
      <c r="A123" s="3" t="s">
        <v>417</v>
      </c>
      <c r="B123" s="46">
        <v>34</v>
      </c>
      <c r="C123" s="46">
        <f t="shared" si="6"/>
        <v>2</v>
      </c>
      <c r="D123" s="47" t="s">
        <v>447</v>
      </c>
      <c r="E123" s="75">
        <f t="shared" si="4"/>
        <v>1</v>
      </c>
      <c r="F123" s="3">
        <v>3</v>
      </c>
      <c r="G123" s="3">
        <v>6</v>
      </c>
      <c r="H123" s="3">
        <v>15.58</v>
      </c>
      <c r="I123" s="3">
        <v>16.47</v>
      </c>
      <c r="J123" s="3">
        <v>29.35</v>
      </c>
      <c r="K123" s="3">
        <v>1</v>
      </c>
      <c r="L123" s="3">
        <v>18.96</v>
      </c>
      <c r="M123" s="3">
        <v>19.690000000000001</v>
      </c>
      <c r="N123" s="3">
        <v>19.77</v>
      </c>
      <c r="O123" s="4">
        <v>1</v>
      </c>
      <c r="P123" s="4">
        <v>1</v>
      </c>
    </row>
    <row r="124" spans="1:20" x14ac:dyDescent="0.35">
      <c r="A124" s="3" t="s">
        <v>419</v>
      </c>
      <c r="B124" s="46">
        <v>30</v>
      </c>
      <c r="C124" s="46">
        <f t="shared" si="6"/>
        <v>1</v>
      </c>
      <c r="D124" s="47" t="s">
        <v>446</v>
      </c>
      <c r="E124" s="75">
        <f t="shared" si="4"/>
        <v>0</v>
      </c>
      <c r="F124" s="3">
        <v>3</v>
      </c>
      <c r="G124" s="3">
        <v>2</v>
      </c>
      <c r="H124" s="3">
        <v>22.56</v>
      </c>
      <c r="I124" s="3">
        <v>23.43</v>
      </c>
      <c r="J124" s="3">
        <v>27.95</v>
      </c>
      <c r="K124" s="3">
        <v>1</v>
      </c>
      <c r="L124" s="3">
        <v>32.97</v>
      </c>
      <c r="M124" s="3">
        <v>32.83</v>
      </c>
      <c r="N124" s="3">
        <v>21.58</v>
      </c>
      <c r="O124" s="4">
        <v>1</v>
      </c>
      <c r="P124" s="4">
        <v>1</v>
      </c>
    </row>
    <row r="125" spans="1:20" x14ac:dyDescent="0.35">
      <c r="A125" s="3" t="s">
        <v>281</v>
      </c>
      <c r="B125" s="46">
        <v>38</v>
      </c>
      <c r="C125" s="46">
        <f t="shared" si="6"/>
        <v>2</v>
      </c>
      <c r="D125" s="3" t="s">
        <v>446</v>
      </c>
      <c r="E125" s="75">
        <f t="shared" si="4"/>
        <v>0</v>
      </c>
      <c r="F125" s="3">
        <v>3</v>
      </c>
      <c r="G125" s="3">
        <v>1</v>
      </c>
      <c r="H125" s="3" t="s">
        <v>7</v>
      </c>
      <c r="I125" s="3" t="s">
        <v>7</v>
      </c>
      <c r="J125" s="3">
        <v>28.83</v>
      </c>
      <c r="K125" s="3">
        <v>0</v>
      </c>
      <c r="L125" s="3" t="s">
        <v>7</v>
      </c>
      <c r="M125" s="3" t="s">
        <v>7</v>
      </c>
      <c r="N125" s="3">
        <v>19.920000000000002</v>
      </c>
      <c r="O125" s="4">
        <v>0</v>
      </c>
      <c r="P125" s="4">
        <v>0</v>
      </c>
    </row>
    <row r="126" spans="1:20" x14ac:dyDescent="0.35">
      <c r="A126" s="3" t="s">
        <v>282</v>
      </c>
      <c r="B126" s="46">
        <v>34</v>
      </c>
      <c r="C126" s="46">
        <f t="shared" si="6"/>
        <v>2</v>
      </c>
      <c r="D126" s="3" t="s">
        <v>446</v>
      </c>
      <c r="E126" s="75">
        <f t="shared" si="4"/>
        <v>0</v>
      </c>
      <c r="F126" s="3">
        <v>3</v>
      </c>
      <c r="G126" s="3">
        <v>3</v>
      </c>
      <c r="H126" s="3" t="s">
        <v>7</v>
      </c>
      <c r="I126" s="3" t="s">
        <v>7</v>
      </c>
      <c r="J126" s="3">
        <v>28.74</v>
      </c>
      <c r="K126" s="3">
        <v>0</v>
      </c>
      <c r="L126" s="3" t="s">
        <v>7</v>
      </c>
      <c r="M126" s="3" t="s">
        <v>7</v>
      </c>
      <c r="N126" s="3">
        <v>22.42</v>
      </c>
      <c r="O126" s="4">
        <v>0</v>
      </c>
      <c r="P126" s="4">
        <v>0</v>
      </c>
    </row>
    <row r="127" spans="1:20" x14ac:dyDescent="0.35">
      <c r="A127" s="3" t="s">
        <v>422</v>
      </c>
      <c r="B127" s="46">
        <v>23</v>
      </c>
      <c r="C127" s="46">
        <f t="shared" si="6"/>
        <v>1</v>
      </c>
      <c r="D127" s="3" t="s">
        <v>446</v>
      </c>
      <c r="E127" s="75">
        <f t="shared" si="4"/>
        <v>0</v>
      </c>
      <c r="F127" s="3">
        <v>3</v>
      </c>
      <c r="G127" s="3">
        <v>2</v>
      </c>
      <c r="H127" s="3" t="s">
        <v>7</v>
      </c>
      <c r="I127" s="3" t="s">
        <v>7</v>
      </c>
      <c r="J127" s="3">
        <v>28.45</v>
      </c>
      <c r="K127" s="3">
        <v>0</v>
      </c>
      <c r="L127" s="3" t="s">
        <v>7</v>
      </c>
      <c r="M127" s="3" t="s">
        <v>7</v>
      </c>
      <c r="N127" s="3">
        <v>24.87</v>
      </c>
      <c r="O127" s="4">
        <v>0</v>
      </c>
      <c r="P127" s="4">
        <v>0</v>
      </c>
    </row>
    <row r="128" spans="1:20" x14ac:dyDescent="0.35">
      <c r="A128" s="3" t="s">
        <v>284</v>
      </c>
      <c r="B128" s="46">
        <v>29</v>
      </c>
      <c r="C128" s="46">
        <f t="shared" si="6"/>
        <v>1</v>
      </c>
      <c r="D128" s="3" t="s">
        <v>446</v>
      </c>
      <c r="E128" s="75">
        <f t="shared" si="4"/>
        <v>0</v>
      </c>
      <c r="F128" s="3">
        <v>3</v>
      </c>
      <c r="G128" s="3">
        <v>2</v>
      </c>
      <c r="H128" s="3" t="s">
        <v>7</v>
      </c>
      <c r="I128" s="3" t="s">
        <v>7</v>
      </c>
      <c r="J128" s="3">
        <v>28.69</v>
      </c>
      <c r="K128" s="3">
        <v>0</v>
      </c>
      <c r="L128" s="3" t="s">
        <v>7</v>
      </c>
      <c r="M128" s="3" t="s">
        <v>7</v>
      </c>
      <c r="N128" s="3">
        <v>22.82</v>
      </c>
      <c r="O128" s="4">
        <v>0</v>
      </c>
      <c r="P128" s="4">
        <v>0</v>
      </c>
    </row>
    <row r="129" spans="1:16" x14ac:dyDescent="0.35">
      <c r="A129" s="3" t="s">
        <v>289</v>
      </c>
      <c r="B129" s="67">
        <v>57</v>
      </c>
      <c r="C129" s="67">
        <f t="shared" si="6"/>
        <v>4</v>
      </c>
      <c r="D129" s="3" t="s">
        <v>447</v>
      </c>
      <c r="E129" s="75">
        <f t="shared" si="4"/>
        <v>1</v>
      </c>
      <c r="F129" s="3">
        <v>3</v>
      </c>
      <c r="G129" s="3">
        <v>6</v>
      </c>
      <c r="H129" s="3">
        <v>23.96</v>
      </c>
      <c r="I129" s="3">
        <v>25.76</v>
      </c>
      <c r="J129" s="3">
        <v>21.69</v>
      </c>
      <c r="K129" s="3">
        <v>1</v>
      </c>
      <c r="L129" s="3">
        <v>35.909999999999997</v>
      </c>
      <c r="M129" s="3">
        <v>33.4</v>
      </c>
      <c r="N129" s="3">
        <v>23.34</v>
      </c>
      <c r="O129" s="4">
        <v>1</v>
      </c>
      <c r="P129" s="4">
        <v>1</v>
      </c>
    </row>
    <row r="130" spans="1:16" x14ac:dyDescent="0.35">
      <c r="A130" s="3" t="s">
        <v>291</v>
      </c>
      <c r="B130" s="46">
        <v>30</v>
      </c>
      <c r="C130" s="67">
        <f t="shared" si="6"/>
        <v>1</v>
      </c>
      <c r="D130" s="3" t="s">
        <v>446</v>
      </c>
      <c r="E130" s="75">
        <f t="shared" si="4"/>
        <v>0</v>
      </c>
      <c r="F130" s="3">
        <v>3</v>
      </c>
      <c r="G130" s="3">
        <v>3</v>
      </c>
      <c r="H130" s="3">
        <v>17.64</v>
      </c>
      <c r="I130" s="3">
        <v>19.47</v>
      </c>
      <c r="J130" s="3">
        <v>26.65</v>
      </c>
      <c r="K130" s="3">
        <v>1</v>
      </c>
      <c r="L130" s="3">
        <v>31.82</v>
      </c>
      <c r="M130" s="3">
        <v>32.15</v>
      </c>
      <c r="N130" s="3">
        <v>20.78</v>
      </c>
      <c r="O130" s="4">
        <v>1</v>
      </c>
      <c r="P130" s="4">
        <v>1</v>
      </c>
    </row>
    <row r="131" spans="1:16" x14ac:dyDescent="0.35">
      <c r="A131" s="3" t="s">
        <v>295</v>
      </c>
      <c r="B131" s="46">
        <v>32</v>
      </c>
      <c r="C131" s="67">
        <f t="shared" si="6"/>
        <v>2</v>
      </c>
      <c r="D131" s="3" t="s">
        <v>447</v>
      </c>
      <c r="E131" s="75">
        <f t="shared" ref="E131:E194" si="7">IF(D131="W", 0, 1)</f>
        <v>1</v>
      </c>
      <c r="F131" s="3">
        <v>3</v>
      </c>
      <c r="G131" s="3">
        <v>5</v>
      </c>
      <c r="H131" s="3">
        <v>16.77</v>
      </c>
      <c r="I131" s="3">
        <v>19.350000000000001</v>
      </c>
      <c r="J131" s="3">
        <v>31.44</v>
      </c>
      <c r="K131" s="3">
        <v>1</v>
      </c>
      <c r="L131" s="3">
        <v>24.89</v>
      </c>
      <c r="M131" s="3">
        <v>26.87</v>
      </c>
      <c r="N131" s="3">
        <v>25.27</v>
      </c>
      <c r="O131" s="4">
        <v>1</v>
      </c>
      <c r="P131" s="4">
        <v>1</v>
      </c>
    </row>
    <row r="132" spans="1:16" x14ac:dyDescent="0.35">
      <c r="A132" s="3" t="s">
        <v>299</v>
      </c>
      <c r="B132" s="46">
        <v>23</v>
      </c>
      <c r="C132" s="46">
        <f t="shared" ref="C132:C161" si="8">IF(B132&lt;18,0,IF(AND(B132&gt;=18, B132&lt;=30), 1, IF(AND(B132&gt;30, B132&lt;=40), 2, IF(AND(B132&gt;40, B132&lt;=50), 3, IF(AND(B132&gt;50, B132&lt;=60), 4,5)))))</f>
        <v>1</v>
      </c>
      <c r="D132" s="3" t="s">
        <v>447</v>
      </c>
      <c r="E132" s="75">
        <f t="shared" si="7"/>
        <v>1</v>
      </c>
      <c r="F132" s="3">
        <v>3</v>
      </c>
      <c r="G132" s="3">
        <v>5</v>
      </c>
      <c r="H132" s="3">
        <v>15.99</v>
      </c>
      <c r="I132" s="3">
        <v>18.13</v>
      </c>
      <c r="J132" s="3">
        <v>28.96</v>
      </c>
      <c r="K132" s="3">
        <v>1</v>
      </c>
      <c r="L132" s="3">
        <v>31.89</v>
      </c>
      <c r="M132" s="3">
        <v>31.7</v>
      </c>
      <c r="N132" s="3">
        <v>21.5</v>
      </c>
      <c r="O132" s="4">
        <v>1</v>
      </c>
      <c r="P132" s="4">
        <v>1</v>
      </c>
    </row>
    <row r="133" spans="1:16" x14ac:dyDescent="0.35">
      <c r="A133" s="3" t="s">
        <v>301</v>
      </c>
      <c r="B133" s="46">
        <v>28</v>
      </c>
      <c r="C133" s="46">
        <f t="shared" si="8"/>
        <v>1</v>
      </c>
      <c r="D133" s="3" t="s">
        <v>447</v>
      </c>
      <c r="E133" s="75">
        <f t="shared" si="7"/>
        <v>1</v>
      </c>
      <c r="F133" s="3">
        <v>3</v>
      </c>
      <c r="G133" s="3">
        <v>5</v>
      </c>
      <c r="H133" s="3">
        <v>23.13</v>
      </c>
      <c r="I133" s="3">
        <v>25.71</v>
      </c>
      <c r="J133" s="3">
        <v>30.32</v>
      </c>
      <c r="K133" s="3">
        <v>1</v>
      </c>
      <c r="L133" s="3">
        <v>31.69</v>
      </c>
      <c r="M133" s="3">
        <v>31.79</v>
      </c>
      <c r="N133" s="3">
        <v>26.54</v>
      </c>
      <c r="O133" s="4">
        <v>1</v>
      </c>
      <c r="P133" s="4">
        <v>1</v>
      </c>
    </row>
    <row r="134" spans="1:16" x14ac:dyDescent="0.35">
      <c r="A134" s="3" t="s">
        <v>303</v>
      </c>
      <c r="B134" s="46">
        <v>27</v>
      </c>
      <c r="C134" s="46">
        <f t="shared" si="8"/>
        <v>1</v>
      </c>
      <c r="D134" s="3" t="s">
        <v>446</v>
      </c>
      <c r="E134" s="75">
        <f t="shared" si="7"/>
        <v>0</v>
      </c>
      <c r="F134" s="3">
        <v>3</v>
      </c>
      <c r="G134" s="3">
        <v>5</v>
      </c>
      <c r="H134" s="3" t="s">
        <v>7</v>
      </c>
      <c r="I134" s="3">
        <v>36.79</v>
      </c>
      <c r="J134" s="3">
        <v>27.96</v>
      </c>
      <c r="K134" s="3">
        <v>1</v>
      </c>
      <c r="L134" s="3">
        <v>33.85</v>
      </c>
      <c r="M134" s="3">
        <v>34.950000000000003</v>
      </c>
      <c r="N134" s="3">
        <v>29.13</v>
      </c>
      <c r="O134" s="4">
        <v>1</v>
      </c>
      <c r="P134" s="4">
        <v>1</v>
      </c>
    </row>
    <row r="135" spans="1:16" x14ac:dyDescent="0.35">
      <c r="A135" s="3" t="s">
        <v>304</v>
      </c>
      <c r="B135" s="46">
        <v>25</v>
      </c>
      <c r="C135" s="46">
        <f t="shared" si="8"/>
        <v>1</v>
      </c>
      <c r="D135" s="3" t="s">
        <v>447</v>
      </c>
      <c r="E135" s="75">
        <f t="shared" si="7"/>
        <v>1</v>
      </c>
      <c r="F135" s="3">
        <v>3</v>
      </c>
      <c r="G135" s="3">
        <v>5</v>
      </c>
      <c r="H135" s="3">
        <v>21.33</v>
      </c>
      <c r="I135" s="3">
        <v>34.61</v>
      </c>
      <c r="J135" s="3">
        <v>27.77</v>
      </c>
      <c r="K135" s="3">
        <v>1</v>
      </c>
      <c r="L135" s="3" t="s">
        <v>7</v>
      </c>
      <c r="M135" s="3" t="s">
        <v>7</v>
      </c>
      <c r="N135" s="3">
        <v>23.63</v>
      </c>
      <c r="O135" s="4">
        <v>0</v>
      </c>
      <c r="P135" s="4">
        <v>0</v>
      </c>
    </row>
    <row r="136" spans="1:16" x14ac:dyDescent="0.35">
      <c r="A136" s="3" t="s">
        <v>305</v>
      </c>
      <c r="B136" s="46">
        <v>30</v>
      </c>
      <c r="C136" s="46">
        <f t="shared" si="8"/>
        <v>1</v>
      </c>
      <c r="D136" s="3" t="s">
        <v>446</v>
      </c>
      <c r="E136" s="75">
        <f t="shared" si="7"/>
        <v>0</v>
      </c>
      <c r="F136" s="3">
        <v>3</v>
      </c>
      <c r="G136" s="3">
        <v>4</v>
      </c>
      <c r="H136" s="3">
        <v>18.39</v>
      </c>
      <c r="I136" s="3">
        <v>20.5</v>
      </c>
      <c r="J136" s="3">
        <v>27.8</v>
      </c>
      <c r="K136" s="3">
        <v>1</v>
      </c>
      <c r="L136" s="3">
        <v>30.53</v>
      </c>
      <c r="M136" s="3">
        <v>30.13</v>
      </c>
      <c r="N136" s="3">
        <v>29.04</v>
      </c>
      <c r="O136" s="4">
        <v>1</v>
      </c>
      <c r="P136" s="4">
        <v>1</v>
      </c>
    </row>
    <row r="137" spans="1:16" x14ac:dyDescent="0.35">
      <c r="A137" s="3" t="s">
        <v>243</v>
      </c>
      <c r="B137" s="46">
        <v>44</v>
      </c>
      <c r="C137" s="46">
        <f t="shared" si="8"/>
        <v>3</v>
      </c>
      <c r="D137" s="3" t="s">
        <v>446</v>
      </c>
      <c r="E137" s="75">
        <f t="shared" si="7"/>
        <v>0</v>
      </c>
      <c r="F137" s="3">
        <v>3</v>
      </c>
      <c r="G137" s="3">
        <v>1</v>
      </c>
      <c r="H137" s="3">
        <v>33.9</v>
      </c>
      <c r="I137" s="3" t="s">
        <v>7</v>
      </c>
      <c r="J137" s="3">
        <v>27.19</v>
      </c>
      <c r="K137" s="3">
        <v>1</v>
      </c>
      <c r="L137" s="3" t="s">
        <v>7</v>
      </c>
      <c r="M137" s="3" t="s">
        <v>7</v>
      </c>
      <c r="N137" s="3">
        <v>20.25</v>
      </c>
      <c r="O137" s="4">
        <v>0</v>
      </c>
      <c r="P137" s="4">
        <v>0</v>
      </c>
    </row>
    <row r="138" spans="1:16" x14ac:dyDescent="0.35">
      <c r="A138" s="3" t="s">
        <v>309</v>
      </c>
      <c r="B138" s="46">
        <v>19</v>
      </c>
      <c r="C138" s="46">
        <f t="shared" si="8"/>
        <v>1</v>
      </c>
      <c r="D138" s="3" t="s">
        <v>446</v>
      </c>
      <c r="E138" s="75">
        <f t="shared" si="7"/>
        <v>0</v>
      </c>
      <c r="F138" s="3">
        <v>3</v>
      </c>
      <c r="G138" s="3">
        <v>7</v>
      </c>
      <c r="H138" s="3">
        <v>16.73</v>
      </c>
      <c r="I138" s="3">
        <v>18.989999999999998</v>
      </c>
      <c r="J138" s="3">
        <v>25.99</v>
      </c>
      <c r="K138" s="3">
        <v>1</v>
      </c>
      <c r="L138" s="3">
        <v>28.54</v>
      </c>
      <c r="M138" s="3">
        <v>29.34</v>
      </c>
      <c r="N138" s="3">
        <v>24.13</v>
      </c>
      <c r="O138" s="4">
        <v>1</v>
      </c>
      <c r="P138" s="4">
        <v>1</v>
      </c>
    </row>
    <row r="139" spans="1:16" x14ac:dyDescent="0.35">
      <c r="A139" s="3" t="s">
        <v>313</v>
      </c>
      <c r="B139" s="46">
        <v>32</v>
      </c>
      <c r="C139" s="46">
        <f t="shared" si="8"/>
        <v>2</v>
      </c>
      <c r="D139" s="3" t="s">
        <v>447</v>
      </c>
      <c r="E139" s="75">
        <f t="shared" si="7"/>
        <v>1</v>
      </c>
      <c r="F139" s="3">
        <v>3</v>
      </c>
      <c r="G139" s="3">
        <v>4</v>
      </c>
      <c r="H139" s="3">
        <v>34.520000000000003</v>
      </c>
      <c r="I139" s="3">
        <v>37.200000000000003</v>
      </c>
      <c r="J139" s="3">
        <v>27.94</v>
      </c>
      <c r="K139" s="3">
        <v>1</v>
      </c>
      <c r="L139" s="3" t="s">
        <v>7</v>
      </c>
      <c r="M139" s="3" t="s">
        <v>7</v>
      </c>
      <c r="N139" s="3">
        <v>25.2</v>
      </c>
      <c r="O139" s="4">
        <v>0</v>
      </c>
      <c r="P139" s="4">
        <v>0</v>
      </c>
    </row>
    <row r="140" spans="1:16" x14ac:dyDescent="0.35">
      <c r="A140" s="3" t="s">
        <v>315</v>
      </c>
      <c r="B140" s="46">
        <v>25</v>
      </c>
      <c r="C140" s="46">
        <f t="shared" si="8"/>
        <v>1</v>
      </c>
      <c r="D140" s="3" t="s">
        <v>447</v>
      </c>
      <c r="E140" s="75">
        <f t="shared" si="7"/>
        <v>1</v>
      </c>
      <c r="F140" s="3">
        <v>3</v>
      </c>
      <c r="G140" s="3">
        <v>6</v>
      </c>
      <c r="H140" s="3">
        <v>24.71</v>
      </c>
      <c r="I140" s="3">
        <v>26.71</v>
      </c>
      <c r="J140" s="3">
        <v>24.71</v>
      </c>
      <c r="K140" s="3">
        <v>1</v>
      </c>
      <c r="L140" s="3">
        <v>34.83</v>
      </c>
      <c r="M140" s="3">
        <v>34.35</v>
      </c>
      <c r="N140" s="3">
        <v>22.64</v>
      </c>
      <c r="O140" s="4">
        <v>1</v>
      </c>
      <c r="P140" s="4">
        <v>1</v>
      </c>
    </row>
    <row r="141" spans="1:16" x14ac:dyDescent="0.35">
      <c r="A141" s="3" t="s">
        <v>319</v>
      </c>
      <c r="B141" s="46">
        <v>35</v>
      </c>
      <c r="C141" s="46">
        <f t="shared" si="8"/>
        <v>2</v>
      </c>
      <c r="D141" s="3" t="s">
        <v>446</v>
      </c>
      <c r="E141" s="75">
        <f t="shared" si="7"/>
        <v>0</v>
      </c>
      <c r="F141" s="3">
        <v>3</v>
      </c>
      <c r="G141" s="3">
        <v>2</v>
      </c>
      <c r="H141" s="3">
        <v>17.64</v>
      </c>
      <c r="I141" s="3">
        <v>20.27</v>
      </c>
      <c r="J141" s="3">
        <v>29.05</v>
      </c>
      <c r="K141" s="3">
        <v>1</v>
      </c>
      <c r="L141" s="3">
        <v>24.54</v>
      </c>
      <c r="M141" s="3">
        <v>24.45</v>
      </c>
      <c r="N141" s="3">
        <v>20.39</v>
      </c>
      <c r="O141" s="4">
        <v>1</v>
      </c>
      <c r="P141" s="4">
        <v>1</v>
      </c>
    </row>
    <row r="142" spans="1:16" x14ac:dyDescent="0.35">
      <c r="A142" s="3" t="s">
        <v>324</v>
      </c>
      <c r="B142" s="46">
        <v>39</v>
      </c>
      <c r="C142" s="46">
        <f t="shared" si="8"/>
        <v>2</v>
      </c>
      <c r="D142" s="3" t="s">
        <v>447</v>
      </c>
      <c r="E142" s="75">
        <f t="shared" si="7"/>
        <v>1</v>
      </c>
      <c r="F142" s="3">
        <v>3</v>
      </c>
      <c r="G142" s="3">
        <v>3</v>
      </c>
      <c r="H142" s="3">
        <v>21.38</v>
      </c>
      <c r="I142" s="3">
        <v>23.92</v>
      </c>
      <c r="J142" s="3">
        <v>27.27</v>
      </c>
      <c r="K142" s="3">
        <v>1</v>
      </c>
      <c r="L142" s="3">
        <v>34.35</v>
      </c>
      <c r="M142" s="3">
        <v>34.6</v>
      </c>
      <c r="N142" s="3">
        <v>20.66</v>
      </c>
      <c r="O142" s="4">
        <v>1</v>
      </c>
      <c r="P142" s="4">
        <v>1</v>
      </c>
    </row>
    <row r="143" spans="1:16" x14ac:dyDescent="0.35">
      <c r="A143" s="3" t="s">
        <v>325</v>
      </c>
      <c r="B143" s="46">
        <v>37</v>
      </c>
      <c r="C143" s="46">
        <f t="shared" si="8"/>
        <v>2</v>
      </c>
      <c r="D143" s="3" t="s">
        <v>447</v>
      </c>
      <c r="E143" s="75">
        <f t="shared" si="7"/>
        <v>1</v>
      </c>
      <c r="F143" s="3">
        <v>3</v>
      </c>
      <c r="G143" s="3">
        <v>6</v>
      </c>
      <c r="H143" s="3">
        <v>22.9</v>
      </c>
      <c r="I143" s="3">
        <v>25.39</v>
      </c>
      <c r="J143" s="3">
        <v>27.89</v>
      </c>
      <c r="K143" s="3">
        <v>1</v>
      </c>
      <c r="L143" s="3">
        <v>24.95</v>
      </c>
      <c r="M143" s="3">
        <v>26.44</v>
      </c>
      <c r="N143" s="3">
        <v>22.32</v>
      </c>
      <c r="O143" s="4">
        <v>1</v>
      </c>
      <c r="P143" s="4">
        <v>1</v>
      </c>
    </row>
    <row r="144" spans="1:16" x14ac:dyDescent="0.35">
      <c r="A144" s="3" t="s">
        <v>328</v>
      </c>
      <c r="B144" s="46">
        <v>41</v>
      </c>
      <c r="C144" s="46">
        <f t="shared" si="8"/>
        <v>3</v>
      </c>
      <c r="D144" s="3" t="s">
        <v>446</v>
      </c>
      <c r="E144" s="75">
        <f t="shared" si="7"/>
        <v>0</v>
      </c>
      <c r="F144" s="3">
        <v>3</v>
      </c>
      <c r="G144" s="3">
        <v>5</v>
      </c>
      <c r="H144" s="3">
        <v>15.86</v>
      </c>
      <c r="I144" s="3">
        <v>17.809999999999999</v>
      </c>
      <c r="J144" s="3">
        <v>23.79</v>
      </c>
      <c r="K144" s="3">
        <v>1</v>
      </c>
      <c r="L144" s="3">
        <v>25.68</v>
      </c>
      <c r="M144" s="3">
        <v>26.37</v>
      </c>
      <c r="N144" s="3">
        <v>24.28</v>
      </c>
      <c r="O144" s="4">
        <v>1</v>
      </c>
      <c r="P144" s="4">
        <v>1</v>
      </c>
    </row>
    <row r="145" spans="1:16" x14ac:dyDescent="0.35">
      <c r="A145" s="3" t="s">
        <v>331</v>
      </c>
      <c r="B145" s="46">
        <v>28</v>
      </c>
      <c r="C145" s="46">
        <f t="shared" si="8"/>
        <v>1</v>
      </c>
      <c r="D145" s="3" t="s">
        <v>447</v>
      </c>
      <c r="E145" s="75">
        <f t="shared" si="7"/>
        <v>1</v>
      </c>
      <c r="F145" s="3">
        <v>3</v>
      </c>
      <c r="G145" s="3">
        <v>3</v>
      </c>
      <c r="H145" s="3">
        <v>16.46</v>
      </c>
      <c r="I145" s="3">
        <v>18.57</v>
      </c>
      <c r="J145" s="3">
        <v>28.21</v>
      </c>
      <c r="K145" s="3">
        <v>1</v>
      </c>
      <c r="L145" s="3">
        <v>29.5</v>
      </c>
      <c r="M145" s="3">
        <v>29.32</v>
      </c>
      <c r="N145" s="3">
        <v>21.78</v>
      </c>
      <c r="O145" s="4">
        <v>1</v>
      </c>
      <c r="P145" s="4">
        <v>1</v>
      </c>
    </row>
    <row r="146" spans="1:16" x14ac:dyDescent="0.35">
      <c r="A146" s="3" t="s">
        <v>333</v>
      </c>
      <c r="B146" s="46">
        <v>32</v>
      </c>
      <c r="C146" s="46">
        <f t="shared" si="8"/>
        <v>2</v>
      </c>
      <c r="D146" s="3" t="s">
        <v>447</v>
      </c>
      <c r="E146" s="75">
        <f t="shared" si="7"/>
        <v>1</v>
      </c>
      <c r="F146" s="3">
        <v>3</v>
      </c>
      <c r="G146" s="3">
        <v>4</v>
      </c>
      <c r="H146" s="3">
        <v>19.7</v>
      </c>
      <c r="I146" s="3">
        <v>22.21</v>
      </c>
      <c r="J146" s="3">
        <v>20.11</v>
      </c>
      <c r="K146" s="3">
        <v>1</v>
      </c>
      <c r="L146" s="3">
        <v>28.66</v>
      </c>
      <c r="M146" s="3">
        <v>29.6</v>
      </c>
      <c r="N146" s="3">
        <v>21.3</v>
      </c>
      <c r="O146" s="4">
        <v>1</v>
      </c>
      <c r="P146" s="4">
        <v>1</v>
      </c>
    </row>
    <row r="147" spans="1:16" x14ac:dyDescent="0.35">
      <c r="A147" s="3" t="s">
        <v>337</v>
      </c>
      <c r="B147" s="46">
        <v>36</v>
      </c>
      <c r="C147" s="46">
        <f t="shared" si="8"/>
        <v>2</v>
      </c>
      <c r="D147" s="3" t="s">
        <v>447</v>
      </c>
      <c r="E147" s="75">
        <f t="shared" si="7"/>
        <v>1</v>
      </c>
      <c r="F147" s="3">
        <v>3</v>
      </c>
      <c r="G147" s="3">
        <v>3</v>
      </c>
      <c r="H147" s="3">
        <v>18.54</v>
      </c>
      <c r="I147" s="3">
        <v>20.94</v>
      </c>
      <c r="J147" s="3">
        <v>28.87</v>
      </c>
      <c r="K147" s="3">
        <v>1</v>
      </c>
      <c r="L147" s="3">
        <v>27.89</v>
      </c>
      <c r="M147" s="3">
        <v>30.27</v>
      </c>
      <c r="N147" s="3">
        <v>18.48</v>
      </c>
      <c r="O147" s="4">
        <v>1</v>
      </c>
      <c r="P147" s="4">
        <v>1</v>
      </c>
    </row>
    <row r="148" spans="1:16" x14ac:dyDescent="0.35">
      <c r="A148" s="3" t="s">
        <v>339</v>
      </c>
      <c r="B148" s="46">
        <v>71</v>
      </c>
      <c r="C148" s="46">
        <f t="shared" si="8"/>
        <v>5</v>
      </c>
      <c r="D148" s="3" t="s">
        <v>447</v>
      </c>
      <c r="E148" s="75">
        <f t="shared" si="7"/>
        <v>1</v>
      </c>
      <c r="F148" s="3">
        <v>3</v>
      </c>
      <c r="G148" s="3">
        <v>1</v>
      </c>
      <c r="H148" s="3">
        <v>21.78</v>
      </c>
      <c r="I148" s="3">
        <v>24.5</v>
      </c>
      <c r="J148" s="3">
        <v>28.16</v>
      </c>
      <c r="K148" s="3">
        <v>1</v>
      </c>
      <c r="L148" s="3">
        <v>20.64</v>
      </c>
      <c r="M148" s="3">
        <v>21.23</v>
      </c>
      <c r="N148" s="3">
        <v>18.09</v>
      </c>
      <c r="O148" s="4">
        <v>1</v>
      </c>
      <c r="P148" s="4">
        <v>1</v>
      </c>
    </row>
    <row r="149" spans="1:16" x14ac:dyDescent="0.35">
      <c r="A149" s="3" t="s">
        <v>374</v>
      </c>
      <c r="B149" s="46">
        <v>69</v>
      </c>
      <c r="C149" s="46">
        <f t="shared" si="8"/>
        <v>5</v>
      </c>
      <c r="D149" s="3" t="s">
        <v>447</v>
      </c>
      <c r="E149" s="75">
        <f t="shared" si="7"/>
        <v>1</v>
      </c>
      <c r="F149" s="3">
        <v>3</v>
      </c>
      <c r="G149" s="3">
        <v>2</v>
      </c>
      <c r="H149" s="3">
        <v>30.81</v>
      </c>
      <c r="I149" s="3">
        <v>30.8</v>
      </c>
      <c r="J149" s="3">
        <v>25.27</v>
      </c>
      <c r="K149" s="3">
        <v>1</v>
      </c>
      <c r="L149" s="3">
        <v>31.85</v>
      </c>
      <c r="M149" s="3">
        <v>30.93</v>
      </c>
      <c r="N149" s="3">
        <v>21.21</v>
      </c>
      <c r="O149" s="4">
        <v>1</v>
      </c>
      <c r="P149" s="4">
        <v>1</v>
      </c>
    </row>
    <row r="150" spans="1:16" x14ac:dyDescent="0.35">
      <c r="A150" s="3" t="s">
        <v>377</v>
      </c>
      <c r="B150" s="46">
        <v>29</v>
      </c>
      <c r="C150" s="46">
        <f t="shared" si="8"/>
        <v>1</v>
      </c>
      <c r="D150" s="3" t="s">
        <v>446</v>
      </c>
      <c r="E150" s="75">
        <f t="shared" si="7"/>
        <v>0</v>
      </c>
      <c r="F150" s="3">
        <v>3</v>
      </c>
      <c r="G150" s="3">
        <v>2</v>
      </c>
      <c r="H150" s="3">
        <v>17.38</v>
      </c>
      <c r="I150" s="3">
        <v>17.55</v>
      </c>
      <c r="J150" s="3">
        <v>21.95</v>
      </c>
      <c r="K150" s="3">
        <v>1</v>
      </c>
      <c r="L150" s="3">
        <v>25.67</v>
      </c>
      <c r="M150" s="3">
        <v>25.46</v>
      </c>
      <c r="N150" s="3">
        <v>22.79</v>
      </c>
      <c r="O150" s="4">
        <v>1</v>
      </c>
      <c r="P150" s="4">
        <v>1</v>
      </c>
    </row>
    <row r="151" spans="1:16" x14ac:dyDescent="0.35">
      <c r="A151" s="3" t="s">
        <v>378</v>
      </c>
      <c r="B151" s="46">
        <v>23</v>
      </c>
      <c r="C151" s="46">
        <f t="shared" si="8"/>
        <v>1</v>
      </c>
      <c r="D151" s="3" t="s">
        <v>446</v>
      </c>
      <c r="E151" s="75">
        <f t="shared" si="7"/>
        <v>0</v>
      </c>
      <c r="F151" s="3">
        <v>3</v>
      </c>
      <c r="G151" s="3">
        <v>6</v>
      </c>
      <c r="H151" s="3" t="s">
        <v>7</v>
      </c>
      <c r="I151" s="3" t="s">
        <v>7</v>
      </c>
      <c r="J151" s="3">
        <v>28.25</v>
      </c>
      <c r="K151" s="3">
        <v>0</v>
      </c>
      <c r="L151" s="3" t="s">
        <v>7</v>
      </c>
      <c r="M151" s="3" t="s">
        <v>7</v>
      </c>
      <c r="N151" s="3">
        <v>26.2</v>
      </c>
      <c r="O151" s="4">
        <v>0</v>
      </c>
      <c r="P151" s="4">
        <v>0</v>
      </c>
    </row>
    <row r="152" spans="1:16" x14ac:dyDescent="0.35">
      <c r="A152" s="3" t="s">
        <v>382</v>
      </c>
      <c r="B152" s="46">
        <v>36</v>
      </c>
      <c r="C152" s="46">
        <f t="shared" si="8"/>
        <v>2</v>
      </c>
      <c r="D152" s="3" t="s">
        <v>446</v>
      </c>
      <c r="E152" s="75">
        <f t="shared" si="7"/>
        <v>0</v>
      </c>
      <c r="F152" s="3">
        <v>3</v>
      </c>
      <c r="G152" s="3">
        <v>2</v>
      </c>
      <c r="H152" s="3" t="s">
        <v>7</v>
      </c>
      <c r="I152" s="3" t="s">
        <v>7</v>
      </c>
      <c r="J152" s="3">
        <v>25.39</v>
      </c>
      <c r="K152" s="3">
        <v>0</v>
      </c>
      <c r="L152" s="3" t="s">
        <v>7</v>
      </c>
      <c r="M152" s="3" t="s">
        <v>7</v>
      </c>
      <c r="N152" s="3">
        <v>22.23</v>
      </c>
      <c r="O152" s="4">
        <v>0</v>
      </c>
      <c r="P152" s="4">
        <v>0</v>
      </c>
    </row>
    <row r="153" spans="1:16" x14ac:dyDescent="0.35">
      <c r="A153" s="3" t="s">
        <v>386</v>
      </c>
      <c r="B153" s="46">
        <v>60</v>
      </c>
      <c r="C153" s="46">
        <f t="shared" si="8"/>
        <v>4</v>
      </c>
      <c r="D153" s="3" t="s">
        <v>447</v>
      </c>
      <c r="E153" s="75">
        <f t="shared" si="7"/>
        <v>1</v>
      </c>
      <c r="F153" s="3">
        <v>3</v>
      </c>
      <c r="G153" s="3">
        <v>1</v>
      </c>
      <c r="H153" s="3" t="s">
        <v>7</v>
      </c>
      <c r="I153" s="3" t="s">
        <v>7</v>
      </c>
      <c r="J153" s="3">
        <v>21.98</v>
      </c>
      <c r="K153" s="3">
        <v>0</v>
      </c>
      <c r="L153" s="3" t="s">
        <v>7</v>
      </c>
      <c r="M153" s="3" t="s">
        <v>7</v>
      </c>
      <c r="N153" s="3">
        <v>23.44</v>
      </c>
      <c r="O153" s="4">
        <v>0</v>
      </c>
      <c r="P153" s="4">
        <v>0</v>
      </c>
    </row>
    <row r="154" spans="1:16" x14ac:dyDescent="0.35">
      <c r="A154" s="3" t="s">
        <v>10</v>
      </c>
      <c r="B154" s="3">
        <v>59</v>
      </c>
      <c r="C154" s="46">
        <f t="shared" si="8"/>
        <v>4</v>
      </c>
      <c r="D154" s="3" t="s">
        <v>446</v>
      </c>
      <c r="E154" s="75">
        <f t="shared" si="7"/>
        <v>0</v>
      </c>
      <c r="F154" s="3">
        <v>3</v>
      </c>
      <c r="G154" s="3">
        <v>2</v>
      </c>
      <c r="H154" s="3">
        <v>17.71</v>
      </c>
      <c r="I154" s="3">
        <v>18.940000000000001</v>
      </c>
      <c r="J154" s="3">
        <v>26.78</v>
      </c>
      <c r="K154" s="3">
        <v>1</v>
      </c>
      <c r="L154" s="3">
        <v>24.95</v>
      </c>
      <c r="M154" s="3">
        <v>25.93</v>
      </c>
      <c r="N154" s="3">
        <v>25.24</v>
      </c>
      <c r="O154" s="4">
        <v>1</v>
      </c>
      <c r="P154" s="4">
        <v>1</v>
      </c>
    </row>
    <row r="155" spans="1:16" x14ac:dyDescent="0.35">
      <c r="A155" s="3" t="s">
        <v>11</v>
      </c>
      <c r="B155" s="3">
        <v>38</v>
      </c>
      <c r="C155" s="46">
        <f t="shared" si="8"/>
        <v>2</v>
      </c>
      <c r="D155" s="3" t="s">
        <v>446</v>
      </c>
      <c r="E155" s="75">
        <f t="shared" si="7"/>
        <v>0</v>
      </c>
      <c r="F155" s="3">
        <v>3</v>
      </c>
      <c r="G155" s="3">
        <v>0</v>
      </c>
      <c r="H155" s="3">
        <v>12.46</v>
      </c>
      <c r="I155" s="3">
        <v>12.87</v>
      </c>
      <c r="J155" s="3">
        <v>26.74</v>
      </c>
      <c r="K155" s="3">
        <v>1</v>
      </c>
      <c r="L155" s="3">
        <v>19.34</v>
      </c>
      <c r="M155" s="3">
        <v>19.670000000000002</v>
      </c>
      <c r="N155" s="3">
        <v>21.77</v>
      </c>
      <c r="O155" s="4">
        <v>1</v>
      </c>
      <c r="P155" s="4">
        <v>1</v>
      </c>
    </row>
    <row r="156" spans="1:16" x14ac:dyDescent="0.35">
      <c r="A156" s="3" t="s">
        <v>16</v>
      </c>
      <c r="B156" s="3">
        <v>28</v>
      </c>
      <c r="C156" s="46">
        <f t="shared" si="8"/>
        <v>1</v>
      </c>
      <c r="D156" s="3" t="s">
        <v>446</v>
      </c>
      <c r="E156" s="75">
        <f t="shared" si="7"/>
        <v>0</v>
      </c>
      <c r="F156" s="3">
        <v>3</v>
      </c>
      <c r="G156" s="3">
        <v>6</v>
      </c>
      <c r="H156" s="3">
        <v>13.37</v>
      </c>
      <c r="I156" s="3">
        <v>13.46</v>
      </c>
      <c r="J156" s="3">
        <v>21.89</v>
      </c>
      <c r="K156" s="3">
        <v>1</v>
      </c>
      <c r="L156" s="3">
        <v>20.74</v>
      </c>
      <c r="M156" s="3">
        <v>21.35</v>
      </c>
      <c r="N156" s="3">
        <v>23.44</v>
      </c>
      <c r="O156" s="4">
        <v>1</v>
      </c>
      <c r="P156" s="4">
        <v>1</v>
      </c>
    </row>
    <row r="157" spans="1:16" x14ac:dyDescent="0.35">
      <c r="A157" s="3" t="s">
        <v>24</v>
      </c>
      <c r="B157" s="3">
        <v>54</v>
      </c>
      <c r="C157" s="46">
        <f t="shared" si="8"/>
        <v>4</v>
      </c>
      <c r="D157" s="3" t="s">
        <v>446</v>
      </c>
      <c r="E157" s="75">
        <f t="shared" si="7"/>
        <v>0</v>
      </c>
      <c r="F157" s="3">
        <v>3</v>
      </c>
      <c r="G157" s="3">
        <v>2</v>
      </c>
      <c r="H157" s="3">
        <v>21.78</v>
      </c>
      <c r="I157" s="3">
        <v>23.97</v>
      </c>
      <c r="J157" s="3">
        <v>28.37</v>
      </c>
      <c r="K157" s="3">
        <v>1</v>
      </c>
      <c r="L157" s="3">
        <v>34.369999999999997</v>
      </c>
      <c r="M157" s="3">
        <v>35.92</v>
      </c>
      <c r="N157" s="3">
        <v>21.59</v>
      </c>
      <c r="O157" s="4">
        <v>1</v>
      </c>
      <c r="P157" s="4">
        <v>1</v>
      </c>
    </row>
    <row r="158" spans="1:16" x14ac:dyDescent="0.35">
      <c r="A158" s="3" t="s">
        <v>26</v>
      </c>
      <c r="B158" s="3">
        <v>71</v>
      </c>
      <c r="C158" s="46">
        <f t="shared" si="8"/>
        <v>5</v>
      </c>
      <c r="D158" s="3" t="s">
        <v>447</v>
      </c>
      <c r="E158" s="75">
        <f t="shared" si="7"/>
        <v>1</v>
      </c>
      <c r="F158" s="3">
        <v>3</v>
      </c>
      <c r="G158" s="3">
        <v>5</v>
      </c>
      <c r="H158" s="3">
        <v>23.86</v>
      </c>
      <c r="I158" s="3">
        <v>26.34</v>
      </c>
      <c r="J158" s="3">
        <v>30.48</v>
      </c>
      <c r="K158" s="3">
        <v>1</v>
      </c>
      <c r="L158" s="3">
        <v>35.869999999999997</v>
      </c>
      <c r="M158" s="3">
        <v>37.24</v>
      </c>
      <c r="N158" s="3">
        <v>23.76</v>
      </c>
      <c r="O158" s="4">
        <v>1</v>
      </c>
      <c r="P158" s="4">
        <v>1</v>
      </c>
    </row>
    <row r="159" spans="1:16" x14ac:dyDescent="0.35">
      <c r="A159" s="3" t="s">
        <v>29</v>
      </c>
      <c r="B159" s="3">
        <v>46</v>
      </c>
      <c r="C159" s="46">
        <f t="shared" si="8"/>
        <v>3</v>
      </c>
      <c r="D159" s="3" t="s">
        <v>447</v>
      </c>
      <c r="E159" s="75">
        <f t="shared" si="7"/>
        <v>1</v>
      </c>
      <c r="F159" s="3">
        <v>3</v>
      </c>
      <c r="G159" s="3">
        <v>9</v>
      </c>
      <c r="H159" s="3">
        <v>22.52</v>
      </c>
      <c r="I159" s="3">
        <v>24.94</v>
      </c>
      <c r="J159" s="3">
        <v>24.61</v>
      </c>
      <c r="K159" s="3">
        <v>1</v>
      </c>
      <c r="L159" s="3">
        <v>32.840000000000003</v>
      </c>
      <c r="M159" s="3">
        <v>38.340000000000003</v>
      </c>
      <c r="N159" s="3">
        <v>24.76</v>
      </c>
      <c r="O159" s="4">
        <v>1</v>
      </c>
      <c r="P159" s="4">
        <v>1</v>
      </c>
    </row>
    <row r="160" spans="1:16" x14ac:dyDescent="0.35">
      <c r="A160" s="3" t="s">
        <v>77</v>
      </c>
      <c r="B160" s="3">
        <v>62</v>
      </c>
      <c r="C160" s="46">
        <f t="shared" si="8"/>
        <v>5</v>
      </c>
      <c r="D160" s="3" t="s">
        <v>446</v>
      </c>
      <c r="E160" s="75">
        <f t="shared" si="7"/>
        <v>0</v>
      </c>
      <c r="F160" s="3">
        <v>3</v>
      </c>
      <c r="G160" s="3">
        <v>10</v>
      </c>
      <c r="H160" s="3">
        <v>27.56</v>
      </c>
      <c r="I160" s="3">
        <v>30.19</v>
      </c>
      <c r="J160" s="3">
        <v>22.92</v>
      </c>
      <c r="K160" s="3">
        <v>1</v>
      </c>
      <c r="L160" s="3">
        <v>29.27</v>
      </c>
      <c r="M160" s="3">
        <v>31.85</v>
      </c>
      <c r="N160" s="3">
        <v>19.38</v>
      </c>
      <c r="O160" s="4">
        <v>1</v>
      </c>
      <c r="P160" s="4">
        <v>1</v>
      </c>
    </row>
    <row r="161" spans="1:16" x14ac:dyDescent="0.35">
      <c r="A161" s="3" t="s">
        <v>59</v>
      </c>
      <c r="B161" s="3">
        <v>40</v>
      </c>
      <c r="C161" s="46">
        <f t="shared" si="8"/>
        <v>2</v>
      </c>
      <c r="D161" s="3" t="s">
        <v>446</v>
      </c>
      <c r="E161" s="75">
        <f t="shared" si="7"/>
        <v>0</v>
      </c>
      <c r="F161" s="3">
        <v>3</v>
      </c>
      <c r="G161" s="3">
        <v>1</v>
      </c>
      <c r="H161" s="3">
        <v>15.64</v>
      </c>
      <c r="I161" s="3">
        <v>17.62</v>
      </c>
      <c r="J161" s="3">
        <v>26.86</v>
      </c>
      <c r="K161" s="3">
        <v>1</v>
      </c>
      <c r="L161" s="3">
        <v>33.57</v>
      </c>
      <c r="M161" s="3" t="s">
        <v>7</v>
      </c>
      <c r="N161" s="3">
        <v>28.3</v>
      </c>
      <c r="O161" s="4">
        <v>1</v>
      </c>
      <c r="P161" s="4">
        <v>1</v>
      </c>
    </row>
    <row r="162" spans="1:16" x14ac:dyDescent="0.35">
      <c r="A162" s="3" t="s">
        <v>63</v>
      </c>
      <c r="B162" s="3">
        <v>44</v>
      </c>
      <c r="C162" s="46">
        <f t="shared" ref="C162:C194" si="9">IF(B162&lt;18,0,IF(AND(B162&gt;=18, B162&lt;=30), 1, IF(AND(B162&gt;30, B162&lt;=40), 2, IF(AND(B162&gt;40, B162&lt;=50), 3, IF(AND(B162&gt;50, B162&lt;=60), 4,5)))))</f>
        <v>3</v>
      </c>
      <c r="D162" s="3" t="s">
        <v>447</v>
      </c>
      <c r="E162" s="75">
        <f t="shared" si="7"/>
        <v>1</v>
      </c>
      <c r="F162" s="3">
        <v>3</v>
      </c>
      <c r="G162" s="3">
        <v>5</v>
      </c>
      <c r="H162" s="3">
        <v>27.74</v>
      </c>
      <c r="I162" s="3">
        <v>29.61</v>
      </c>
      <c r="J162" s="3">
        <v>27.58</v>
      </c>
      <c r="K162" s="3">
        <v>1</v>
      </c>
      <c r="L162" s="3">
        <v>32.380000000000003</v>
      </c>
      <c r="M162" s="3">
        <v>33.46</v>
      </c>
      <c r="N162" s="3">
        <v>26.59</v>
      </c>
      <c r="O162" s="4">
        <v>1</v>
      </c>
      <c r="P162" s="4">
        <v>1</v>
      </c>
    </row>
    <row r="163" spans="1:16" x14ac:dyDescent="0.35">
      <c r="A163" s="3" t="s">
        <v>37</v>
      </c>
      <c r="B163" s="3">
        <v>44</v>
      </c>
      <c r="C163" s="46">
        <f t="shared" si="9"/>
        <v>3</v>
      </c>
      <c r="D163" s="3" t="s">
        <v>447</v>
      </c>
      <c r="E163" s="75">
        <f t="shared" si="7"/>
        <v>1</v>
      </c>
      <c r="F163" s="3">
        <v>3</v>
      </c>
      <c r="G163" s="3">
        <v>4</v>
      </c>
      <c r="H163" s="3">
        <v>36.6</v>
      </c>
      <c r="I163" s="3" t="s">
        <v>7</v>
      </c>
      <c r="J163" s="3"/>
      <c r="K163" s="3">
        <v>1</v>
      </c>
      <c r="L163" s="3">
        <v>35.42</v>
      </c>
      <c r="M163" s="3">
        <v>36.049999999999997</v>
      </c>
      <c r="N163" s="3">
        <v>22.57</v>
      </c>
      <c r="O163" s="4">
        <v>1</v>
      </c>
      <c r="P163" s="4">
        <v>1</v>
      </c>
    </row>
    <row r="164" spans="1:16" x14ac:dyDescent="0.35">
      <c r="A164" s="3" t="s">
        <v>41</v>
      </c>
      <c r="B164" s="3">
        <v>49</v>
      </c>
      <c r="C164" s="46">
        <f t="shared" si="9"/>
        <v>3</v>
      </c>
      <c r="D164" s="3" t="s">
        <v>447</v>
      </c>
      <c r="E164" s="75">
        <f t="shared" si="7"/>
        <v>1</v>
      </c>
      <c r="F164" s="3">
        <v>3</v>
      </c>
      <c r="G164" s="3">
        <v>6</v>
      </c>
      <c r="H164" s="3">
        <v>27.74</v>
      </c>
      <c r="I164" s="3">
        <v>29.64</v>
      </c>
      <c r="J164" s="3">
        <v>27.52</v>
      </c>
      <c r="K164" s="3">
        <v>1</v>
      </c>
      <c r="L164" s="3">
        <v>33.67</v>
      </c>
      <c r="M164" s="3">
        <v>34.58</v>
      </c>
      <c r="N164" s="3">
        <v>21.18</v>
      </c>
      <c r="O164" s="4">
        <v>1</v>
      </c>
      <c r="P164" s="4">
        <v>1</v>
      </c>
    </row>
    <row r="165" spans="1:16" x14ac:dyDescent="0.35">
      <c r="A165" s="3" t="s">
        <v>47</v>
      </c>
      <c r="B165" s="3">
        <v>56</v>
      </c>
      <c r="C165" s="46">
        <f t="shared" si="9"/>
        <v>4</v>
      </c>
      <c r="D165" s="3" t="s">
        <v>447</v>
      </c>
      <c r="E165" s="75">
        <f t="shared" si="7"/>
        <v>1</v>
      </c>
      <c r="F165" s="3">
        <v>3</v>
      </c>
      <c r="G165" s="3">
        <v>8</v>
      </c>
      <c r="H165" s="3">
        <v>26.41</v>
      </c>
      <c r="I165" s="3">
        <v>27.52</v>
      </c>
      <c r="J165" s="3">
        <v>24.37</v>
      </c>
      <c r="K165" s="3">
        <v>1</v>
      </c>
      <c r="L165" s="3">
        <v>33.200000000000003</v>
      </c>
      <c r="M165" s="3">
        <v>35.14</v>
      </c>
      <c r="N165" s="3">
        <v>21.18</v>
      </c>
      <c r="O165" s="4">
        <v>1</v>
      </c>
      <c r="P165" s="4">
        <v>1</v>
      </c>
    </row>
    <row r="166" spans="1:16" x14ac:dyDescent="0.35">
      <c r="A166" s="3" t="s">
        <v>49</v>
      </c>
      <c r="B166" s="3">
        <v>52</v>
      </c>
      <c r="C166" s="46">
        <f t="shared" si="9"/>
        <v>4</v>
      </c>
      <c r="D166" s="3" t="s">
        <v>447</v>
      </c>
      <c r="E166" s="75">
        <f t="shared" si="7"/>
        <v>1</v>
      </c>
      <c r="F166" s="3">
        <v>3</v>
      </c>
      <c r="G166" s="3">
        <v>6</v>
      </c>
      <c r="H166" s="3" t="s">
        <v>7</v>
      </c>
      <c r="I166" s="3" t="s">
        <v>7</v>
      </c>
      <c r="J166" s="3">
        <v>24.87</v>
      </c>
      <c r="K166" s="3">
        <v>0</v>
      </c>
      <c r="L166" s="3" t="s">
        <v>7</v>
      </c>
      <c r="M166" s="3" t="s">
        <v>7</v>
      </c>
      <c r="N166" s="3">
        <v>23.85</v>
      </c>
      <c r="O166" s="4">
        <v>0</v>
      </c>
      <c r="P166" s="4">
        <v>0</v>
      </c>
    </row>
    <row r="167" spans="1:16" x14ac:dyDescent="0.35">
      <c r="A167" s="3" t="s">
        <v>55</v>
      </c>
      <c r="B167" s="3">
        <v>63</v>
      </c>
      <c r="C167" s="46">
        <f t="shared" si="9"/>
        <v>5</v>
      </c>
      <c r="D167" s="3" t="s">
        <v>446</v>
      </c>
      <c r="E167" s="75">
        <f t="shared" si="7"/>
        <v>0</v>
      </c>
      <c r="F167" s="3">
        <v>3</v>
      </c>
      <c r="G167" s="3">
        <v>4</v>
      </c>
      <c r="H167" s="3">
        <v>27.84</v>
      </c>
      <c r="I167" s="3">
        <v>29.28</v>
      </c>
      <c r="J167" s="3">
        <v>24.71</v>
      </c>
      <c r="K167" s="3">
        <v>1</v>
      </c>
      <c r="L167" s="3">
        <v>36.57</v>
      </c>
      <c r="M167" s="3" t="s">
        <v>7</v>
      </c>
      <c r="N167" s="3">
        <v>20.57</v>
      </c>
      <c r="O167" s="4">
        <v>1</v>
      </c>
      <c r="P167" s="4">
        <v>1</v>
      </c>
    </row>
    <row r="168" spans="1:16" x14ac:dyDescent="0.35">
      <c r="A168" s="3" t="s">
        <v>56</v>
      </c>
      <c r="B168" s="3">
        <v>40</v>
      </c>
      <c r="C168" s="46">
        <f t="shared" si="9"/>
        <v>2</v>
      </c>
      <c r="D168" s="3" t="s">
        <v>447</v>
      </c>
      <c r="E168" s="75">
        <f t="shared" si="7"/>
        <v>1</v>
      </c>
      <c r="F168" s="3">
        <v>3</v>
      </c>
      <c r="G168" s="3">
        <v>6</v>
      </c>
      <c r="H168" s="3">
        <v>17.57</v>
      </c>
      <c r="I168" s="3">
        <v>18.510000000000002</v>
      </c>
      <c r="J168" s="3">
        <v>23.97</v>
      </c>
      <c r="K168" s="3">
        <v>1</v>
      </c>
      <c r="L168" s="3">
        <v>36.17</v>
      </c>
      <c r="M168" s="3">
        <v>35.36</v>
      </c>
      <c r="N168" s="3">
        <v>19.79</v>
      </c>
      <c r="O168" s="4">
        <v>1</v>
      </c>
      <c r="P168" s="4">
        <v>1</v>
      </c>
    </row>
    <row r="169" spans="1:16" x14ac:dyDescent="0.35">
      <c r="A169" s="3" t="s">
        <v>65</v>
      </c>
      <c r="B169" s="3">
        <v>53</v>
      </c>
      <c r="C169" s="46">
        <f t="shared" si="9"/>
        <v>4</v>
      </c>
      <c r="D169" s="3" t="s">
        <v>446</v>
      </c>
      <c r="E169" s="75">
        <f t="shared" si="7"/>
        <v>0</v>
      </c>
      <c r="F169" s="3">
        <v>3</v>
      </c>
      <c r="G169" s="3">
        <v>6</v>
      </c>
      <c r="H169" s="3">
        <v>34.4</v>
      </c>
      <c r="I169" s="3">
        <v>36.72</v>
      </c>
      <c r="J169" s="3">
        <v>27.08</v>
      </c>
      <c r="K169" s="3">
        <v>1</v>
      </c>
      <c r="L169" s="3" t="s">
        <v>7</v>
      </c>
      <c r="M169" s="3" t="s">
        <v>7</v>
      </c>
      <c r="N169" s="3">
        <v>25.83</v>
      </c>
      <c r="O169" s="4">
        <v>0</v>
      </c>
      <c r="P169" s="4">
        <v>0</v>
      </c>
    </row>
    <row r="170" spans="1:16" x14ac:dyDescent="0.35">
      <c r="A170" s="3" t="s">
        <v>66</v>
      </c>
      <c r="B170" s="3">
        <v>62</v>
      </c>
      <c r="C170" s="46">
        <f t="shared" si="9"/>
        <v>5</v>
      </c>
      <c r="D170" s="3" t="s">
        <v>447</v>
      </c>
      <c r="E170" s="75">
        <f t="shared" si="7"/>
        <v>1</v>
      </c>
      <c r="F170" s="3">
        <v>3</v>
      </c>
      <c r="G170" s="3">
        <v>4</v>
      </c>
      <c r="H170" s="3">
        <v>32.29</v>
      </c>
      <c r="I170" s="3">
        <v>34.479999999999997</v>
      </c>
      <c r="J170" s="3">
        <v>25.73</v>
      </c>
      <c r="K170" s="3">
        <v>1</v>
      </c>
      <c r="L170" s="3" t="s">
        <v>7</v>
      </c>
      <c r="M170" s="3" t="s">
        <v>7</v>
      </c>
      <c r="N170" s="3">
        <v>22.07</v>
      </c>
      <c r="O170" s="4">
        <v>0</v>
      </c>
      <c r="P170" s="4">
        <v>0</v>
      </c>
    </row>
    <row r="171" spans="1:16" x14ac:dyDescent="0.35">
      <c r="A171" s="3" t="s">
        <v>76</v>
      </c>
      <c r="B171" s="3">
        <v>57</v>
      </c>
      <c r="C171" s="46">
        <f t="shared" si="9"/>
        <v>4</v>
      </c>
      <c r="D171" s="3" t="s">
        <v>447</v>
      </c>
      <c r="E171" s="75">
        <f t="shared" si="7"/>
        <v>1</v>
      </c>
      <c r="F171" s="3">
        <v>3</v>
      </c>
      <c r="G171" s="3">
        <v>7</v>
      </c>
      <c r="H171" s="3">
        <v>20.7</v>
      </c>
      <c r="I171" s="3">
        <v>22.9</v>
      </c>
      <c r="J171" s="3">
        <v>25.8</v>
      </c>
      <c r="K171" s="3">
        <v>1</v>
      </c>
      <c r="L171" s="3">
        <v>25.5</v>
      </c>
      <c r="M171" s="3">
        <v>26.4</v>
      </c>
      <c r="N171" s="3">
        <v>24.2</v>
      </c>
      <c r="O171" s="4">
        <v>1</v>
      </c>
      <c r="P171" s="4">
        <v>1</v>
      </c>
    </row>
    <row r="172" spans="1:16" x14ac:dyDescent="0.35">
      <c r="A172" s="3" t="s">
        <v>67</v>
      </c>
      <c r="B172" s="3">
        <v>22</v>
      </c>
      <c r="C172" s="46">
        <f t="shared" si="9"/>
        <v>1</v>
      </c>
      <c r="D172" s="3" t="s">
        <v>446</v>
      </c>
      <c r="E172" s="75">
        <f t="shared" si="7"/>
        <v>0</v>
      </c>
      <c r="F172" s="3">
        <v>3</v>
      </c>
      <c r="G172" s="3">
        <v>1</v>
      </c>
      <c r="H172" s="3" t="s">
        <v>7</v>
      </c>
      <c r="I172" s="3" t="s">
        <v>7</v>
      </c>
      <c r="J172" s="3">
        <v>25.16</v>
      </c>
      <c r="K172" s="3">
        <v>0</v>
      </c>
      <c r="L172" s="3" t="s">
        <v>7</v>
      </c>
      <c r="M172" s="3" t="s">
        <v>7</v>
      </c>
      <c r="N172" s="3">
        <v>23.1</v>
      </c>
      <c r="O172" s="4">
        <v>0</v>
      </c>
      <c r="P172" s="4">
        <v>0</v>
      </c>
    </row>
    <row r="173" spans="1:16" x14ac:dyDescent="0.35">
      <c r="A173" s="3" t="s">
        <v>136</v>
      </c>
      <c r="B173" s="3">
        <v>31</v>
      </c>
      <c r="C173" s="46">
        <f t="shared" si="9"/>
        <v>2</v>
      </c>
      <c r="D173" s="3" t="s">
        <v>446</v>
      </c>
      <c r="E173" s="75">
        <f t="shared" si="7"/>
        <v>0</v>
      </c>
      <c r="F173" s="3">
        <v>3</v>
      </c>
      <c r="G173" s="3">
        <v>0</v>
      </c>
      <c r="H173" s="3" t="s">
        <v>7</v>
      </c>
      <c r="I173" s="3" t="s">
        <v>7</v>
      </c>
      <c r="J173" s="3">
        <v>23.2</v>
      </c>
      <c r="K173" s="3">
        <v>0</v>
      </c>
      <c r="L173" s="3" t="s">
        <v>7</v>
      </c>
      <c r="M173" s="3" t="s">
        <v>7</v>
      </c>
      <c r="N173" s="3">
        <v>20.8</v>
      </c>
      <c r="O173" s="4">
        <v>0</v>
      </c>
      <c r="P173" s="4">
        <v>0</v>
      </c>
    </row>
    <row r="174" spans="1:16" x14ac:dyDescent="0.35">
      <c r="A174" s="3" t="s">
        <v>149</v>
      </c>
      <c r="B174" s="3">
        <v>29</v>
      </c>
      <c r="C174" s="46">
        <f t="shared" si="9"/>
        <v>1</v>
      </c>
      <c r="D174" s="3" t="s">
        <v>446</v>
      </c>
      <c r="E174" s="75">
        <f t="shared" si="7"/>
        <v>0</v>
      </c>
      <c r="F174" s="3">
        <v>3</v>
      </c>
      <c r="G174" s="3">
        <v>3</v>
      </c>
      <c r="H174" s="3" t="s">
        <v>7</v>
      </c>
      <c r="I174" s="3" t="s">
        <v>7</v>
      </c>
      <c r="J174" s="3">
        <v>23.43</v>
      </c>
      <c r="K174" s="3">
        <v>0</v>
      </c>
      <c r="L174" s="3" t="s">
        <v>7</v>
      </c>
      <c r="M174" s="3" t="s">
        <v>7</v>
      </c>
      <c r="N174" s="3">
        <v>21.09</v>
      </c>
      <c r="O174" s="4">
        <v>0</v>
      </c>
      <c r="P174" s="4">
        <v>0</v>
      </c>
    </row>
    <row r="175" spans="1:16" x14ac:dyDescent="0.35">
      <c r="A175" s="3" t="s">
        <v>155</v>
      </c>
      <c r="B175" s="3">
        <v>24</v>
      </c>
      <c r="C175" s="46">
        <f t="shared" si="9"/>
        <v>1</v>
      </c>
      <c r="D175" s="3" t="s">
        <v>446</v>
      </c>
      <c r="E175" s="75">
        <f t="shared" si="7"/>
        <v>0</v>
      </c>
      <c r="F175" s="3">
        <v>3</v>
      </c>
      <c r="G175" s="3">
        <v>1</v>
      </c>
      <c r="H175" s="3" t="s">
        <v>7</v>
      </c>
      <c r="I175" s="3" t="s">
        <v>7</v>
      </c>
      <c r="J175" s="3">
        <v>23.81</v>
      </c>
      <c r="K175" s="3">
        <v>0</v>
      </c>
      <c r="L175" s="3" t="s">
        <v>7</v>
      </c>
      <c r="M175" s="3" t="s">
        <v>7</v>
      </c>
      <c r="N175" s="3">
        <v>23.87</v>
      </c>
      <c r="O175" s="4">
        <v>0</v>
      </c>
      <c r="P175" s="4">
        <v>0</v>
      </c>
    </row>
    <row r="176" spans="1:16" x14ac:dyDescent="0.35">
      <c r="A176" s="3" t="s">
        <v>159</v>
      </c>
      <c r="B176" s="3">
        <v>26</v>
      </c>
      <c r="C176" s="46">
        <f t="shared" si="9"/>
        <v>1</v>
      </c>
      <c r="D176" s="3" t="s">
        <v>446</v>
      </c>
      <c r="E176" s="75">
        <f t="shared" si="7"/>
        <v>0</v>
      </c>
      <c r="F176" s="3">
        <v>3</v>
      </c>
      <c r="G176" s="3">
        <v>6</v>
      </c>
      <c r="H176" s="3">
        <v>18.57</v>
      </c>
      <c r="I176" s="3">
        <v>20.43</v>
      </c>
      <c r="J176" s="3">
        <v>22.95</v>
      </c>
      <c r="K176" s="3">
        <v>1</v>
      </c>
      <c r="L176" s="3">
        <v>30.23</v>
      </c>
      <c r="M176" s="3">
        <v>33.380000000000003</v>
      </c>
      <c r="N176" s="3">
        <v>21.23</v>
      </c>
      <c r="O176" s="4">
        <v>1</v>
      </c>
      <c r="P176" s="4">
        <v>1</v>
      </c>
    </row>
    <row r="177" spans="1:16" x14ac:dyDescent="0.35">
      <c r="A177" s="3" t="s">
        <v>161</v>
      </c>
      <c r="B177" s="3">
        <v>26</v>
      </c>
      <c r="C177" s="46">
        <f t="shared" si="9"/>
        <v>1</v>
      </c>
      <c r="D177" s="3" t="s">
        <v>446</v>
      </c>
      <c r="E177" s="75">
        <f t="shared" si="7"/>
        <v>0</v>
      </c>
      <c r="F177" s="3">
        <v>3</v>
      </c>
      <c r="G177" s="3">
        <v>0</v>
      </c>
      <c r="H177" s="3" t="s">
        <v>7</v>
      </c>
      <c r="I177" s="3" t="s">
        <v>7</v>
      </c>
      <c r="J177" s="3">
        <v>24</v>
      </c>
      <c r="K177" s="3">
        <v>0</v>
      </c>
      <c r="L177" s="3" t="s">
        <v>7</v>
      </c>
      <c r="M177" s="3" t="s">
        <v>7</v>
      </c>
      <c r="N177" s="3">
        <v>22.23</v>
      </c>
      <c r="O177" s="4">
        <v>0</v>
      </c>
      <c r="P177" s="4">
        <v>0</v>
      </c>
    </row>
    <row r="178" spans="1:16" x14ac:dyDescent="0.35">
      <c r="A178" s="3" t="s">
        <v>166</v>
      </c>
      <c r="B178" s="3">
        <v>21</v>
      </c>
      <c r="C178" s="46">
        <f t="shared" si="9"/>
        <v>1</v>
      </c>
      <c r="D178" s="3" t="s">
        <v>446</v>
      </c>
      <c r="E178" s="75">
        <f t="shared" si="7"/>
        <v>0</v>
      </c>
      <c r="F178" s="3">
        <v>3</v>
      </c>
      <c r="G178" s="3">
        <v>0</v>
      </c>
      <c r="H178" s="3" t="s">
        <v>7</v>
      </c>
      <c r="I178" s="3" t="s">
        <v>7</v>
      </c>
      <c r="J178" s="3">
        <v>26.3</v>
      </c>
      <c r="K178" s="3">
        <v>0</v>
      </c>
      <c r="L178" s="3" t="s">
        <v>7</v>
      </c>
      <c r="M178" s="3" t="s">
        <v>7</v>
      </c>
      <c r="N178" s="3">
        <v>21.8</v>
      </c>
      <c r="O178" s="4">
        <v>0</v>
      </c>
      <c r="P178" s="4">
        <v>0</v>
      </c>
    </row>
    <row r="179" spans="1:16" x14ac:dyDescent="0.35">
      <c r="A179" s="3" t="s">
        <v>175</v>
      </c>
      <c r="B179" s="3">
        <v>47</v>
      </c>
      <c r="C179" s="46">
        <f t="shared" si="9"/>
        <v>3</v>
      </c>
      <c r="D179" s="3" t="s">
        <v>446</v>
      </c>
      <c r="E179" s="75">
        <f t="shared" si="7"/>
        <v>0</v>
      </c>
      <c r="F179" s="3">
        <v>3</v>
      </c>
      <c r="G179" s="3">
        <v>0</v>
      </c>
      <c r="H179" s="3" t="s">
        <v>7</v>
      </c>
      <c r="I179" s="3" t="s">
        <v>7</v>
      </c>
      <c r="J179" s="3">
        <v>27.8</v>
      </c>
      <c r="K179" s="3">
        <v>0</v>
      </c>
      <c r="L179" s="3" t="s">
        <v>7</v>
      </c>
      <c r="M179" s="3" t="s">
        <v>7</v>
      </c>
      <c r="N179" s="3">
        <v>24.3</v>
      </c>
      <c r="O179" s="4">
        <v>0</v>
      </c>
      <c r="P179" s="4">
        <v>0</v>
      </c>
    </row>
    <row r="180" spans="1:16" x14ac:dyDescent="0.35">
      <c r="A180" s="3" t="s">
        <v>177</v>
      </c>
      <c r="B180" s="3">
        <v>66</v>
      </c>
      <c r="C180" s="46">
        <f t="shared" si="9"/>
        <v>5</v>
      </c>
      <c r="D180" s="3" t="s">
        <v>447</v>
      </c>
      <c r="E180" s="75">
        <f t="shared" si="7"/>
        <v>1</v>
      </c>
      <c r="F180" s="3">
        <v>3</v>
      </c>
      <c r="G180" s="3">
        <v>0</v>
      </c>
      <c r="H180" s="3" t="s">
        <v>7</v>
      </c>
      <c r="I180" s="3" t="s">
        <v>7</v>
      </c>
      <c r="J180" s="3">
        <v>23.97</v>
      </c>
      <c r="K180" s="3">
        <v>0</v>
      </c>
      <c r="L180" s="3" t="s">
        <v>7</v>
      </c>
      <c r="M180" s="3" t="s">
        <v>7</v>
      </c>
      <c r="N180" s="3">
        <v>27.38</v>
      </c>
      <c r="O180" s="4">
        <v>0</v>
      </c>
      <c r="P180" s="4">
        <v>0</v>
      </c>
    </row>
    <row r="181" spans="1:16" x14ac:dyDescent="0.35">
      <c r="A181" s="3" t="s">
        <v>181</v>
      </c>
      <c r="B181" s="3">
        <v>34</v>
      </c>
      <c r="C181" s="46">
        <f t="shared" si="9"/>
        <v>2</v>
      </c>
      <c r="D181" s="3" t="s">
        <v>446</v>
      </c>
      <c r="E181" s="75">
        <f t="shared" si="7"/>
        <v>0</v>
      </c>
      <c r="F181" s="3">
        <v>3</v>
      </c>
      <c r="G181" s="3">
        <v>2</v>
      </c>
      <c r="H181" s="3" t="s">
        <v>7</v>
      </c>
      <c r="I181" s="3" t="s">
        <v>7</v>
      </c>
      <c r="J181" s="3">
        <v>28.49</v>
      </c>
      <c r="K181" s="3">
        <v>0</v>
      </c>
      <c r="L181" s="3" t="s">
        <v>7</v>
      </c>
      <c r="M181" s="3" t="s">
        <v>7</v>
      </c>
      <c r="N181" s="3">
        <v>25.58</v>
      </c>
      <c r="O181" s="4">
        <v>0</v>
      </c>
      <c r="P181" s="4">
        <v>0</v>
      </c>
    </row>
    <row r="182" spans="1:16" x14ac:dyDescent="0.35">
      <c r="A182" s="3" t="s">
        <v>188</v>
      </c>
      <c r="B182" s="3">
        <v>26</v>
      </c>
      <c r="C182" s="46">
        <f t="shared" si="9"/>
        <v>1</v>
      </c>
      <c r="D182" s="3" t="s">
        <v>447</v>
      </c>
      <c r="E182" s="75">
        <f t="shared" si="7"/>
        <v>1</v>
      </c>
      <c r="F182" s="3">
        <v>3</v>
      </c>
      <c r="G182" s="3">
        <v>0</v>
      </c>
      <c r="H182" s="3" t="s">
        <v>7</v>
      </c>
      <c r="I182" s="3" t="s">
        <v>7</v>
      </c>
      <c r="J182" s="3">
        <v>26.08</v>
      </c>
      <c r="K182" s="3">
        <v>0</v>
      </c>
      <c r="L182" s="3" t="s">
        <v>7</v>
      </c>
      <c r="M182" s="3">
        <v>37.36</v>
      </c>
      <c r="N182" s="3">
        <v>25.7</v>
      </c>
      <c r="O182" s="4">
        <v>1</v>
      </c>
      <c r="P182" s="4">
        <v>0</v>
      </c>
    </row>
    <row r="183" spans="1:16" x14ac:dyDescent="0.35">
      <c r="A183" s="3" t="s">
        <v>189</v>
      </c>
      <c r="B183" s="3">
        <v>61</v>
      </c>
      <c r="C183" s="46">
        <f t="shared" si="9"/>
        <v>5</v>
      </c>
      <c r="D183" s="3" t="s">
        <v>447</v>
      </c>
      <c r="E183" s="75">
        <f t="shared" si="7"/>
        <v>1</v>
      </c>
      <c r="F183" s="3">
        <v>3</v>
      </c>
      <c r="G183" s="3">
        <v>4</v>
      </c>
      <c r="H183" s="3">
        <v>12.04</v>
      </c>
      <c r="I183" s="3">
        <v>13.98</v>
      </c>
      <c r="J183" s="3">
        <v>26.57</v>
      </c>
      <c r="K183" s="3">
        <v>1</v>
      </c>
      <c r="L183" s="3">
        <v>12.9</v>
      </c>
      <c r="M183" s="3">
        <v>14.86</v>
      </c>
      <c r="N183" s="3">
        <v>21.07</v>
      </c>
      <c r="O183" s="4">
        <v>1</v>
      </c>
      <c r="P183" s="4">
        <v>1</v>
      </c>
    </row>
    <row r="184" spans="1:16" x14ac:dyDescent="0.35">
      <c r="A184" s="3" t="s">
        <v>193</v>
      </c>
      <c r="B184" s="3">
        <v>8</v>
      </c>
      <c r="C184" s="46">
        <f t="shared" si="9"/>
        <v>0</v>
      </c>
      <c r="D184" s="3" t="s">
        <v>446</v>
      </c>
      <c r="E184" s="75">
        <f t="shared" si="7"/>
        <v>0</v>
      </c>
      <c r="F184" s="3">
        <v>3</v>
      </c>
      <c r="G184" s="3">
        <v>0</v>
      </c>
      <c r="H184" s="3">
        <v>36.47</v>
      </c>
      <c r="I184" s="3">
        <v>36.75</v>
      </c>
      <c r="J184" s="3">
        <v>26.3</v>
      </c>
      <c r="K184" s="3">
        <v>1</v>
      </c>
      <c r="L184" s="3" t="s">
        <v>7</v>
      </c>
      <c r="M184" s="3" t="s">
        <v>7</v>
      </c>
      <c r="N184" s="3">
        <v>28.27</v>
      </c>
      <c r="O184" s="4">
        <v>0</v>
      </c>
      <c r="P184" s="4">
        <v>0</v>
      </c>
    </row>
    <row r="185" spans="1:16" x14ac:dyDescent="0.35">
      <c r="A185" s="3" t="s">
        <v>194</v>
      </c>
      <c r="B185" s="3">
        <v>34</v>
      </c>
      <c r="C185" s="46">
        <f t="shared" si="9"/>
        <v>2</v>
      </c>
      <c r="D185" s="3" t="s">
        <v>447</v>
      </c>
      <c r="E185" s="75">
        <f t="shared" si="7"/>
        <v>1</v>
      </c>
      <c r="F185" s="3">
        <v>3</v>
      </c>
      <c r="G185" s="3">
        <v>0</v>
      </c>
      <c r="H185" s="3" t="s">
        <v>7</v>
      </c>
      <c r="I185" s="3" t="s">
        <v>7</v>
      </c>
      <c r="J185" s="3">
        <v>27.09</v>
      </c>
      <c r="K185" s="3">
        <v>0</v>
      </c>
      <c r="L185" s="3" t="s">
        <v>7</v>
      </c>
      <c r="M185" s="3" t="s">
        <v>7</v>
      </c>
      <c r="N185" s="3">
        <v>26.23</v>
      </c>
      <c r="O185" s="4">
        <v>0</v>
      </c>
      <c r="P185" s="4">
        <v>0</v>
      </c>
    </row>
    <row r="186" spans="1:16" x14ac:dyDescent="0.35">
      <c r="A186" s="3" t="s">
        <v>196</v>
      </c>
      <c r="B186" s="3">
        <v>57</v>
      </c>
      <c r="C186" s="46">
        <f t="shared" si="9"/>
        <v>4</v>
      </c>
      <c r="D186" s="3" t="s">
        <v>446</v>
      </c>
      <c r="E186" s="75">
        <f t="shared" si="7"/>
        <v>0</v>
      </c>
      <c r="F186" s="3">
        <v>3</v>
      </c>
      <c r="G186" s="3">
        <v>1</v>
      </c>
      <c r="H186" s="3">
        <v>18.93</v>
      </c>
      <c r="I186" s="3">
        <v>19.84</v>
      </c>
      <c r="J186" s="3">
        <v>25.01</v>
      </c>
      <c r="K186" s="3">
        <v>1</v>
      </c>
      <c r="L186" s="3">
        <v>18.47</v>
      </c>
      <c r="M186" s="3">
        <v>20.85</v>
      </c>
      <c r="N186" s="3">
        <v>23.1</v>
      </c>
      <c r="O186" s="4">
        <v>1</v>
      </c>
      <c r="P186" s="4">
        <v>1</v>
      </c>
    </row>
    <row r="187" spans="1:16" x14ac:dyDescent="0.35">
      <c r="A187" s="3" t="s">
        <v>210</v>
      </c>
      <c r="B187" s="3">
        <v>27</v>
      </c>
      <c r="C187" s="46">
        <f t="shared" si="9"/>
        <v>1</v>
      </c>
      <c r="D187" s="3" t="s">
        <v>446</v>
      </c>
      <c r="E187" s="75">
        <f t="shared" si="7"/>
        <v>0</v>
      </c>
      <c r="F187" s="3">
        <v>3</v>
      </c>
      <c r="G187" s="3">
        <v>1</v>
      </c>
      <c r="H187" s="3" t="s">
        <v>7</v>
      </c>
      <c r="I187" s="3" t="s">
        <v>7</v>
      </c>
      <c r="J187" s="3">
        <v>23.8</v>
      </c>
      <c r="K187" s="3">
        <v>0</v>
      </c>
      <c r="L187" s="3">
        <v>34.72</v>
      </c>
      <c r="M187" s="3">
        <v>35.35</v>
      </c>
      <c r="N187" s="3">
        <v>26.8</v>
      </c>
      <c r="O187" s="4">
        <v>1</v>
      </c>
      <c r="P187" s="4">
        <v>0</v>
      </c>
    </row>
    <row r="188" spans="1:16" x14ac:dyDescent="0.35">
      <c r="A188" s="3" t="s">
        <v>280</v>
      </c>
      <c r="B188" s="46">
        <v>38</v>
      </c>
      <c r="C188" s="46">
        <f t="shared" si="9"/>
        <v>2</v>
      </c>
      <c r="D188" s="47" t="s">
        <v>447</v>
      </c>
      <c r="E188" s="75">
        <f t="shared" si="7"/>
        <v>1</v>
      </c>
      <c r="F188" s="3">
        <v>4</v>
      </c>
      <c r="G188" s="3">
        <v>5</v>
      </c>
      <c r="H188" s="3" t="s">
        <v>7</v>
      </c>
      <c r="I188" s="3" t="s">
        <v>7</v>
      </c>
      <c r="J188" s="3">
        <v>25.9</v>
      </c>
      <c r="K188" s="3">
        <v>0</v>
      </c>
      <c r="L188" s="3" t="s">
        <v>7</v>
      </c>
      <c r="M188" s="3" t="s">
        <v>7</v>
      </c>
      <c r="N188" s="3">
        <v>21.96</v>
      </c>
      <c r="O188" s="4">
        <v>0</v>
      </c>
      <c r="P188" s="4">
        <v>0</v>
      </c>
    </row>
    <row r="189" spans="1:16" x14ac:dyDescent="0.35">
      <c r="A189" s="3" t="s">
        <v>239</v>
      </c>
      <c r="B189" s="46">
        <v>30</v>
      </c>
      <c r="C189" s="46">
        <f t="shared" si="9"/>
        <v>1</v>
      </c>
      <c r="D189" s="47" t="s">
        <v>446</v>
      </c>
      <c r="E189" s="75">
        <f t="shared" si="7"/>
        <v>0</v>
      </c>
      <c r="F189" s="3">
        <v>4</v>
      </c>
      <c r="G189" s="3">
        <v>6</v>
      </c>
      <c r="H189" s="3">
        <v>29.61</v>
      </c>
      <c r="I189" s="3">
        <v>30.42</v>
      </c>
      <c r="J189" s="3">
        <v>26.74</v>
      </c>
      <c r="K189" s="3">
        <v>1</v>
      </c>
      <c r="L189" s="3">
        <v>32.590000000000003</v>
      </c>
      <c r="M189" s="3">
        <v>31.67</v>
      </c>
      <c r="N189" s="3">
        <v>21.3</v>
      </c>
      <c r="O189" s="4">
        <v>1</v>
      </c>
      <c r="P189" s="4">
        <v>1</v>
      </c>
    </row>
    <row r="190" spans="1:16" x14ac:dyDescent="0.35">
      <c r="A190" s="3" t="s">
        <v>240</v>
      </c>
      <c r="B190" s="46">
        <v>55</v>
      </c>
      <c r="C190" s="46">
        <f t="shared" si="9"/>
        <v>4</v>
      </c>
      <c r="D190" s="3" t="s">
        <v>446</v>
      </c>
      <c r="E190" s="75">
        <f t="shared" si="7"/>
        <v>0</v>
      </c>
      <c r="F190" s="3">
        <v>4</v>
      </c>
      <c r="G190" s="3">
        <v>3</v>
      </c>
      <c r="H190" s="3">
        <v>19.440000000000001</v>
      </c>
      <c r="I190" s="3">
        <v>19.93</v>
      </c>
      <c r="J190" s="3">
        <v>24.72</v>
      </c>
      <c r="K190" s="3">
        <v>1</v>
      </c>
      <c r="L190" s="3">
        <v>30.72</v>
      </c>
      <c r="M190" s="3">
        <v>30.65</v>
      </c>
      <c r="N190" s="3">
        <v>21.85</v>
      </c>
      <c r="O190" s="4">
        <v>1</v>
      </c>
      <c r="P190" s="4">
        <v>1</v>
      </c>
    </row>
    <row r="191" spans="1:16" x14ac:dyDescent="0.35">
      <c r="A191" s="3" t="s">
        <v>286</v>
      </c>
      <c r="B191" s="65">
        <v>19</v>
      </c>
      <c r="C191" s="67">
        <f t="shared" si="9"/>
        <v>1</v>
      </c>
      <c r="D191" s="3" t="s">
        <v>447</v>
      </c>
      <c r="E191" s="75">
        <f t="shared" si="7"/>
        <v>1</v>
      </c>
      <c r="F191" s="3">
        <v>4</v>
      </c>
      <c r="G191" s="3">
        <v>3</v>
      </c>
      <c r="H191" s="3" t="s">
        <v>7</v>
      </c>
      <c r="I191" s="3" t="s">
        <v>7</v>
      </c>
      <c r="J191" s="3">
        <v>25.58</v>
      </c>
      <c r="K191" s="3">
        <v>0</v>
      </c>
      <c r="L191" s="3" t="s">
        <v>7</v>
      </c>
      <c r="M191" s="3" t="s">
        <v>7</v>
      </c>
      <c r="N191" s="3">
        <v>20.49</v>
      </c>
      <c r="O191" s="4">
        <v>0</v>
      </c>
      <c r="P191" s="4">
        <v>0</v>
      </c>
    </row>
    <row r="192" spans="1:16" x14ac:dyDescent="0.35">
      <c r="A192" s="3" t="s">
        <v>290</v>
      </c>
      <c r="B192" s="46">
        <v>47</v>
      </c>
      <c r="C192" s="67">
        <f t="shared" si="9"/>
        <v>3</v>
      </c>
      <c r="D192" s="3" t="s">
        <v>447</v>
      </c>
      <c r="E192" s="75">
        <f t="shared" si="7"/>
        <v>1</v>
      </c>
      <c r="F192" s="3">
        <v>4</v>
      </c>
      <c r="G192" s="3">
        <v>4</v>
      </c>
      <c r="H192" s="3">
        <v>19.54</v>
      </c>
      <c r="I192" s="3">
        <v>21.58</v>
      </c>
      <c r="J192" s="3">
        <v>29.14</v>
      </c>
      <c r="K192" s="3">
        <v>1</v>
      </c>
      <c r="L192" s="3">
        <v>32.979999999999997</v>
      </c>
      <c r="M192" s="3">
        <v>32.93</v>
      </c>
      <c r="N192" s="3">
        <v>27.46</v>
      </c>
      <c r="O192" s="4">
        <v>1</v>
      </c>
      <c r="P192" s="4">
        <v>1</v>
      </c>
    </row>
    <row r="193" spans="1:16" x14ac:dyDescent="0.35">
      <c r="A193" s="3" t="s">
        <v>292</v>
      </c>
      <c r="B193" s="46">
        <v>28</v>
      </c>
      <c r="C193" s="67">
        <f t="shared" si="9"/>
        <v>1</v>
      </c>
      <c r="D193" s="3" t="s">
        <v>446</v>
      </c>
      <c r="E193" s="75">
        <f t="shared" si="7"/>
        <v>0</v>
      </c>
      <c r="F193" s="3">
        <v>4</v>
      </c>
      <c r="G193" s="3">
        <v>2</v>
      </c>
      <c r="H193" s="3">
        <v>29.81</v>
      </c>
      <c r="I193" s="3">
        <v>34.950000000000003</v>
      </c>
      <c r="J193" s="3">
        <v>29.49</v>
      </c>
      <c r="K193" s="3">
        <v>1</v>
      </c>
      <c r="L193" s="3" t="s">
        <v>7</v>
      </c>
      <c r="M193" s="3" t="s">
        <v>7</v>
      </c>
      <c r="N193" s="3">
        <v>22.16</v>
      </c>
      <c r="O193" s="4">
        <v>0</v>
      </c>
      <c r="P193" s="4">
        <v>0</v>
      </c>
    </row>
    <row r="194" spans="1:16" x14ac:dyDescent="0.35">
      <c r="A194" s="3" t="s">
        <v>242</v>
      </c>
      <c r="B194" s="46">
        <v>32</v>
      </c>
      <c r="C194" s="67">
        <f t="shared" si="9"/>
        <v>2</v>
      </c>
      <c r="D194" s="3" t="s">
        <v>447</v>
      </c>
      <c r="E194" s="75">
        <f t="shared" si="7"/>
        <v>1</v>
      </c>
      <c r="F194" s="3">
        <v>4</v>
      </c>
      <c r="G194" s="3">
        <v>8</v>
      </c>
      <c r="H194" s="3">
        <v>18.2</v>
      </c>
      <c r="I194" s="3">
        <v>20.100000000000001</v>
      </c>
      <c r="J194" s="3">
        <v>28.88</v>
      </c>
      <c r="K194" s="3">
        <v>1</v>
      </c>
      <c r="L194" s="3">
        <v>30.8</v>
      </c>
      <c r="M194" s="3">
        <v>30.47</v>
      </c>
      <c r="N194" s="3">
        <v>21.81</v>
      </c>
      <c r="O194" s="4">
        <v>1</v>
      </c>
      <c r="P194" s="4">
        <v>1</v>
      </c>
    </row>
    <row r="195" spans="1:16" x14ac:dyDescent="0.35">
      <c r="A195" s="3" t="s">
        <v>302</v>
      </c>
      <c r="B195" s="46">
        <v>27</v>
      </c>
      <c r="C195" s="46">
        <f t="shared" ref="C195:C223" si="10">IF(B195&lt;18,0,IF(AND(B195&gt;=18, B195&lt;=30), 1, IF(AND(B195&gt;30, B195&lt;=40), 2, IF(AND(B195&gt;40, B195&lt;=50), 3, IF(AND(B195&gt;50, B195&lt;=60), 4,5)))))</f>
        <v>1</v>
      </c>
      <c r="D195" s="3" t="s">
        <v>446</v>
      </c>
      <c r="E195" s="75">
        <f t="shared" ref="E195:E258" si="11">IF(D195="W", 0, 1)</f>
        <v>0</v>
      </c>
      <c r="F195" s="3">
        <v>4</v>
      </c>
      <c r="G195" s="3">
        <v>2</v>
      </c>
      <c r="H195" s="3">
        <v>14.34</v>
      </c>
      <c r="I195" s="3">
        <v>16.239999999999998</v>
      </c>
      <c r="J195" s="3">
        <v>25.83</v>
      </c>
      <c r="K195" s="3">
        <v>1</v>
      </c>
      <c r="L195" s="3">
        <v>28.13</v>
      </c>
      <c r="M195" s="3">
        <v>27.98</v>
      </c>
      <c r="N195" s="3">
        <v>23.57</v>
      </c>
      <c r="O195" s="4">
        <v>1</v>
      </c>
      <c r="P195" s="4">
        <v>1</v>
      </c>
    </row>
    <row r="196" spans="1:16" x14ac:dyDescent="0.35">
      <c r="A196" s="3" t="s">
        <v>308</v>
      </c>
      <c r="B196" s="46">
        <v>31</v>
      </c>
      <c r="C196" s="46">
        <f t="shared" si="10"/>
        <v>2</v>
      </c>
      <c r="D196" s="3" t="s">
        <v>446</v>
      </c>
      <c r="E196" s="75">
        <f t="shared" si="11"/>
        <v>0</v>
      </c>
      <c r="F196" s="3">
        <v>4</v>
      </c>
      <c r="G196" s="3">
        <v>6</v>
      </c>
      <c r="H196" s="3">
        <v>26.57</v>
      </c>
      <c r="I196" s="3">
        <v>28.97</v>
      </c>
      <c r="J196" s="3">
        <v>26.77</v>
      </c>
      <c r="K196" s="3">
        <v>1</v>
      </c>
      <c r="L196" s="3" t="s">
        <v>7</v>
      </c>
      <c r="M196" s="3" t="s">
        <v>7</v>
      </c>
      <c r="N196" s="3">
        <v>20.78</v>
      </c>
      <c r="O196" s="4">
        <v>0</v>
      </c>
      <c r="P196" s="4">
        <v>0</v>
      </c>
    </row>
    <row r="197" spans="1:16" x14ac:dyDescent="0.35">
      <c r="A197" s="3" t="s">
        <v>311</v>
      </c>
      <c r="B197" s="46">
        <v>41</v>
      </c>
      <c r="C197" s="46">
        <f t="shared" si="10"/>
        <v>3</v>
      </c>
      <c r="D197" s="3" t="s">
        <v>446</v>
      </c>
      <c r="E197" s="75">
        <f t="shared" si="11"/>
        <v>0</v>
      </c>
      <c r="F197" s="3">
        <v>4</v>
      </c>
      <c r="G197" s="3">
        <v>6</v>
      </c>
      <c r="H197" s="3">
        <v>32.51</v>
      </c>
      <c r="I197" s="3">
        <v>36.75</v>
      </c>
      <c r="J197" s="3">
        <v>28.92</v>
      </c>
      <c r="K197" s="3">
        <v>1</v>
      </c>
      <c r="L197" s="3" t="s">
        <v>7</v>
      </c>
      <c r="M197" s="3" t="s">
        <v>7</v>
      </c>
      <c r="N197" s="3">
        <v>24.53</v>
      </c>
      <c r="O197" s="4">
        <v>0</v>
      </c>
      <c r="P197" s="4">
        <v>0</v>
      </c>
    </row>
    <row r="198" spans="1:16" x14ac:dyDescent="0.35">
      <c r="A198" s="3" t="s">
        <v>314</v>
      </c>
      <c r="B198" s="46">
        <v>50</v>
      </c>
      <c r="C198" s="46">
        <f t="shared" si="10"/>
        <v>3</v>
      </c>
      <c r="D198" s="3" t="s">
        <v>446</v>
      </c>
      <c r="E198" s="75">
        <f t="shared" si="11"/>
        <v>0</v>
      </c>
      <c r="F198" s="3">
        <v>4</v>
      </c>
      <c r="G198" s="3">
        <v>2</v>
      </c>
      <c r="H198" s="3">
        <v>23.63</v>
      </c>
      <c r="I198" s="3">
        <v>25.8</v>
      </c>
      <c r="J198" s="3">
        <v>26.95</v>
      </c>
      <c r="K198" s="3">
        <v>1</v>
      </c>
      <c r="L198" s="3">
        <v>32.33</v>
      </c>
      <c r="M198" s="3">
        <v>32.700000000000003</v>
      </c>
      <c r="N198" s="3">
        <v>19.829999999999998</v>
      </c>
      <c r="O198" s="4">
        <v>1</v>
      </c>
      <c r="P198" s="4">
        <v>1</v>
      </c>
    </row>
    <row r="199" spans="1:16" x14ac:dyDescent="0.35">
      <c r="A199" s="3" t="s">
        <v>318</v>
      </c>
      <c r="B199" s="46">
        <v>28</v>
      </c>
      <c r="C199" s="46">
        <f t="shared" si="10"/>
        <v>1</v>
      </c>
      <c r="D199" s="3" t="s">
        <v>446</v>
      </c>
      <c r="E199" s="75">
        <f t="shared" si="11"/>
        <v>0</v>
      </c>
      <c r="F199" s="3">
        <v>4</v>
      </c>
      <c r="G199" s="3">
        <v>4</v>
      </c>
      <c r="H199" s="3">
        <v>25.58</v>
      </c>
      <c r="I199" s="3">
        <v>27.76</v>
      </c>
      <c r="J199" s="3">
        <v>27.98</v>
      </c>
      <c r="K199" s="3">
        <v>1</v>
      </c>
      <c r="L199" s="3">
        <v>32.94</v>
      </c>
      <c r="M199" s="3">
        <v>39.26</v>
      </c>
      <c r="N199" s="3">
        <v>20.93</v>
      </c>
      <c r="O199" s="4">
        <v>1</v>
      </c>
      <c r="P199" s="4">
        <v>1</v>
      </c>
    </row>
    <row r="200" spans="1:16" x14ac:dyDescent="0.35">
      <c r="A200" s="3" t="s">
        <v>323</v>
      </c>
      <c r="B200" s="46">
        <v>29</v>
      </c>
      <c r="C200" s="46">
        <f t="shared" si="10"/>
        <v>1</v>
      </c>
      <c r="D200" s="3" t="s">
        <v>446</v>
      </c>
      <c r="E200" s="75">
        <f t="shared" si="11"/>
        <v>0</v>
      </c>
      <c r="F200" s="3">
        <v>4</v>
      </c>
      <c r="G200" s="3">
        <v>6</v>
      </c>
      <c r="H200" s="3">
        <v>24.48</v>
      </c>
      <c r="I200" s="3">
        <v>27.18</v>
      </c>
      <c r="J200" s="3">
        <v>29.34</v>
      </c>
      <c r="K200" s="3">
        <v>1</v>
      </c>
      <c r="L200" s="3">
        <v>30.75</v>
      </c>
      <c r="M200" s="3">
        <v>31.22</v>
      </c>
      <c r="N200" s="3">
        <v>25.74</v>
      </c>
      <c r="O200" s="4">
        <v>1</v>
      </c>
      <c r="P200" s="4">
        <v>1</v>
      </c>
    </row>
    <row r="201" spans="1:16" x14ac:dyDescent="0.35">
      <c r="A201" s="3" t="s">
        <v>330</v>
      </c>
      <c r="B201" s="46">
        <v>27</v>
      </c>
      <c r="C201" s="46">
        <f t="shared" si="10"/>
        <v>1</v>
      </c>
      <c r="D201" s="3" t="s">
        <v>446</v>
      </c>
      <c r="E201" s="75">
        <f t="shared" si="11"/>
        <v>0</v>
      </c>
      <c r="F201" s="3">
        <v>4</v>
      </c>
      <c r="G201" s="3">
        <v>7</v>
      </c>
      <c r="H201" s="3">
        <v>21.58</v>
      </c>
      <c r="I201" s="3">
        <v>23.49</v>
      </c>
      <c r="J201" s="3">
        <v>27.1</v>
      </c>
      <c r="K201" s="3">
        <v>1</v>
      </c>
      <c r="L201" s="3">
        <v>32.74</v>
      </c>
      <c r="M201" s="3">
        <v>32.729999999999997</v>
      </c>
      <c r="N201" s="3">
        <v>20.16</v>
      </c>
      <c r="O201" s="4">
        <v>1</v>
      </c>
      <c r="P201" s="4">
        <v>1</v>
      </c>
    </row>
    <row r="202" spans="1:16" x14ac:dyDescent="0.35">
      <c r="A202" s="3" t="s">
        <v>332</v>
      </c>
      <c r="B202" s="46">
        <v>29</v>
      </c>
      <c r="C202" s="46">
        <f t="shared" si="10"/>
        <v>1</v>
      </c>
      <c r="D202" s="3" t="s">
        <v>447</v>
      </c>
      <c r="E202" s="75">
        <f t="shared" si="11"/>
        <v>1</v>
      </c>
      <c r="F202" s="3">
        <v>4</v>
      </c>
      <c r="G202" s="3">
        <v>2</v>
      </c>
      <c r="H202" s="3" t="s">
        <v>7</v>
      </c>
      <c r="I202" s="3" t="s">
        <v>7</v>
      </c>
      <c r="J202" s="3">
        <v>20.65</v>
      </c>
      <c r="K202" s="3">
        <v>0</v>
      </c>
      <c r="L202" s="3" t="s">
        <v>7</v>
      </c>
      <c r="M202" s="3" t="s">
        <v>7</v>
      </c>
      <c r="N202" s="3">
        <v>20.58</v>
      </c>
      <c r="O202" s="4">
        <v>0</v>
      </c>
      <c r="P202" s="4">
        <v>0</v>
      </c>
    </row>
    <row r="203" spans="1:16" x14ac:dyDescent="0.35">
      <c r="A203" s="3" t="s">
        <v>335</v>
      </c>
      <c r="B203" s="46">
        <v>31</v>
      </c>
      <c r="C203" s="46">
        <f t="shared" si="10"/>
        <v>2</v>
      </c>
      <c r="D203" s="3" t="s">
        <v>447</v>
      </c>
      <c r="E203" s="75">
        <f t="shared" si="11"/>
        <v>1</v>
      </c>
      <c r="F203" s="3">
        <v>4</v>
      </c>
      <c r="G203" s="3">
        <v>2</v>
      </c>
      <c r="H203" s="3">
        <v>36.82</v>
      </c>
      <c r="I203" s="3">
        <v>36.92</v>
      </c>
      <c r="J203" s="3">
        <v>31.1</v>
      </c>
      <c r="K203" s="3">
        <v>1</v>
      </c>
      <c r="L203" s="3" t="s">
        <v>7</v>
      </c>
      <c r="M203" s="3" t="s">
        <v>7</v>
      </c>
      <c r="N203" s="3">
        <v>22.59</v>
      </c>
      <c r="O203" s="4">
        <v>0</v>
      </c>
      <c r="P203" s="4">
        <v>0</v>
      </c>
    </row>
    <row r="204" spans="1:16" x14ac:dyDescent="0.35">
      <c r="A204" s="3" t="s">
        <v>336</v>
      </c>
      <c r="B204" s="46">
        <v>33</v>
      </c>
      <c r="C204" s="46">
        <f t="shared" si="10"/>
        <v>2</v>
      </c>
      <c r="D204" s="3" t="s">
        <v>447</v>
      </c>
      <c r="E204" s="75">
        <f t="shared" si="11"/>
        <v>1</v>
      </c>
      <c r="F204" s="3">
        <v>4</v>
      </c>
      <c r="G204" s="3">
        <v>2</v>
      </c>
      <c r="H204" s="3">
        <v>26.69</v>
      </c>
      <c r="I204" s="3">
        <v>28.76</v>
      </c>
      <c r="J204" s="3">
        <v>27.19</v>
      </c>
      <c r="K204" s="3">
        <v>1</v>
      </c>
      <c r="L204" s="3">
        <v>29.67</v>
      </c>
      <c r="M204" s="3">
        <v>29.54</v>
      </c>
      <c r="N204" s="3">
        <v>23.45</v>
      </c>
      <c r="O204" s="4">
        <v>1</v>
      </c>
      <c r="P204" s="4">
        <v>1</v>
      </c>
    </row>
    <row r="205" spans="1:16" x14ac:dyDescent="0.35">
      <c r="A205" s="3" t="s">
        <v>340</v>
      </c>
      <c r="B205" s="46">
        <v>27</v>
      </c>
      <c r="C205" s="46">
        <f t="shared" si="10"/>
        <v>1</v>
      </c>
      <c r="D205" s="3" t="s">
        <v>447</v>
      </c>
      <c r="E205" s="75">
        <f t="shared" si="11"/>
        <v>1</v>
      </c>
      <c r="F205" s="3">
        <v>4</v>
      </c>
      <c r="G205" s="3">
        <v>2</v>
      </c>
      <c r="H205" s="3">
        <v>14.7</v>
      </c>
      <c r="I205" s="3">
        <v>17.149999999999999</v>
      </c>
      <c r="J205" s="3">
        <v>29.65</v>
      </c>
      <c r="K205" s="3">
        <v>1</v>
      </c>
      <c r="L205" s="3">
        <v>27.4</v>
      </c>
      <c r="M205" s="3">
        <v>27.44</v>
      </c>
      <c r="N205" s="3">
        <v>21.27</v>
      </c>
      <c r="O205" s="4">
        <v>1</v>
      </c>
      <c r="P205" s="4">
        <v>1</v>
      </c>
    </row>
    <row r="206" spans="1:16" x14ac:dyDescent="0.35">
      <c r="A206" s="3" t="s">
        <v>341</v>
      </c>
      <c r="B206" s="46">
        <v>30</v>
      </c>
      <c r="C206" s="46">
        <f t="shared" si="10"/>
        <v>1</v>
      </c>
      <c r="D206" s="3" t="s">
        <v>446</v>
      </c>
      <c r="E206" s="75">
        <f t="shared" si="11"/>
        <v>0</v>
      </c>
      <c r="F206" s="3">
        <v>4</v>
      </c>
      <c r="G206" s="3">
        <v>3</v>
      </c>
      <c r="H206" s="3">
        <v>25.16</v>
      </c>
      <c r="I206" s="3">
        <v>27.92</v>
      </c>
      <c r="J206" s="3">
        <v>28.06</v>
      </c>
      <c r="K206" s="3">
        <v>1</v>
      </c>
      <c r="L206" s="3">
        <v>32.85</v>
      </c>
      <c r="M206" s="3">
        <v>32.79</v>
      </c>
      <c r="N206" s="3">
        <v>21.25</v>
      </c>
      <c r="O206" s="4">
        <v>1</v>
      </c>
      <c r="P206" s="4">
        <v>1</v>
      </c>
    </row>
    <row r="207" spans="1:16" x14ac:dyDescent="0.35">
      <c r="A207" s="3" t="s">
        <v>373</v>
      </c>
      <c r="B207" s="46">
        <v>62</v>
      </c>
      <c r="C207" s="46">
        <f t="shared" si="10"/>
        <v>5</v>
      </c>
      <c r="D207" s="3" t="s">
        <v>446</v>
      </c>
      <c r="E207" s="75">
        <f t="shared" si="11"/>
        <v>0</v>
      </c>
      <c r="F207" s="3">
        <v>4</v>
      </c>
      <c r="G207" s="3">
        <v>3</v>
      </c>
      <c r="H207" s="3">
        <v>29.87</v>
      </c>
      <c r="I207" s="3">
        <v>30.88</v>
      </c>
      <c r="J207" s="3">
        <v>24.7</v>
      </c>
      <c r="K207" s="3">
        <v>1</v>
      </c>
      <c r="L207" s="3" t="s">
        <v>7</v>
      </c>
      <c r="M207" s="3" t="s">
        <v>7</v>
      </c>
      <c r="N207" s="3">
        <v>20.88</v>
      </c>
      <c r="O207" s="4">
        <v>0</v>
      </c>
      <c r="P207" s="4">
        <v>0</v>
      </c>
    </row>
    <row r="208" spans="1:16" x14ac:dyDescent="0.35">
      <c r="A208" s="3" t="s">
        <v>376</v>
      </c>
      <c r="B208" s="46">
        <v>46</v>
      </c>
      <c r="C208" s="46">
        <f t="shared" si="10"/>
        <v>3</v>
      </c>
      <c r="D208" s="3" t="s">
        <v>446</v>
      </c>
      <c r="E208" s="75">
        <f t="shared" si="11"/>
        <v>0</v>
      </c>
      <c r="F208" s="3">
        <v>4</v>
      </c>
      <c r="G208" s="3">
        <v>4</v>
      </c>
      <c r="H208" s="3">
        <v>14.36</v>
      </c>
      <c r="I208" s="3">
        <v>13.91</v>
      </c>
      <c r="J208" s="3">
        <v>24.22</v>
      </c>
      <c r="K208" s="3">
        <v>1</v>
      </c>
      <c r="L208" s="3">
        <v>25.97</v>
      </c>
      <c r="M208" s="3">
        <v>25.29</v>
      </c>
      <c r="N208" s="3">
        <v>23.55</v>
      </c>
      <c r="O208" s="4">
        <v>1</v>
      </c>
      <c r="P208" s="4">
        <v>1</v>
      </c>
    </row>
    <row r="209" spans="1:16" x14ac:dyDescent="0.35">
      <c r="A209" s="3" t="s">
        <v>383</v>
      </c>
      <c r="B209" s="46">
        <v>30</v>
      </c>
      <c r="C209" s="46">
        <f t="shared" si="10"/>
        <v>1</v>
      </c>
      <c r="D209" s="3" t="s">
        <v>447</v>
      </c>
      <c r="E209" s="75">
        <f t="shared" si="11"/>
        <v>1</v>
      </c>
      <c r="F209" s="3">
        <v>4</v>
      </c>
      <c r="G209" s="3">
        <v>4</v>
      </c>
      <c r="H209" s="3">
        <v>15.68</v>
      </c>
      <c r="I209" s="3">
        <v>16.34</v>
      </c>
      <c r="J209" s="3">
        <v>26.48</v>
      </c>
      <c r="K209" s="3">
        <v>1</v>
      </c>
      <c r="L209" s="3">
        <v>33.83</v>
      </c>
      <c r="M209" s="3">
        <v>31.88</v>
      </c>
      <c r="N209" s="3">
        <v>24.33</v>
      </c>
      <c r="O209" s="4">
        <v>1</v>
      </c>
      <c r="P209" s="4">
        <v>1</v>
      </c>
    </row>
    <row r="210" spans="1:16" x14ac:dyDescent="0.35">
      <c r="A210" s="3" t="s">
        <v>384</v>
      </c>
      <c r="B210" s="46">
        <v>40</v>
      </c>
      <c r="C210" s="46">
        <f t="shared" si="10"/>
        <v>2</v>
      </c>
      <c r="D210" s="3" t="s">
        <v>447</v>
      </c>
      <c r="E210" s="75">
        <f t="shared" si="11"/>
        <v>1</v>
      </c>
      <c r="F210" s="3">
        <v>4</v>
      </c>
      <c r="G210" s="3">
        <v>4</v>
      </c>
      <c r="H210" s="3">
        <v>16.510000000000002</v>
      </c>
      <c r="I210" s="3">
        <v>16.98</v>
      </c>
      <c r="J210" s="3">
        <v>23.32</v>
      </c>
      <c r="K210" s="3">
        <v>1</v>
      </c>
      <c r="L210" s="3">
        <v>21.61</v>
      </c>
      <c r="M210" s="3">
        <v>20.86</v>
      </c>
      <c r="N210" s="3">
        <v>23.69</v>
      </c>
      <c r="O210" s="4">
        <v>1</v>
      </c>
      <c r="P210" s="4">
        <v>1</v>
      </c>
    </row>
    <row r="211" spans="1:16" x14ac:dyDescent="0.35">
      <c r="A211" s="3" t="s">
        <v>15</v>
      </c>
      <c r="B211" s="3">
        <v>28</v>
      </c>
      <c r="C211" s="46">
        <f t="shared" si="10"/>
        <v>1</v>
      </c>
      <c r="D211" s="3" t="s">
        <v>447</v>
      </c>
      <c r="E211" s="75">
        <f t="shared" si="11"/>
        <v>1</v>
      </c>
      <c r="F211" s="3">
        <v>4</v>
      </c>
      <c r="G211" s="3">
        <v>5</v>
      </c>
      <c r="H211" s="3">
        <v>21.46</v>
      </c>
      <c r="I211" s="3">
        <v>22.58</v>
      </c>
      <c r="J211" s="3">
        <v>21.46</v>
      </c>
      <c r="K211" s="3">
        <v>1</v>
      </c>
      <c r="L211" s="3">
        <v>27.28</v>
      </c>
      <c r="M211" s="3">
        <v>28.73</v>
      </c>
      <c r="N211" s="3">
        <v>28.54</v>
      </c>
      <c r="O211" s="4">
        <v>1</v>
      </c>
      <c r="P211" s="4">
        <v>1</v>
      </c>
    </row>
    <row r="212" spans="1:16" x14ac:dyDescent="0.35">
      <c r="A212" s="3" t="s">
        <v>22</v>
      </c>
      <c r="B212" s="3">
        <v>54</v>
      </c>
      <c r="C212" s="46">
        <f t="shared" si="10"/>
        <v>4</v>
      </c>
      <c r="D212" s="3" t="s">
        <v>446</v>
      </c>
      <c r="E212" s="75">
        <f t="shared" si="11"/>
        <v>0</v>
      </c>
      <c r="F212" s="3">
        <v>4</v>
      </c>
      <c r="G212" s="3">
        <v>2</v>
      </c>
      <c r="H212" s="3">
        <v>16.41</v>
      </c>
      <c r="I212" s="3">
        <v>18.489999999999998</v>
      </c>
      <c r="J212" s="3">
        <v>29.09</v>
      </c>
      <c r="K212" s="3">
        <v>1</v>
      </c>
      <c r="L212" s="3">
        <v>22.52</v>
      </c>
      <c r="M212" s="3">
        <v>24.92</v>
      </c>
      <c r="N212" s="3">
        <v>22.47</v>
      </c>
      <c r="O212" s="4">
        <v>1</v>
      </c>
      <c r="P212" s="4">
        <v>1</v>
      </c>
    </row>
    <row r="213" spans="1:16" x14ac:dyDescent="0.35">
      <c r="A213" s="3" t="s">
        <v>25</v>
      </c>
      <c r="B213" s="3">
        <v>29</v>
      </c>
      <c r="C213" s="46">
        <f t="shared" si="10"/>
        <v>1</v>
      </c>
      <c r="D213" s="3" t="s">
        <v>447</v>
      </c>
      <c r="E213" s="75">
        <f t="shared" si="11"/>
        <v>1</v>
      </c>
      <c r="F213" s="3">
        <v>4</v>
      </c>
      <c r="G213" s="3">
        <v>6</v>
      </c>
      <c r="H213" s="3" t="s">
        <v>7</v>
      </c>
      <c r="I213" s="3" t="s">
        <v>7</v>
      </c>
      <c r="J213" s="3">
        <v>29.19</v>
      </c>
      <c r="K213" s="3">
        <v>0</v>
      </c>
      <c r="L213" s="3" t="s">
        <v>7</v>
      </c>
      <c r="M213" s="3" t="s">
        <v>7</v>
      </c>
      <c r="N213" s="3">
        <v>25.23</v>
      </c>
      <c r="O213" s="4">
        <v>0</v>
      </c>
      <c r="P213" s="4">
        <v>0</v>
      </c>
    </row>
    <row r="214" spans="1:16" x14ac:dyDescent="0.35">
      <c r="A214" s="3" t="s">
        <v>28</v>
      </c>
      <c r="B214" s="3">
        <v>60</v>
      </c>
      <c r="C214" s="46">
        <f t="shared" si="10"/>
        <v>4</v>
      </c>
      <c r="D214" s="3" t="s">
        <v>446</v>
      </c>
      <c r="E214" s="75">
        <f t="shared" si="11"/>
        <v>0</v>
      </c>
      <c r="F214" s="3">
        <v>4</v>
      </c>
      <c r="G214" s="3">
        <v>8</v>
      </c>
      <c r="H214" s="3">
        <v>29.92</v>
      </c>
      <c r="I214" s="3">
        <v>32.32</v>
      </c>
      <c r="J214" s="3">
        <v>25.85</v>
      </c>
      <c r="K214" s="3">
        <v>1</v>
      </c>
      <c r="L214" s="3" t="s">
        <v>7</v>
      </c>
      <c r="M214" s="3" t="s">
        <v>7</v>
      </c>
      <c r="N214" s="3">
        <v>23.44</v>
      </c>
      <c r="O214" s="4">
        <v>0</v>
      </c>
      <c r="P214" s="4">
        <v>0</v>
      </c>
    </row>
    <row r="215" spans="1:16" x14ac:dyDescent="0.35">
      <c r="A215" s="3" t="s">
        <v>31</v>
      </c>
      <c r="B215" s="3">
        <v>36</v>
      </c>
      <c r="C215" s="46">
        <f t="shared" si="10"/>
        <v>2</v>
      </c>
      <c r="D215" s="3" t="s">
        <v>446</v>
      </c>
      <c r="E215" s="75">
        <f t="shared" si="11"/>
        <v>0</v>
      </c>
      <c r="F215" s="3">
        <v>4</v>
      </c>
      <c r="G215" s="3">
        <v>0</v>
      </c>
      <c r="H215" s="3">
        <v>29.79</v>
      </c>
      <c r="I215" s="3">
        <v>30.78</v>
      </c>
      <c r="J215" s="3">
        <v>28.13</v>
      </c>
      <c r="K215" s="3">
        <v>1</v>
      </c>
      <c r="L215" s="3">
        <v>35.76</v>
      </c>
      <c r="M215" s="3" t="s">
        <v>7</v>
      </c>
      <c r="N215" s="3">
        <v>27.16</v>
      </c>
      <c r="O215" s="4">
        <v>1</v>
      </c>
      <c r="P215" s="4">
        <v>1</v>
      </c>
    </row>
    <row r="216" spans="1:16" x14ac:dyDescent="0.35">
      <c r="A216" s="3" t="s">
        <v>33</v>
      </c>
      <c r="B216" s="3">
        <v>56</v>
      </c>
      <c r="C216" s="46">
        <f t="shared" si="10"/>
        <v>4</v>
      </c>
      <c r="D216" s="3" t="s">
        <v>446</v>
      </c>
      <c r="E216" s="75">
        <f t="shared" si="11"/>
        <v>0</v>
      </c>
      <c r="F216" s="3">
        <v>4</v>
      </c>
      <c r="G216" s="3">
        <v>3</v>
      </c>
      <c r="H216" s="3" t="s">
        <v>7</v>
      </c>
      <c r="I216" s="3" t="s">
        <v>7</v>
      </c>
      <c r="J216" s="3">
        <v>27.88</v>
      </c>
      <c r="K216" s="3">
        <v>0</v>
      </c>
      <c r="L216" s="3" t="s">
        <v>7</v>
      </c>
      <c r="M216" s="3" t="s">
        <v>7</v>
      </c>
      <c r="N216" s="3">
        <v>22.99</v>
      </c>
      <c r="O216" s="4">
        <v>0</v>
      </c>
      <c r="P216" s="4">
        <v>0</v>
      </c>
    </row>
    <row r="217" spans="1:16" x14ac:dyDescent="0.35">
      <c r="A217" s="3" t="s">
        <v>61</v>
      </c>
      <c r="B217" s="3">
        <v>74</v>
      </c>
      <c r="C217" s="46">
        <f t="shared" si="10"/>
        <v>5</v>
      </c>
      <c r="D217" s="3" t="s">
        <v>446</v>
      </c>
      <c r="E217" s="75">
        <f t="shared" si="11"/>
        <v>0</v>
      </c>
      <c r="F217" s="3">
        <v>4</v>
      </c>
      <c r="G217" s="3">
        <v>2</v>
      </c>
      <c r="H217" s="3">
        <v>19.53</v>
      </c>
      <c r="I217" s="3">
        <v>21.45</v>
      </c>
      <c r="J217" s="3">
        <v>27.2</v>
      </c>
      <c r="K217" s="3">
        <v>1</v>
      </c>
      <c r="L217" s="3">
        <v>30.51</v>
      </c>
      <c r="M217" s="3">
        <v>30.89</v>
      </c>
      <c r="N217" s="3">
        <v>25.93</v>
      </c>
      <c r="O217" s="4">
        <v>1</v>
      </c>
      <c r="P217" s="4">
        <v>1</v>
      </c>
    </row>
    <row r="218" spans="1:16" x14ac:dyDescent="0.35">
      <c r="A218" s="3" t="s">
        <v>62</v>
      </c>
      <c r="B218" s="3">
        <v>36</v>
      </c>
      <c r="C218" s="46">
        <f t="shared" si="10"/>
        <v>2</v>
      </c>
      <c r="D218" s="3" t="s">
        <v>447</v>
      </c>
      <c r="E218" s="75">
        <f t="shared" si="11"/>
        <v>1</v>
      </c>
      <c r="F218" s="3">
        <v>4</v>
      </c>
      <c r="G218" s="3">
        <v>4</v>
      </c>
      <c r="H218" s="3">
        <v>17.78</v>
      </c>
      <c r="I218" s="3">
        <v>19.55</v>
      </c>
      <c r="J218" s="3">
        <v>26.9</v>
      </c>
      <c r="K218" s="3">
        <v>1</v>
      </c>
      <c r="L218" s="3">
        <v>24.79</v>
      </c>
      <c r="M218" s="3">
        <v>25.7</v>
      </c>
      <c r="N218" s="3">
        <v>25.25</v>
      </c>
      <c r="O218" s="4">
        <v>1</v>
      </c>
      <c r="P218" s="4">
        <v>1</v>
      </c>
    </row>
    <row r="219" spans="1:16" x14ac:dyDescent="0.35">
      <c r="A219" s="3" t="s">
        <v>35</v>
      </c>
      <c r="B219" s="3">
        <v>65</v>
      </c>
      <c r="C219" s="46">
        <f t="shared" si="10"/>
        <v>5</v>
      </c>
      <c r="D219" s="3" t="s">
        <v>446</v>
      </c>
      <c r="E219" s="75">
        <f t="shared" si="11"/>
        <v>0</v>
      </c>
      <c r="F219" s="39">
        <v>4</v>
      </c>
      <c r="G219" s="39">
        <v>6</v>
      </c>
      <c r="H219" s="3">
        <v>28.17</v>
      </c>
      <c r="I219" s="3">
        <v>30.15</v>
      </c>
      <c r="J219" s="3">
        <v>23.85</v>
      </c>
      <c r="K219" s="3">
        <v>1</v>
      </c>
      <c r="L219" s="3">
        <v>36.520000000000003</v>
      </c>
      <c r="M219" s="3">
        <v>35.96</v>
      </c>
      <c r="N219" s="3">
        <v>23.04</v>
      </c>
      <c r="O219" s="4">
        <v>1</v>
      </c>
      <c r="P219" s="4">
        <v>1</v>
      </c>
    </row>
    <row r="220" spans="1:16" x14ac:dyDescent="0.35">
      <c r="A220" s="3" t="s">
        <v>36</v>
      </c>
      <c r="B220" s="3" t="s">
        <v>258</v>
      </c>
      <c r="C220" s="46">
        <f t="shared" si="10"/>
        <v>5</v>
      </c>
      <c r="D220" s="3" t="s">
        <v>447</v>
      </c>
      <c r="E220" s="75">
        <f t="shared" si="11"/>
        <v>1</v>
      </c>
      <c r="F220" s="39">
        <v>4</v>
      </c>
      <c r="G220" s="39">
        <v>7</v>
      </c>
      <c r="H220" s="3">
        <v>33.61</v>
      </c>
      <c r="I220" s="3">
        <v>35.07</v>
      </c>
      <c r="J220" s="3">
        <v>25.1</v>
      </c>
      <c r="K220" s="3">
        <v>1</v>
      </c>
      <c r="L220" s="3">
        <v>35.44</v>
      </c>
      <c r="M220" s="3" t="s">
        <v>7</v>
      </c>
      <c r="N220" s="3">
        <v>23.2</v>
      </c>
      <c r="O220" s="4">
        <v>1</v>
      </c>
      <c r="P220" s="4">
        <v>1</v>
      </c>
    </row>
    <row r="221" spans="1:16" x14ac:dyDescent="0.35">
      <c r="A221" s="3" t="s">
        <v>38</v>
      </c>
      <c r="B221" s="3">
        <v>39</v>
      </c>
      <c r="C221" s="46">
        <f t="shared" si="10"/>
        <v>2</v>
      </c>
      <c r="D221" s="3" t="s">
        <v>447</v>
      </c>
      <c r="E221" s="75">
        <f t="shared" si="11"/>
        <v>1</v>
      </c>
      <c r="F221" s="3">
        <v>4</v>
      </c>
      <c r="G221" s="3">
        <v>3</v>
      </c>
      <c r="H221" s="3">
        <v>25.95</v>
      </c>
      <c r="I221" s="3">
        <v>28</v>
      </c>
      <c r="J221" s="3">
        <v>23.41</v>
      </c>
      <c r="K221" s="3">
        <v>1</v>
      </c>
      <c r="L221" s="3" t="s">
        <v>7</v>
      </c>
      <c r="M221" s="3">
        <v>35.83</v>
      </c>
      <c r="N221" s="3">
        <v>18.739999999999998</v>
      </c>
      <c r="O221" s="4">
        <v>1</v>
      </c>
      <c r="P221" s="4">
        <v>1</v>
      </c>
    </row>
    <row r="222" spans="1:16" x14ac:dyDescent="0.35">
      <c r="A222" s="3" t="s">
        <v>39</v>
      </c>
      <c r="B222" s="3">
        <v>44</v>
      </c>
      <c r="C222" s="46">
        <f t="shared" si="10"/>
        <v>3</v>
      </c>
      <c r="D222" s="3" t="s">
        <v>446</v>
      </c>
      <c r="E222" s="75">
        <f t="shared" si="11"/>
        <v>0</v>
      </c>
      <c r="F222" s="3">
        <v>4</v>
      </c>
      <c r="G222" s="3">
        <v>4</v>
      </c>
      <c r="H222" s="3" t="s">
        <v>7</v>
      </c>
      <c r="I222" s="3">
        <v>37.08</v>
      </c>
      <c r="J222" s="3">
        <v>27.83</v>
      </c>
      <c r="K222" s="3">
        <v>1</v>
      </c>
      <c r="L222" s="3" t="s">
        <v>7</v>
      </c>
      <c r="M222" s="3">
        <v>34.07</v>
      </c>
      <c r="N222" s="3">
        <v>23.67</v>
      </c>
      <c r="O222" s="4">
        <v>1</v>
      </c>
      <c r="P222" s="4">
        <v>1</v>
      </c>
    </row>
    <row r="223" spans="1:16" x14ac:dyDescent="0.35">
      <c r="A223" s="3" t="s">
        <v>40</v>
      </c>
      <c r="B223" s="3">
        <v>40</v>
      </c>
      <c r="C223" s="46">
        <f t="shared" si="10"/>
        <v>2</v>
      </c>
      <c r="D223" s="3" t="s">
        <v>447</v>
      </c>
      <c r="E223" s="75">
        <f t="shared" si="11"/>
        <v>1</v>
      </c>
      <c r="F223" s="3">
        <v>4</v>
      </c>
      <c r="G223" s="3">
        <v>7</v>
      </c>
      <c r="H223" s="3">
        <v>21.67</v>
      </c>
      <c r="I223" s="3">
        <v>23.68</v>
      </c>
      <c r="J223" s="3">
        <v>26.22</v>
      </c>
      <c r="K223" s="3">
        <v>1</v>
      </c>
      <c r="L223" s="3">
        <v>35.36</v>
      </c>
      <c r="M223" s="3">
        <v>35.18</v>
      </c>
      <c r="N223" s="3">
        <v>22.33</v>
      </c>
      <c r="O223" s="4">
        <v>1</v>
      </c>
      <c r="P223" s="4">
        <v>1</v>
      </c>
    </row>
    <row r="224" spans="1:16" x14ac:dyDescent="0.35">
      <c r="A224" s="3" t="s">
        <v>43</v>
      </c>
      <c r="B224" s="3">
        <v>60</v>
      </c>
      <c r="C224" s="46">
        <f t="shared" ref="C224:C255" si="12">IF(B224&lt;18,0,IF(AND(B224&gt;=18, B224&lt;=30), 1, IF(AND(B224&gt;30, B224&lt;=40), 2, IF(AND(B224&gt;40, B224&lt;=50), 3, IF(AND(B224&gt;50, B224&lt;=60), 4,5)))))</f>
        <v>4</v>
      </c>
      <c r="D224" s="3" t="s">
        <v>446</v>
      </c>
      <c r="E224" s="75">
        <f t="shared" si="11"/>
        <v>0</v>
      </c>
      <c r="F224" s="3">
        <v>4</v>
      </c>
      <c r="G224" s="3">
        <v>5</v>
      </c>
      <c r="H224" s="3">
        <v>33</v>
      </c>
      <c r="I224" s="3">
        <v>35.32</v>
      </c>
      <c r="J224" s="3">
        <v>23.85</v>
      </c>
      <c r="K224" s="3">
        <v>1</v>
      </c>
      <c r="L224" s="3" t="s">
        <v>7</v>
      </c>
      <c r="M224" s="3">
        <v>36.020000000000003</v>
      </c>
      <c r="N224" s="3">
        <v>21.38</v>
      </c>
      <c r="O224" s="4">
        <v>1</v>
      </c>
      <c r="P224" s="4">
        <v>1</v>
      </c>
    </row>
    <row r="225" spans="1:20" x14ac:dyDescent="0.35">
      <c r="A225" s="3" t="s">
        <v>46</v>
      </c>
      <c r="B225" s="3">
        <v>26</v>
      </c>
      <c r="C225" s="46">
        <f t="shared" si="12"/>
        <v>1</v>
      </c>
      <c r="D225" s="3" t="s">
        <v>446</v>
      </c>
      <c r="E225" s="75">
        <f t="shared" si="11"/>
        <v>0</v>
      </c>
      <c r="F225" s="3">
        <v>4</v>
      </c>
      <c r="G225" s="3">
        <v>6</v>
      </c>
      <c r="H225" s="3">
        <v>33</v>
      </c>
      <c r="I225" s="3">
        <v>33.68</v>
      </c>
      <c r="J225" s="3">
        <v>26.61</v>
      </c>
      <c r="K225" s="3">
        <v>1</v>
      </c>
      <c r="L225" s="3">
        <v>33.22</v>
      </c>
      <c r="M225" s="3">
        <v>33.11</v>
      </c>
      <c r="N225" s="3">
        <v>20.69</v>
      </c>
      <c r="O225" s="4">
        <v>1</v>
      </c>
      <c r="P225" s="4">
        <v>1</v>
      </c>
    </row>
    <row r="226" spans="1:20" x14ac:dyDescent="0.35">
      <c r="A226" s="3" t="s">
        <v>48</v>
      </c>
      <c r="B226" s="3">
        <v>27</v>
      </c>
      <c r="C226" s="46">
        <f t="shared" si="12"/>
        <v>1</v>
      </c>
      <c r="D226" s="3" t="s">
        <v>446</v>
      </c>
      <c r="E226" s="75">
        <f t="shared" si="11"/>
        <v>0</v>
      </c>
      <c r="F226" s="3">
        <v>4</v>
      </c>
      <c r="G226" s="3">
        <v>6</v>
      </c>
      <c r="H226" s="3" t="s">
        <v>7</v>
      </c>
      <c r="I226" s="3" t="s">
        <v>7</v>
      </c>
      <c r="J226" s="3">
        <v>22.09</v>
      </c>
      <c r="K226" s="3">
        <v>0</v>
      </c>
      <c r="L226" s="3">
        <v>35.409999999999997</v>
      </c>
      <c r="M226" s="3">
        <v>36.22</v>
      </c>
      <c r="N226" s="3">
        <v>23.04</v>
      </c>
      <c r="O226" s="4">
        <v>1</v>
      </c>
      <c r="P226" s="4">
        <v>0</v>
      </c>
    </row>
    <row r="227" spans="1:20" x14ac:dyDescent="0.35">
      <c r="A227" s="3" t="s">
        <v>57</v>
      </c>
      <c r="B227" s="3">
        <v>24</v>
      </c>
      <c r="C227" s="46">
        <f t="shared" si="12"/>
        <v>1</v>
      </c>
      <c r="D227" s="3" t="s">
        <v>446</v>
      </c>
      <c r="E227" s="75">
        <f t="shared" si="11"/>
        <v>0</v>
      </c>
      <c r="F227" s="3">
        <v>4</v>
      </c>
      <c r="G227" s="3">
        <v>5</v>
      </c>
      <c r="H227" s="3">
        <v>29.69</v>
      </c>
      <c r="I227" s="3">
        <v>31.51</v>
      </c>
      <c r="J227" s="3">
        <v>24.88</v>
      </c>
      <c r="K227" s="3">
        <v>1</v>
      </c>
      <c r="L227" s="3" t="s">
        <v>7</v>
      </c>
      <c r="M227" s="3" t="s">
        <v>7</v>
      </c>
      <c r="N227" s="3">
        <v>23.75</v>
      </c>
      <c r="O227" s="4">
        <v>0</v>
      </c>
      <c r="P227" s="4">
        <v>0</v>
      </c>
    </row>
    <row r="228" spans="1:20" x14ac:dyDescent="0.35">
      <c r="A228" s="3" t="s">
        <v>221</v>
      </c>
      <c r="B228" s="3">
        <v>63</v>
      </c>
      <c r="C228" s="46">
        <f t="shared" si="12"/>
        <v>5</v>
      </c>
      <c r="D228" s="3" t="s">
        <v>447</v>
      </c>
      <c r="E228" s="75">
        <f t="shared" si="11"/>
        <v>1</v>
      </c>
      <c r="F228" s="3">
        <v>4</v>
      </c>
      <c r="G228" s="3">
        <v>9</v>
      </c>
      <c r="H228" s="3">
        <v>27.09</v>
      </c>
      <c r="I228" s="3">
        <v>28.37</v>
      </c>
      <c r="J228" s="3">
        <v>27.88</v>
      </c>
      <c r="K228" s="3">
        <v>1</v>
      </c>
      <c r="L228" s="3">
        <v>26.65</v>
      </c>
      <c r="M228" s="3">
        <v>28.93</v>
      </c>
      <c r="N228" s="3">
        <v>21.76</v>
      </c>
      <c r="O228" s="4">
        <v>1</v>
      </c>
      <c r="P228" s="4">
        <v>1</v>
      </c>
    </row>
    <row r="229" spans="1:20" x14ac:dyDescent="0.35">
      <c r="A229" s="3" t="s">
        <v>222</v>
      </c>
      <c r="B229" s="3">
        <v>54</v>
      </c>
      <c r="C229" s="46">
        <f t="shared" si="12"/>
        <v>4</v>
      </c>
      <c r="D229" s="3" t="s">
        <v>446</v>
      </c>
      <c r="E229" s="75">
        <f t="shared" si="11"/>
        <v>0</v>
      </c>
      <c r="F229" s="3">
        <v>4</v>
      </c>
      <c r="G229" s="3">
        <v>6</v>
      </c>
      <c r="H229" s="3">
        <v>29.75</v>
      </c>
      <c r="I229" s="3">
        <v>30.83</v>
      </c>
      <c r="J229" s="3">
        <v>26.01</v>
      </c>
      <c r="K229" s="3">
        <v>1</v>
      </c>
      <c r="L229" s="3">
        <v>29.66</v>
      </c>
      <c r="M229" s="3">
        <v>30.99</v>
      </c>
      <c r="N229" s="3">
        <v>25.47</v>
      </c>
      <c r="O229" s="4">
        <v>1</v>
      </c>
      <c r="P229" s="4">
        <v>1</v>
      </c>
    </row>
    <row r="230" spans="1:20" x14ac:dyDescent="0.35">
      <c r="A230" s="3" t="s">
        <v>114</v>
      </c>
      <c r="B230" s="3">
        <v>32</v>
      </c>
      <c r="C230" s="46">
        <f t="shared" si="12"/>
        <v>2</v>
      </c>
      <c r="D230" s="3" t="s">
        <v>446</v>
      </c>
      <c r="E230" s="75">
        <f t="shared" si="11"/>
        <v>0</v>
      </c>
      <c r="F230" s="3">
        <v>4</v>
      </c>
      <c r="G230" s="3">
        <v>0</v>
      </c>
      <c r="H230" s="3" t="s">
        <v>7</v>
      </c>
      <c r="I230" s="3" t="s">
        <v>7</v>
      </c>
      <c r="J230" s="3">
        <v>26.8</v>
      </c>
      <c r="K230" s="3">
        <v>0</v>
      </c>
      <c r="L230" s="3" t="s">
        <v>7</v>
      </c>
      <c r="M230" s="3" t="s">
        <v>7</v>
      </c>
      <c r="N230" s="3">
        <v>23.5</v>
      </c>
      <c r="O230" s="4">
        <v>0</v>
      </c>
      <c r="P230" s="4">
        <v>0</v>
      </c>
    </row>
    <row r="231" spans="1:20" x14ac:dyDescent="0.35">
      <c r="A231" s="3" t="s">
        <v>123</v>
      </c>
      <c r="B231" s="3">
        <v>25</v>
      </c>
      <c r="C231" s="46">
        <f t="shared" si="12"/>
        <v>1</v>
      </c>
      <c r="D231" s="3" t="s">
        <v>446</v>
      </c>
      <c r="E231" s="75">
        <f t="shared" si="11"/>
        <v>0</v>
      </c>
      <c r="F231" s="3">
        <v>4</v>
      </c>
      <c r="G231" s="3">
        <v>1</v>
      </c>
      <c r="H231" s="3" t="s">
        <v>7</v>
      </c>
      <c r="I231" s="3" t="s">
        <v>7</v>
      </c>
      <c r="J231" s="3">
        <v>26.8</v>
      </c>
      <c r="K231" s="3">
        <v>0</v>
      </c>
      <c r="L231" s="3" t="s">
        <v>7</v>
      </c>
      <c r="M231" s="3" t="s">
        <v>7</v>
      </c>
      <c r="N231" s="3">
        <v>23.4</v>
      </c>
      <c r="O231" s="4">
        <v>0</v>
      </c>
      <c r="P231" s="4">
        <v>0</v>
      </c>
    </row>
    <row r="232" spans="1:20" x14ac:dyDescent="0.35">
      <c r="A232" s="3" t="s">
        <v>153</v>
      </c>
      <c r="B232" s="3">
        <v>24</v>
      </c>
      <c r="C232" s="46">
        <f t="shared" si="12"/>
        <v>1</v>
      </c>
      <c r="D232" s="3" t="s">
        <v>446</v>
      </c>
      <c r="E232" s="75">
        <f t="shared" si="11"/>
        <v>0</v>
      </c>
      <c r="F232" s="3">
        <v>4</v>
      </c>
      <c r="G232" s="3">
        <v>0</v>
      </c>
      <c r="H232" s="3">
        <v>36.33</v>
      </c>
      <c r="I232" s="3" t="s">
        <v>7</v>
      </c>
      <c r="J232" s="3">
        <v>26.72</v>
      </c>
      <c r="K232" s="3">
        <v>1</v>
      </c>
      <c r="L232" s="3" t="s">
        <v>7</v>
      </c>
      <c r="M232" s="3" t="s">
        <v>7</v>
      </c>
      <c r="N232" s="3">
        <v>22.37</v>
      </c>
      <c r="O232" s="4">
        <v>0</v>
      </c>
      <c r="P232" s="4">
        <v>0</v>
      </c>
    </row>
    <row r="233" spans="1:20" x14ac:dyDescent="0.35">
      <c r="A233" s="3" t="s">
        <v>157</v>
      </c>
      <c r="B233" s="3">
        <v>55</v>
      </c>
      <c r="C233" s="46">
        <f t="shared" si="12"/>
        <v>4</v>
      </c>
      <c r="D233" s="3" t="s">
        <v>447</v>
      </c>
      <c r="E233" s="75">
        <f t="shared" si="11"/>
        <v>1</v>
      </c>
      <c r="F233" s="3">
        <v>4</v>
      </c>
      <c r="G233" s="3">
        <v>5</v>
      </c>
      <c r="H233" s="3">
        <v>14.81</v>
      </c>
      <c r="I233" s="3">
        <v>16.48</v>
      </c>
      <c r="J233" s="3">
        <v>24.64</v>
      </c>
      <c r="K233" s="3">
        <v>1</v>
      </c>
      <c r="L233" s="3">
        <v>22.56</v>
      </c>
      <c r="M233" s="3">
        <v>24.92</v>
      </c>
      <c r="N233" s="3">
        <v>22.5</v>
      </c>
      <c r="O233" s="4">
        <v>1</v>
      </c>
      <c r="P233" s="4">
        <v>1</v>
      </c>
    </row>
    <row r="234" spans="1:20" x14ac:dyDescent="0.35">
      <c r="A234" s="3" t="s">
        <v>169</v>
      </c>
      <c r="B234" s="3">
        <v>69</v>
      </c>
      <c r="C234" s="46">
        <f t="shared" si="12"/>
        <v>5</v>
      </c>
      <c r="D234" s="3" t="s">
        <v>447</v>
      </c>
      <c r="E234" s="75">
        <f t="shared" si="11"/>
        <v>1</v>
      </c>
      <c r="F234" s="3">
        <v>4</v>
      </c>
      <c r="G234" s="3">
        <v>0</v>
      </c>
      <c r="H234" s="3" t="s">
        <v>7</v>
      </c>
      <c r="I234" s="3" t="s">
        <v>7</v>
      </c>
      <c r="J234" s="3">
        <v>29.8</v>
      </c>
      <c r="K234" s="3">
        <v>0</v>
      </c>
      <c r="L234" s="3" t="s">
        <v>7</v>
      </c>
      <c r="M234" s="3" t="s">
        <v>7</v>
      </c>
      <c r="N234" s="3">
        <v>23.7</v>
      </c>
      <c r="O234" s="4">
        <v>0</v>
      </c>
      <c r="P234" s="4">
        <v>0</v>
      </c>
    </row>
    <row r="235" spans="1:20" x14ac:dyDescent="0.35">
      <c r="A235" s="3" t="s">
        <v>174</v>
      </c>
      <c r="B235" s="3">
        <v>30</v>
      </c>
      <c r="C235" s="46">
        <f t="shared" si="12"/>
        <v>1</v>
      </c>
      <c r="D235" s="3" t="s">
        <v>446</v>
      </c>
      <c r="E235" s="75">
        <f t="shared" si="11"/>
        <v>0</v>
      </c>
      <c r="F235" s="3">
        <v>4</v>
      </c>
      <c r="G235" s="3">
        <v>2</v>
      </c>
      <c r="H235" s="3" t="s">
        <v>7</v>
      </c>
      <c r="I235" s="3" t="s">
        <v>7</v>
      </c>
      <c r="J235" s="3">
        <v>25.3</v>
      </c>
      <c r="K235" s="3">
        <v>0</v>
      </c>
      <c r="L235" s="3" t="s">
        <v>7</v>
      </c>
      <c r="M235" s="3" t="s">
        <v>7</v>
      </c>
      <c r="N235" s="3">
        <v>24.5</v>
      </c>
      <c r="O235" s="4">
        <v>0</v>
      </c>
      <c r="P235" s="4">
        <v>0</v>
      </c>
    </row>
    <row r="236" spans="1:20" x14ac:dyDescent="0.35">
      <c r="A236" s="3" t="s">
        <v>186</v>
      </c>
      <c r="B236" s="3">
        <v>33</v>
      </c>
      <c r="C236" s="46">
        <f t="shared" si="12"/>
        <v>2</v>
      </c>
      <c r="D236" s="3" t="s">
        <v>446</v>
      </c>
      <c r="E236" s="75">
        <f t="shared" si="11"/>
        <v>0</v>
      </c>
      <c r="F236" s="3">
        <v>4</v>
      </c>
      <c r="G236" s="3">
        <v>2</v>
      </c>
      <c r="H236" s="3" t="s">
        <v>7</v>
      </c>
      <c r="I236" s="3" t="s">
        <v>7</v>
      </c>
      <c r="J236" s="3">
        <v>27.06</v>
      </c>
      <c r="K236" s="3">
        <v>0</v>
      </c>
      <c r="L236" s="3" t="s">
        <v>7</v>
      </c>
      <c r="M236" s="3" t="s">
        <v>7</v>
      </c>
      <c r="N236" s="3">
        <v>20.3</v>
      </c>
      <c r="O236" s="4">
        <v>0</v>
      </c>
      <c r="P236" s="4">
        <v>0</v>
      </c>
    </row>
    <row r="237" spans="1:20" x14ac:dyDescent="0.35">
      <c r="A237" s="3" t="s">
        <v>9</v>
      </c>
      <c r="B237" s="3">
        <v>83</v>
      </c>
      <c r="C237" s="46">
        <f t="shared" si="12"/>
        <v>5</v>
      </c>
      <c r="D237" s="3" t="s">
        <v>447</v>
      </c>
      <c r="E237" s="75">
        <f t="shared" si="11"/>
        <v>1</v>
      </c>
      <c r="F237" s="3">
        <v>5</v>
      </c>
      <c r="G237" s="3">
        <v>5</v>
      </c>
      <c r="H237" s="3">
        <v>33.840000000000003</v>
      </c>
      <c r="I237" s="3">
        <v>34.51</v>
      </c>
      <c r="J237" s="3">
        <v>24.15</v>
      </c>
      <c r="K237" s="3">
        <v>1</v>
      </c>
      <c r="L237" s="3">
        <v>30.84</v>
      </c>
      <c r="M237" s="3">
        <v>30.53</v>
      </c>
      <c r="N237" s="3">
        <v>23.75</v>
      </c>
      <c r="O237" s="4">
        <v>1</v>
      </c>
      <c r="P237" s="4">
        <v>1</v>
      </c>
      <c r="T237" s="10"/>
    </row>
    <row r="238" spans="1:20" x14ac:dyDescent="0.35">
      <c r="A238" s="3" t="s">
        <v>245</v>
      </c>
      <c r="B238" s="3">
        <v>23</v>
      </c>
      <c r="C238" s="46">
        <f t="shared" si="12"/>
        <v>1</v>
      </c>
      <c r="D238" s="3" t="s">
        <v>446</v>
      </c>
      <c r="E238" s="75">
        <f t="shared" si="11"/>
        <v>0</v>
      </c>
      <c r="F238" s="3">
        <v>5</v>
      </c>
      <c r="G238" s="3">
        <v>2</v>
      </c>
      <c r="H238" s="3" t="s">
        <v>7</v>
      </c>
      <c r="I238" s="3" t="s">
        <v>7</v>
      </c>
      <c r="J238" s="3">
        <v>29.33</v>
      </c>
      <c r="K238" s="3">
        <v>0</v>
      </c>
      <c r="L238" s="3">
        <v>36.51</v>
      </c>
      <c r="M238" s="3">
        <v>34.47</v>
      </c>
      <c r="N238" s="3">
        <v>23.86</v>
      </c>
      <c r="O238" s="4">
        <v>1</v>
      </c>
      <c r="P238" s="4">
        <v>0</v>
      </c>
    </row>
    <row r="239" spans="1:20" x14ac:dyDescent="0.35">
      <c r="A239" s="3" t="s">
        <v>13</v>
      </c>
      <c r="B239" s="3">
        <v>51</v>
      </c>
      <c r="C239" s="46">
        <f t="shared" si="12"/>
        <v>4</v>
      </c>
      <c r="D239" s="3" t="s">
        <v>446</v>
      </c>
      <c r="E239" s="75">
        <f t="shared" si="11"/>
        <v>0</v>
      </c>
      <c r="F239" s="3">
        <v>5</v>
      </c>
      <c r="G239" s="3">
        <v>2</v>
      </c>
      <c r="H239" s="3">
        <v>14.3</v>
      </c>
      <c r="I239" s="3">
        <v>15.86</v>
      </c>
      <c r="J239" s="3">
        <v>27.22</v>
      </c>
      <c r="K239" s="3">
        <v>1</v>
      </c>
      <c r="L239" s="3">
        <v>25.26</v>
      </c>
      <c r="M239" s="3">
        <v>25.72</v>
      </c>
      <c r="N239" s="3">
        <v>22.07</v>
      </c>
      <c r="O239" s="4">
        <v>1</v>
      </c>
      <c r="P239" s="4">
        <v>1</v>
      </c>
    </row>
    <row r="240" spans="1:20" x14ac:dyDescent="0.35">
      <c r="A240" s="3" t="s">
        <v>42</v>
      </c>
      <c r="B240" s="3">
        <v>44</v>
      </c>
      <c r="C240" s="46">
        <f t="shared" si="12"/>
        <v>3</v>
      </c>
      <c r="D240" s="3" t="s">
        <v>446</v>
      </c>
      <c r="E240" s="75">
        <f t="shared" si="11"/>
        <v>0</v>
      </c>
      <c r="F240" s="3">
        <v>5</v>
      </c>
      <c r="G240" s="3">
        <v>7</v>
      </c>
      <c r="H240" s="3">
        <v>28.6</v>
      </c>
      <c r="I240" s="3">
        <v>29.5</v>
      </c>
      <c r="J240" s="3">
        <v>28.17</v>
      </c>
      <c r="K240" s="3">
        <v>1</v>
      </c>
      <c r="L240" s="3">
        <v>24.5</v>
      </c>
      <c r="M240" s="3">
        <v>27.66</v>
      </c>
      <c r="N240" s="3">
        <v>22.37</v>
      </c>
      <c r="O240" s="4">
        <v>1</v>
      </c>
      <c r="P240" s="4">
        <v>1</v>
      </c>
    </row>
    <row r="241" spans="1:20" x14ac:dyDescent="0.35">
      <c r="A241" s="3" t="s">
        <v>44</v>
      </c>
      <c r="B241" s="3">
        <v>59</v>
      </c>
      <c r="C241" s="46">
        <f t="shared" si="12"/>
        <v>4</v>
      </c>
      <c r="D241" s="3" t="s">
        <v>446</v>
      </c>
      <c r="E241" s="75">
        <f t="shared" si="11"/>
        <v>0</v>
      </c>
      <c r="F241" s="3">
        <v>5</v>
      </c>
      <c r="G241" s="3">
        <v>6</v>
      </c>
      <c r="H241" s="3">
        <v>25.17</v>
      </c>
      <c r="I241" s="3">
        <v>26.91</v>
      </c>
      <c r="J241" s="3">
        <v>25.21</v>
      </c>
      <c r="K241" s="3">
        <v>1</v>
      </c>
      <c r="L241" s="3">
        <v>35.35</v>
      </c>
      <c r="M241" s="3">
        <v>33</v>
      </c>
      <c r="N241" s="3">
        <v>22.13</v>
      </c>
      <c r="O241" s="4">
        <v>1</v>
      </c>
      <c r="P241" s="4">
        <v>1</v>
      </c>
    </row>
    <row r="242" spans="1:20" x14ac:dyDescent="0.35">
      <c r="A242" s="3" t="s">
        <v>45</v>
      </c>
      <c r="B242" s="3">
        <v>52</v>
      </c>
      <c r="C242" s="46">
        <f t="shared" si="12"/>
        <v>4</v>
      </c>
      <c r="D242" s="3" t="s">
        <v>446</v>
      </c>
      <c r="E242" s="75">
        <f t="shared" si="11"/>
        <v>0</v>
      </c>
      <c r="F242" s="3">
        <v>5</v>
      </c>
      <c r="G242" s="3">
        <v>4</v>
      </c>
      <c r="H242" s="3">
        <v>32.07</v>
      </c>
      <c r="I242" s="3">
        <v>33.92</v>
      </c>
      <c r="J242" s="3">
        <v>25.54</v>
      </c>
      <c r="K242" s="3">
        <v>1</v>
      </c>
      <c r="L242" s="3">
        <v>35.19</v>
      </c>
      <c r="M242" s="3">
        <v>34.25</v>
      </c>
      <c r="N242" s="3">
        <v>21.58</v>
      </c>
      <c r="O242" s="4">
        <v>1</v>
      </c>
      <c r="P242" s="4">
        <v>1</v>
      </c>
    </row>
    <row r="243" spans="1:20" x14ac:dyDescent="0.35">
      <c r="A243" s="3" t="s">
        <v>58</v>
      </c>
      <c r="B243" s="3">
        <v>59</v>
      </c>
      <c r="C243" s="46">
        <f t="shared" si="12"/>
        <v>4</v>
      </c>
      <c r="D243" s="3" t="s">
        <v>446</v>
      </c>
      <c r="E243" s="75">
        <f t="shared" si="11"/>
        <v>0</v>
      </c>
      <c r="F243" s="3">
        <v>5</v>
      </c>
      <c r="G243" s="3">
        <v>8</v>
      </c>
      <c r="H243" s="3">
        <v>24.79</v>
      </c>
      <c r="I243" s="3">
        <v>25.58</v>
      </c>
      <c r="J243" s="3">
        <v>24.11</v>
      </c>
      <c r="K243" s="3">
        <v>1</v>
      </c>
      <c r="L243" s="3">
        <v>28.67</v>
      </c>
      <c r="M243" s="3">
        <v>30.72</v>
      </c>
      <c r="N243" s="3">
        <v>21.15</v>
      </c>
      <c r="O243" s="4">
        <v>1</v>
      </c>
      <c r="P243" s="4">
        <v>1</v>
      </c>
    </row>
    <row r="244" spans="1:20" x14ac:dyDescent="0.35">
      <c r="A244" s="3" t="s">
        <v>106</v>
      </c>
      <c r="B244" s="3">
        <v>41</v>
      </c>
      <c r="C244" s="46">
        <f t="shared" si="12"/>
        <v>3</v>
      </c>
      <c r="D244" s="3" t="s">
        <v>447</v>
      </c>
      <c r="E244" s="75">
        <f t="shared" si="11"/>
        <v>1</v>
      </c>
      <c r="F244" s="3">
        <v>5</v>
      </c>
      <c r="G244" s="3">
        <v>3</v>
      </c>
      <c r="H244" s="3">
        <v>27.7</v>
      </c>
      <c r="I244" s="3">
        <v>30.5</v>
      </c>
      <c r="J244" s="3">
        <v>28.4</v>
      </c>
      <c r="K244" s="3">
        <v>1</v>
      </c>
      <c r="L244" s="3">
        <v>31.1</v>
      </c>
      <c r="M244" s="3">
        <v>32.799999999999997</v>
      </c>
      <c r="N244" s="3">
        <v>22.9</v>
      </c>
      <c r="O244" s="4">
        <v>1</v>
      </c>
      <c r="P244" s="4">
        <v>1</v>
      </c>
    </row>
    <row r="245" spans="1:20" x14ac:dyDescent="0.35">
      <c r="A245" s="3" t="s">
        <v>107</v>
      </c>
      <c r="B245" s="3">
        <v>23</v>
      </c>
      <c r="C245" s="46">
        <f t="shared" si="12"/>
        <v>1</v>
      </c>
      <c r="D245" s="3" t="s">
        <v>447</v>
      </c>
      <c r="E245" s="75">
        <f t="shared" si="11"/>
        <v>1</v>
      </c>
      <c r="F245" s="3">
        <v>5</v>
      </c>
      <c r="G245" s="3">
        <v>2</v>
      </c>
      <c r="H245" s="3" t="s">
        <v>7</v>
      </c>
      <c r="I245" s="3" t="s">
        <v>7</v>
      </c>
      <c r="J245" s="3">
        <v>26.7</v>
      </c>
      <c r="K245" s="3">
        <v>0</v>
      </c>
      <c r="L245" s="3" t="s">
        <v>7</v>
      </c>
      <c r="M245" s="3" t="s">
        <v>7</v>
      </c>
      <c r="N245" s="3">
        <v>24.6</v>
      </c>
      <c r="O245" s="4">
        <v>0</v>
      </c>
      <c r="P245" s="4">
        <v>0</v>
      </c>
    </row>
    <row r="246" spans="1:20" x14ac:dyDescent="0.35">
      <c r="A246" s="3" t="s">
        <v>109</v>
      </c>
      <c r="B246" s="3">
        <v>33</v>
      </c>
      <c r="C246" s="46">
        <f t="shared" si="12"/>
        <v>2</v>
      </c>
      <c r="D246" s="3" t="s">
        <v>446</v>
      </c>
      <c r="E246" s="75">
        <f t="shared" si="11"/>
        <v>0</v>
      </c>
      <c r="F246" s="3">
        <v>5</v>
      </c>
      <c r="G246" s="3">
        <v>6</v>
      </c>
      <c r="H246" s="3" t="s">
        <v>7</v>
      </c>
      <c r="I246" s="3" t="s">
        <v>7</v>
      </c>
      <c r="J246" s="3">
        <v>26.9</v>
      </c>
      <c r="K246" s="3">
        <v>0</v>
      </c>
      <c r="L246" s="3">
        <v>36.700000000000003</v>
      </c>
      <c r="M246" s="3" t="s">
        <v>7</v>
      </c>
      <c r="N246" s="3">
        <v>25.2</v>
      </c>
      <c r="O246" s="4">
        <v>1</v>
      </c>
      <c r="P246" s="4">
        <v>0</v>
      </c>
    </row>
    <row r="247" spans="1:20" x14ac:dyDescent="0.35">
      <c r="A247" s="3" t="s">
        <v>138</v>
      </c>
      <c r="B247" s="3">
        <v>35</v>
      </c>
      <c r="C247" s="46">
        <f t="shared" si="12"/>
        <v>2</v>
      </c>
      <c r="D247" s="3" t="s">
        <v>447</v>
      </c>
      <c r="E247" s="75">
        <f t="shared" si="11"/>
        <v>1</v>
      </c>
      <c r="F247" s="3">
        <v>5</v>
      </c>
      <c r="G247" s="3">
        <v>6</v>
      </c>
      <c r="H247" s="3">
        <v>18.899999999999999</v>
      </c>
      <c r="I247" s="3">
        <v>21.2</v>
      </c>
      <c r="J247" s="3">
        <v>24.3</v>
      </c>
      <c r="K247" s="3">
        <v>1</v>
      </c>
      <c r="L247" s="3">
        <v>26.8</v>
      </c>
      <c r="M247" s="3">
        <v>28.8</v>
      </c>
      <c r="N247" s="3">
        <v>23.8</v>
      </c>
      <c r="O247" s="4">
        <v>1</v>
      </c>
      <c r="P247" s="4">
        <v>1</v>
      </c>
    </row>
    <row r="248" spans="1:20" x14ac:dyDescent="0.35">
      <c r="A248" s="3" t="s">
        <v>160</v>
      </c>
      <c r="B248" s="3">
        <v>23</v>
      </c>
      <c r="C248" s="46">
        <f t="shared" si="12"/>
        <v>1</v>
      </c>
      <c r="D248" s="3" t="s">
        <v>446</v>
      </c>
      <c r="E248" s="75">
        <f t="shared" si="11"/>
        <v>0</v>
      </c>
      <c r="F248" s="3">
        <v>5</v>
      </c>
      <c r="G248" s="3">
        <v>1</v>
      </c>
      <c r="H248" s="3" t="s">
        <v>7</v>
      </c>
      <c r="I248" s="3" t="s">
        <v>7</v>
      </c>
      <c r="J248" s="3">
        <v>22.46</v>
      </c>
      <c r="K248" s="3">
        <v>0</v>
      </c>
      <c r="L248" s="3" t="s">
        <v>7</v>
      </c>
      <c r="M248" s="3" t="s">
        <v>7</v>
      </c>
      <c r="N248" s="3">
        <v>24.25</v>
      </c>
      <c r="O248" s="4">
        <v>0</v>
      </c>
      <c r="P248" s="4">
        <v>0</v>
      </c>
    </row>
    <row r="249" spans="1:20" x14ac:dyDescent="0.35">
      <c r="A249" s="3" t="s">
        <v>176</v>
      </c>
      <c r="B249" s="3">
        <v>29</v>
      </c>
      <c r="C249" s="46">
        <f t="shared" si="12"/>
        <v>1</v>
      </c>
      <c r="D249" s="3" t="s">
        <v>447</v>
      </c>
      <c r="E249" s="75">
        <f t="shared" si="11"/>
        <v>1</v>
      </c>
      <c r="F249" s="3">
        <v>5</v>
      </c>
      <c r="G249" s="3">
        <v>4</v>
      </c>
      <c r="H249" s="3" t="s">
        <v>7</v>
      </c>
      <c r="I249" s="3" t="s">
        <v>7</v>
      </c>
      <c r="J249" s="3">
        <v>22.63</v>
      </c>
      <c r="K249" s="3">
        <v>0</v>
      </c>
      <c r="L249" s="3" t="s">
        <v>7</v>
      </c>
      <c r="M249" s="3">
        <v>37.090000000000003</v>
      </c>
      <c r="N249" s="3">
        <v>20.57</v>
      </c>
      <c r="O249" s="4">
        <v>1</v>
      </c>
      <c r="P249" s="4">
        <v>0</v>
      </c>
    </row>
    <row r="250" spans="1:20" x14ac:dyDescent="0.35">
      <c r="A250" s="3" t="s">
        <v>184</v>
      </c>
      <c r="B250" s="3">
        <v>27</v>
      </c>
      <c r="C250" s="46">
        <f t="shared" si="12"/>
        <v>1</v>
      </c>
      <c r="D250" s="3" t="s">
        <v>446</v>
      </c>
      <c r="E250" s="75">
        <f t="shared" si="11"/>
        <v>0</v>
      </c>
      <c r="F250" s="3">
        <v>5</v>
      </c>
      <c r="G250" s="3">
        <v>7</v>
      </c>
      <c r="H250" s="3">
        <v>15.64</v>
      </c>
      <c r="I250" s="3">
        <v>17.489999999999998</v>
      </c>
      <c r="J250" s="3">
        <v>23.03</v>
      </c>
      <c r="K250" s="3">
        <v>1</v>
      </c>
      <c r="L250" s="3">
        <v>22.79</v>
      </c>
      <c r="M250" s="3">
        <v>24.83</v>
      </c>
      <c r="N250" s="3">
        <v>28.54</v>
      </c>
      <c r="O250" s="4">
        <v>1</v>
      </c>
      <c r="P250" s="4">
        <v>1</v>
      </c>
    </row>
    <row r="251" spans="1:20" x14ac:dyDescent="0.35">
      <c r="A251" s="3" t="s">
        <v>191</v>
      </c>
      <c r="B251" s="3">
        <v>22</v>
      </c>
      <c r="C251" s="46">
        <f t="shared" si="12"/>
        <v>1</v>
      </c>
      <c r="D251" s="3" t="s">
        <v>447</v>
      </c>
      <c r="E251" s="75">
        <f t="shared" si="11"/>
        <v>1</v>
      </c>
      <c r="F251" s="3">
        <v>5</v>
      </c>
      <c r="G251" s="3">
        <v>0</v>
      </c>
      <c r="H251" s="3" t="s">
        <v>7</v>
      </c>
      <c r="I251" s="3" t="s">
        <v>7</v>
      </c>
      <c r="J251" s="3">
        <v>26.53</v>
      </c>
      <c r="K251" s="3">
        <v>0</v>
      </c>
      <c r="L251" s="3" t="s">
        <v>7</v>
      </c>
      <c r="M251" s="3" t="s">
        <v>7</v>
      </c>
      <c r="N251" s="3">
        <v>22.41</v>
      </c>
      <c r="O251" s="4">
        <v>0</v>
      </c>
      <c r="P251" s="4">
        <v>0</v>
      </c>
    </row>
    <row r="252" spans="1:20" x14ac:dyDescent="0.35">
      <c r="A252" s="3" t="s">
        <v>50</v>
      </c>
      <c r="B252" s="3">
        <v>64</v>
      </c>
      <c r="C252" s="46">
        <f t="shared" si="12"/>
        <v>5</v>
      </c>
      <c r="D252" s="3" t="s">
        <v>446</v>
      </c>
      <c r="E252" s="75">
        <f t="shared" si="11"/>
        <v>0</v>
      </c>
      <c r="F252" s="3">
        <v>6</v>
      </c>
      <c r="G252" s="3">
        <v>7</v>
      </c>
      <c r="H252" s="3">
        <v>36.72</v>
      </c>
      <c r="I252" s="3">
        <v>37.130000000000003</v>
      </c>
      <c r="J252" s="3">
        <v>26.11</v>
      </c>
      <c r="K252" s="3">
        <v>1</v>
      </c>
      <c r="L252" s="3">
        <v>35.04</v>
      </c>
      <c r="M252" s="3">
        <v>35.32</v>
      </c>
      <c r="N252" s="3">
        <v>22.14</v>
      </c>
      <c r="O252" s="4">
        <v>1</v>
      </c>
      <c r="P252" s="4">
        <v>1</v>
      </c>
      <c r="T252" s="10"/>
    </row>
    <row r="253" spans="1:20" x14ac:dyDescent="0.35">
      <c r="A253" s="3" t="s">
        <v>105</v>
      </c>
      <c r="B253" s="3">
        <v>26</v>
      </c>
      <c r="C253" s="46">
        <f t="shared" si="12"/>
        <v>1</v>
      </c>
      <c r="D253" s="3" t="s">
        <v>446</v>
      </c>
      <c r="E253" s="75">
        <f t="shared" si="11"/>
        <v>0</v>
      </c>
      <c r="F253" s="3">
        <v>6</v>
      </c>
      <c r="G253" s="3">
        <v>3</v>
      </c>
      <c r="H253" s="3" t="s">
        <v>7</v>
      </c>
      <c r="I253" s="3" t="s">
        <v>7</v>
      </c>
      <c r="J253" s="3">
        <v>30.3</v>
      </c>
      <c r="K253" s="3">
        <v>0</v>
      </c>
      <c r="L253" s="3" t="s">
        <v>7</v>
      </c>
      <c r="M253" s="3" t="s">
        <v>7</v>
      </c>
      <c r="N253" s="3">
        <v>27.3</v>
      </c>
      <c r="O253" s="4">
        <v>0</v>
      </c>
      <c r="P253" s="4">
        <v>0</v>
      </c>
    </row>
    <row r="254" spans="1:20" x14ac:dyDescent="0.35">
      <c r="A254" s="3" t="s">
        <v>113</v>
      </c>
      <c r="B254" s="3">
        <v>25</v>
      </c>
      <c r="C254" s="46">
        <f t="shared" si="12"/>
        <v>1</v>
      </c>
      <c r="D254" s="3" t="s">
        <v>446</v>
      </c>
      <c r="E254" s="75">
        <f t="shared" si="11"/>
        <v>0</v>
      </c>
      <c r="F254" s="3">
        <v>6</v>
      </c>
      <c r="G254" s="3">
        <v>0</v>
      </c>
      <c r="H254" s="3" t="s">
        <v>7</v>
      </c>
      <c r="I254" s="3" t="s">
        <v>7</v>
      </c>
      <c r="J254" s="3">
        <v>28.8</v>
      </c>
      <c r="K254" s="3">
        <v>0</v>
      </c>
      <c r="L254" s="3" t="s">
        <v>7</v>
      </c>
      <c r="M254" s="3" t="s">
        <v>7</v>
      </c>
      <c r="N254" s="3">
        <v>25.4</v>
      </c>
      <c r="O254" s="4">
        <v>0</v>
      </c>
      <c r="P254" s="4">
        <v>0</v>
      </c>
    </row>
    <row r="255" spans="1:20" x14ac:dyDescent="0.35">
      <c r="A255" s="3" t="s">
        <v>126</v>
      </c>
      <c r="B255" s="3">
        <v>42</v>
      </c>
      <c r="C255" s="46">
        <f t="shared" si="12"/>
        <v>3</v>
      </c>
      <c r="D255" s="3" t="s">
        <v>446</v>
      </c>
      <c r="E255" s="75">
        <f t="shared" si="11"/>
        <v>0</v>
      </c>
      <c r="F255" s="3">
        <v>6</v>
      </c>
      <c r="G255" s="3">
        <v>1</v>
      </c>
      <c r="H255" s="3" t="s">
        <v>7</v>
      </c>
      <c r="I255" s="3" t="s">
        <v>7</v>
      </c>
      <c r="J255" s="3">
        <v>26</v>
      </c>
      <c r="K255" s="3">
        <v>0</v>
      </c>
      <c r="L255" s="3" t="s">
        <v>7</v>
      </c>
      <c r="M255" s="3" t="s">
        <v>7</v>
      </c>
      <c r="N255" s="3">
        <v>28.68</v>
      </c>
      <c r="O255" s="4">
        <v>0</v>
      </c>
      <c r="P255" s="4">
        <v>0</v>
      </c>
    </row>
    <row r="256" spans="1:20" x14ac:dyDescent="0.35">
      <c r="A256" s="3" t="s">
        <v>133</v>
      </c>
      <c r="B256" s="3">
        <v>81</v>
      </c>
      <c r="C256" s="46">
        <f t="shared" ref="C256:C287" si="13">IF(B256&lt;18,0,IF(AND(B256&gt;=18, B256&lt;=30), 1, IF(AND(B256&gt;30, B256&lt;=40), 2, IF(AND(B256&gt;40, B256&lt;=50), 3, IF(AND(B256&gt;50, B256&lt;=60), 4,5)))))</f>
        <v>5</v>
      </c>
      <c r="D256" s="3" t="s">
        <v>447</v>
      </c>
      <c r="E256" s="75">
        <f t="shared" si="11"/>
        <v>1</v>
      </c>
      <c r="F256" s="3">
        <v>6</v>
      </c>
      <c r="G256" s="3">
        <v>4</v>
      </c>
      <c r="H256" s="3">
        <v>14.2</v>
      </c>
      <c r="I256" s="3">
        <v>16.100000000000001</v>
      </c>
      <c r="J256" s="3">
        <v>21.6</v>
      </c>
      <c r="K256" s="3">
        <v>1</v>
      </c>
      <c r="L256" s="3">
        <v>26.4</v>
      </c>
      <c r="M256" s="3">
        <v>30.7</v>
      </c>
      <c r="N256" s="3">
        <v>21.1</v>
      </c>
      <c r="O256" s="4">
        <v>1</v>
      </c>
      <c r="P256" s="4">
        <v>1</v>
      </c>
    </row>
    <row r="257" spans="1:20" x14ac:dyDescent="0.35">
      <c r="A257" s="3" t="s">
        <v>139</v>
      </c>
      <c r="B257" s="3">
        <v>7</v>
      </c>
      <c r="C257" s="46">
        <f t="shared" si="13"/>
        <v>0</v>
      </c>
      <c r="D257" s="3" t="s">
        <v>447</v>
      </c>
      <c r="E257" s="75">
        <f t="shared" si="11"/>
        <v>1</v>
      </c>
      <c r="F257" s="3">
        <v>6</v>
      </c>
      <c r="G257" s="3">
        <v>3</v>
      </c>
      <c r="H257" s="3">
        <v>18.899999999999999</v>
      </c>
      <c r="I257" s="3">
        <v>21</v>
      </c>
      <c r="J257" s="3">
        <v>23</v>
      </c>
      <c r="K257" s="3">
        <v>1</v>
      </c>
      <c r="L257" s="3">
        <v>29.3</v>
      </c>
      <c r="M257" s="3">
        <v>30.8</v>
      </c>
      <c r="N257" s="3">
        <v>28.2</v>
      </c>
      <c r="O257" s="4">
        <v>1</v>
      </c>
      <c r="P257" s="4">
        <v>1</v>
      </c>
    </row>
    <row r="258" spans="1:20" x14ac:dyDescent="0.35">
      <c r="A258" s="3" t="s">
        <v>154</v>
      </c>
      <c r="B258" s="3">
        <v>27</v>
      </c>
      <c r="C258" s="46">
        <f t="shared" si="13"/>
        <v>1</v>
      </c>
      <c r="D258" s="3" t="s">
        <v>446</v>
      </c>
      <c r="E258" s="75">
        <f t="shared" si="11"/>
        <v>0</v>
      </c>
      <c r="F258" s="3">
        <v>6</v>
      </c>
      <c r="G258" s="3">
        <v>1</v>
      </c>
      <c r="H258" s="3" t="s">
        <v>7</v>
      </c>
      <c r="I258" s="3" t="s">
        <v>7</v>
      </c>
      <c r="J258" s="3">
        <v>22.82</v>
      </c>
      <c r="K258" s="3">
        <v>0</v>
      </c>
      <c r="L258" s="3" t="s">
        <v>7</v>
      </c>
      <c r="M258" s="3" t="s">
        <v>7</v>
      </c>
      <c r="N258" s="3">
        <v>25.85</v>
      </c>
      <c r="O258" s="4">
        <v>0</v>
      </c>
      <c r="P258" s="4">
        <v>0</v>
      </c>
    </row>
    <row r="259" spans="1:20" x14ac:dyDescent="0.35">
      <c r="A259" s="3" t="s">
        <v>168</v>
      </c>
      <c r="B259" s="3">
        <v>38</v>
      </c>
      <c r="C259" s="46">
        <f t="shared" si="13"/>
        <v>2</v>
      </c>
      <c r="D259" s="3" t="s">
        <v>446</v>
      </c>
      <c r="E259" s="75">
        <f t="shared" ref="E259:E311" si="14">IF(D259="W", 0, 1)</f>
        <v>0</v>
      </c>
      <c r="F259" s="3">
        <v>6</v>
      </c>
      <c r="G259" s="3">
        <v>0</v>
      </c>
      <c r="H259" s="3" t="s">
        <v>7</v>
      </c>
      <c r="I259" s="3" t="s">
        <v>7</v>
      </c>
      <c r="J259" s="3">
        <v>26.2</v>
      </c>
      <c r="K259" s="3">
        <v>0</v>
      </c>
      <c r="L259" s="3" t="s">
        <v>7</v>
      </c>
      <c r="M259" s="3" t="s">
        <v>7</v>
      </c>
      <c r="N259" s="3">
        <v>24.5</v>
      </c>
      <c r="O259" s="4">
        <v>0</v>
      </c>
      <c r="P259" s="4">
        <v>0</v>
      </c>
    </row>
    <row r="260" spans="1:20" x14ac:dyDescent="0.35">
      <c r="A260" s="3" t="s">
        <v>172</v>
      </c>
      <c r="B260" s="3">
        <v>42</v>
      </c>
      <c r="C260" s="46">
        <f t="shared" si="13"/>
        <v>3</v>
      </c>
      <c r="D260" s="3" t="s">
        <v>446</v>
      </c>
      <c r="E260" s="75">
        <f t="shared" si="14"/>
        <v>0</v>
      </c>
      <c r="F260" s="3">
        <v>6</v>
      </c>
      <c r="G260" s="3">
        <v>0</v>
      </c>
      <c r="H260" s="3" t="s">
        <v>7</v>
      </c>
      <c r="I260" s="3" t="s">
        <v>7</v>
      </c>
      <c r="J260" s="3">
        <v>29.1</v>
      </c>
      <c r="K260" s="3">
        <v>0</v>
      </c>
      <c r="L260" s="3" t="s">
        <v>7</v>
      </c>
      <c r="M260" s="3" t="s">
        <v>7</v>
      </c>
      <c r="N260" s="3">
        <v>23.3</v>
      </c>
      <c r="O260" s="4">
        <v>0</v>
      </c>
      <c r="P260" s="4">
        <v>0</v>
      </c>
    </row>
    <row r="261" spans="1:20" x14ac:dyDescent="0.35">
      <c r="A261" s="3" t="s">
        <v>200</v>
      </c>
      <c r="B261" s="3">
        <v>35</v>
      </c>
      <c r="C261" s="46">
        <f t="shared" si="13"/>
        <v>2</v>
      </c>
      <c r="D261" s="3" t="s">
        <v>446</v>
      </c>
      <c r="E261" s="75">
        <f t="shared" si="14"/>
        <v>0</v>
      </c>
      <c r="F261" s="3">
        <v>6</v>
      </c>
      <c r="G261" s="3">
        <v>0</v>
      </c>
      <c r="H261" s="3" t="s">
        <v>7</v>
      </c>
      <c r="I261" s="3" t="s">
        <v>7</v>
      </c>
      <c r="J261" s="3">
        <v>30.5</v>
      </c>
      <c r="K261" s="3">
        <v>0</v>
      </c>
      <c r="L261" s="3" t="s">
        <v>7</v>
      </c>
      <c r="M261" s="3" t="s">
        <v>7</v>
      </c>
      <c r="N261" s="3">
        <v>28.3</v>
      </c>
      <c r="O261" s="4">
        <v>0</v>
      </c>
      <c r="P261" s="4">
        <v>0</v>
      </c>
    </row>
    <row r="262" spans="1:20" x14ac:dyDescent="0.35">
      <c r="A262" s="3" t="s">
        <v>201</v>
      </c>
      <c r="B262" s="3">
        <v>25</v>
      </c>
      <c r="C262" s="46">
        <f t="shared" si="13"/>
        <v>1</v>
      </c>
      <c r="D262" s="3" t="s">
        <v>446</v>
      </c>
      <c r="E262" s="75">
        <f t="shared" si="14"/>
        <v>0</v>
      </c>
      <c r="F262" s="3">
        <v>6</v>
      </c>
      <c r="G262" s="3">
        <v>1</v>
      </c>
      <c r="H262" s="3" t="s">
        <v>7</v>
      </c>
      <c r="I262" s="3" t="s">
        <v>7</v>
      </c>
      <c r="J262" s="3">
        <v>24.7</v>
      </c>
      <c r="K262" s="3">
        <v>0</v>
      </c>
      <c r="L262" s="3" t="s">
        <v>7</v>
      </c>
      <c r="M262" s="3">
        <v>36.9</v>
      </c>
      <c r="N262" s="3">
        <v>23.8</v>
      </c>
      <c r="O262" s="4">
        <v>1</v>
      </c>
      <c r="P262" s="4">
        <v>0</v>
      </c>
    </row>
    <row r="263" spans="1:20" x14ac:dyDescent="0.35">
      <c r="A263" s="3" t="s">
        <v>118</v>
      </c>
      <c r="B263" s="3">
        <v>23</v>
      </c>
      <c r="C263" s="46">
        <f t="shared" si="13"/>
        <v>1</v>
      </c>
      <c r="D263" s="3" t="s">
        <v>446</v>
      </c>
      <c r="E263" s="75">
        <f t="shared" si="14"/>
        <v>0</v>
      </c>
      <c r="F263" s="3">
        <v>7</v>
      </c>
      <c r="G263" s="3">
        <v>0</v>
      </c>
      <c r="H263" s="3" t="s">
        <v>7</v>
      </c>
      <c r="I263" s="3" t="s">
        <v>7</v>
      </c>
      <c r="J263" s="3">
        <v>29.6</v>
      </c>
      <c r="K263" s="3">
        <v>0</v>
      </c>
      <c r="L263" s="3" t="s">
        <v>7</v>
      </c>
      <c r="M263" s="3" t="s">
        <v>7</v>
      </c>
      <c r="N263" s="3">
        <v>25.6</v>
      </c>
      <c r="O263" s="4">
        <v>0</v>
      </c>
      <c r="P263" s="4">
        <v>0</v>
      </c>
      <c r="T263" s="10"/>
    </row>
    <row r="264" spans="1:20" x14ac:dyDescent="0.35">
      <c r="A264" s="3" t="s">
        <v>143</v>
      </c>
      <c r="B264" s="3">
        <v>27</v>
      </c>
      <c r="C264" s="46">
        <f t="shared" si="13"/>
        <v>1</v>
      </c>
      <c r="D264" s="3" t="s">
        <v>446</v>
      </c>
      <c r="E264" s="75">
        <f t="shared" si="14"/>
        <v>0</v>
      </c>
      <c r="F264" s="3">
        <v>7</v>
      </c>
      <c r="G264" s="3">
        <v>1</v>
      </c>
      <c r="H264" s="3" t="s">
        <v>7</v>
      </c>
      <c r="I264" s="3" t="s">
        <v>7</v>
      </c>
      <c r="J264" s="3">
        <v>26.82</v>
      </c>
      <c r="K264" s="3">
        <v>0</v>
      </c>
      <c r="L264" s="3" t="s">
        <v>7</v>
      </c>
      <c r="M264" s="3" t="s">
        <v>7</v>
      </c>
      <c r="N264" s="3">
        <v>23.85</v>
      </c>
      <c r="O264" s="4">
        <v>0</v>
      </c>
      <c r="P264" s="4">
        <v>0</v>
      </c>
      <c r="T264" s="10"/>
    </row>
    <row r="265" spans="1:20" x14ac:dyDescent="0.35">
      <c r="A265" s="3" t="s">
        <v>165</v>
      </c>
      <c r="B265" s="3">
        <v>24</v>
      </c>
      <c r="C265" s="46">
        <f t="shared" si="13"/>
        <v>1</v>
      </c>
      <c r="D265" s="3" t="s">
        <v>446</v>
      </c>
      <c r="E265" s="75">
        <f t="shared" si="14"/>
        <v>0</v>
      </c>
      <c r="F265" s="3">
        <v>7</v>
      </c>
      <c r="G265" s="3">
        <v>2</v>
      </c>
      <c r="H265" s="3" t="s">
        <v>7</v>
      </c>
      <c r="I265" s="3" t="s">
        <v>7</v>
      </c>
      <c r="J265" s="3">
        <v>23.68</v>
      </c>
      <c r="K265" s="3">
        <v>0</v>
      </c>
      <c r="L265" s="3" t="s">
        <v>7</v>
      </c>
      <c r="M265" s="3" t="s">
        <v>7</v>
      </c>
      <c r="N265" s="3">
        <v>21.45</v>
      </c>
      <c r="O265" s="4">
        <v>0</v>
      </c>
      <c r="P265" s="4">
        <v>0</v>
      </c>
    </row>
    <row r="266" spans="1:20" x14ac:dyDescent="0.35">
      <c r="A266" s="3" t="s">
        <v>173</v>
      </c>
      <c r="B266" s="3">
        <v>36</v>
      </c>
      <c r="C266" s="46">
        <f t="shared" si="13"/>
        <v>2</v>
      </c>
      <c r="D266" s="3" t="s">
        <v>446</v>
      </c>
      <c r="E266" s="75">
        <f t="shared" si="14"/>
        <v>0</v>
      </c>
      <c r="F266" s="3">
        <v>7</v>
      </c>
      <c r="G266" s="3">
        <v>0</v>
      </c>
      <c r="H266" s="3" t="s">
        <v>7</v>
      </c>
      <c r="I266" s="3" t="s">
        <v>7</v>
      </c>
      <c r="J266" s="3">
        <v>27.6</v>
      </c>
      <c r="K266" s="3">
        <v>0</v>
      </c>
      <c r="L266" s="3" t="s">
        <v>7</v>
      </c>
      <c r="M266" s="3" t="s">
        <v>7</v>
      </c>
      <c r="N266" s="3">
        <v>23.4</v>
      </c>
      <c r="O266" s="4">
        <v>0</v>
      </c>
      <c r="P266" s="4">
        <v>0</v>
      </c>
    </row>
    <row r="267" spans="1:20" x14ac:dyDescent="0.35">
      <c r="A267" s="3" t="s">
        <v>203</v>
      </c>
      <c r="B267" s="3">
        <v>29</v>
      </c>
      <c r="C267" s="46">
        <f t="shared" si="13"/>
        <v>1</v>
      </c>
      <c r="D267" s="3" t="s">
        <v>447</v>
      </c>
      <c r="E267" s="75">
        <f t="shared" si="14"/>
        <v>1</v>
      </c>
      <c r="F267" s="3">
        <v>7</v>
      </c>
      <c r="G267" s="3">
        <v>0</v>
      </c>
      <c r="H267" s="3" t="s">
        <v>7</v>
      </c>
      <c r="I267" s="3" t="s">
        <v>7</v>
      </c>
      <c r="J267" s="3">
        <v>28.6</v>
      </c>
      <c r="K267" s="3">
        <v>0</v>
      </c>
      <c r="L267" s="3" t="s">
        <v>7</v>
      </c>
      <c r="M267" s="3" t="s">
        <v>7</v>
      </c>
      <c r="N267" s="3">
        <v>27.8</v>
      </c>
      <c r="O267" s="4">
        <v>0</v>
      </c>
      <c r="P267" s="4">
        <v>0</v>
      </c>
    </row>
    <row r="268" spans="1:20" x14ac:dyDescent="0.35">
      <c r="A268" s="3" t="s">
        <v>204</v>
      </c>
      <c r="B268" s="3">
        <v>36</v>
      </c>
      <c r="C268" s="46">
        <f t="shared" si="13"/>
        <v>2</v>
      </c>
      <c r="D268" s="3" t="s">
        <v>447</v>
      </c>
      <c r="E268" s="75">
        <f t="shared" si="14"/>
        <v>1</v>
      </c>
      <c r="F268" s="3">
        <v>7</v>
      </c>
      <c r="G268" s="3">
        <v>0</v>
      </c>
      <c r="H268" s="3" t="s">
        <v>7</v>
      </c>
      <c r="I268" s="3" t="s">
        <v>7</v>
      </c>
      <c r="J268" s="3">
        <v>27</v>
      </c>
      <c r="K268" s="3">
        <v>0</v>
      </c>
      <c r="L268" s="3">
        <v>36.630000000000003</v>
      </c>
      <c r="M268" s="3">
        <v>34.33</v>
      </c>
      <c r="N268" s="3">
        <v>25</v>
      </c>
      <c r="O268" s="4">
        <v>1</v>
      </c>
      <c r="P268" s="4">
        <v>0</v>
      </c>
    </row>
    <row r="269" spans="1:20" x14ac:dyDescent="0.35">
      <c r="A269" s="3" t="s">
        <v>206</v>
      </c>
      <c r="B269" s="3">
        <v>29</v>
      </c>
      <c r="C269" s="46">
        <f t="shared" si="13"/>
        <v>1</v>
      </c>
      <c r="D269" s="3" t="s">
        <v>447</v>
      </c>
      <c r="E269" s="75">
        <f t="shared" si="14"/>
        <v>1</v>
      </c>
      <c r="F269" s="3">
        <v>7</v>
      </c>
      <c r="G269" s="3">
        <v>3</v>
      </c>
      <c r="H269" s="3" t="s">
        <v>7</v>
      </c>
      <c r="I269" s="3" t="s">
        <v>7</v>
      </c>
      <c r="J269" s="3">
        <v>24</v>
      </c>
      <c r="K269" s="3">
        <v>0</v>
      </c>
      <c r="L269" s="3" t="s">
        <v>7</v>
      </c>
      <c r="M269" s="3">
        <v>35.42</v>
      </c>
      <c r="N269" s="3">
        <v>28.9</v>
      </c>
      <c r="O269" s="4">
        <v>1</v>
      </c>
      <c r="P269" s="4">
        <v>0</v>
      </c>
    </row>
    <row r="270" spans="1:20" x14ac:dyDescent="0.35">
      <c r="A270" s="3" t="s">
        <v>128</v>
      </c>
      <c r="B270" s="3">
        <v>30</v>
      </c>
      <c r="C270" s="46">
        <f t="shared" si="13"/>
        <v>1</v>
      </c>
      <c r="D270" s="3" t="s">
        <v>446</v>
      </c>
      <c r="E270" s="75">
        <f t="shared" si="14"/>
        <v>0</v>
      </c>
      <c r="F270" s="3">
        <v>8</v>
      </c>
      <c r="G270" s="3">
        <v>0</v>
      </c>
      <c r="H270" s="3" t="s">
        <v>7</v>
      </c>
      <c r="I270" s="3">
        <v>37.4</v>
      </c>
      <c r="J270" s="3">
        <v>26.2</v>
      </c>
      <c r="K270" s="3">
        <v>1</v>
      </c>
      <c r="L270" s="3" t="s">
        <v>7</v>
      </c>
      <c r="M270" s="3" t="s">
        <v>7</v>
      </c>
      <c r="N270" s="3">
        <v>23.6</v>
      </c>
      <c r="O270" s="4">
        <v>0</v>
      </c>
      <c r="P270" s="4">
        <v>0</v>
      </c>
    </row>
    <row r="271" spans="1:20" x14ac:dyDescent="0.35">
      <c r="A271" s="3" t="s">
        <v>32</v>
      </c>
      <c r="B271" s="3">
        <v>26</v>
      </c>
      <c r="C271" s="46">
        <f t="shared" si="13"/>
        <v>1</v>
      </c>
      <c r="D271" s="3" t="s">
        <v>447</v>
      </c>
      <c r="E271" s="75">
        <f t="shared" si="14"/>
        <v>1</v>
      </c>
      <c r="F271" s="3">
        <v>9</v>
      </c>
      <c r="G271" s="3">
        <v>0</v>
      </c>
      <c r="H271" s="3" t="s">
        <v>7</v>
      </c>
      <c r="I271" s="3" t="s">
        <v>7</v>
      </c>
      <c r="J271" s="3">
        <v>28.74</v>
      </c>
      <c r="K271" s="3">
        <v>0</v>
      </c>
      <c r="L271" s="3" t="s">
        <v>7</v>
      </c>
      <c r="M271" s="3" t="s">
        <v>7</v>
      </c>
      <c r="N271" s="3">
        <v>23.56</v>
      </c>
      <c r="O271" s="4">
        <v>0</v>
      </c>
      <c r="P271" s="4">
        <v>0</v>
      </c>
    </row>
    <row r="272" spans="1:20" x14ac:dyDescent="0.35">
      <c r="A272" s="3" t="s">
        <v>129</v>
      </c>
      <c r="B272" s="3">
        <v>31</v>
      </c>
      <c r="C272" s="46">
        <f t="shared" si="13"/>
        <v>2</v>
      </c>
      <c r="D272" s="3" t="s">
        <v>446</v>
      </c>
      <c r="E272" s="75">
        <f t="shared" si="14"/>
        <v>0</v>
      </c>
      <c r="F272" s="3">
        <v>9</v>
      </c>
      <c r="G272" s="3">
        <v>0</v>
      </c>
      <c r="H272" s="3" t="s">
        <v>7</v>
      </c>
      <c r="I272" s="3" t="s">
        <v>7</v>
      </c>
      <c r="J272" s="3">
        <v>26.6</v>
      </c>
      <c r="K272" s="3">
        <v>0</v>
      </c>
      <c r="L272" s="3" t="s">
        <v>7</v>
      </c>
      <c r="M272" s="3" t="s">
        <v>7</v>
      </c>
      <c r="N272" s="3">
        <v>24.9</v>
      </c>
      <c r="O272" s="4">
        <v>0</v>
      </c>
      <c r="P272" s="4">
        <v>0</v>
      </c>
    </row>
    <row r="273" spans="1:20" x14ac:dyDescent="0.35">
      <c r="A273" s="3" t="s">
        <v>137</v>
      </c>
      <c r="B273" s="3">
        <v>32</v>
      </c>
      <c r="C273" s="46">
        <f t="shared" si="13"/>
        <v>2</v>
      </c>
      <c r="D273" s="3" t="s">
        <v>446</v>
      </c>
      <c r="E273" s="75">
        <f t="shared" si="14"/>
        <v>0</v>
      </c>
      <c r="F273" s="3">
        <v>9</v>
      </c>
      <c r="G273" s="3">
        <v>3</v>
      </c>
      <c r="H273" s="3">
        <v>26.9</v>
      </c>
      <c r="I273" s="3">
        <v>29.3</v>
      </c>
      <c r="J273" s="3">
        <v>27</v>
      </c>
      <c r="K273" s="3">
        <v>1</v>
      </c>
      <c r="L273" s="3">
        <v>30.5</v>
      </c>
      <c r="M273" s="3">
        <v>32.799999999999997</v>
      </c>
      <c r="N273" s="3">
        <v>24.2</v>
      </c>
      <c r="O273" s="4">
        <v>1</v>
      </c>
      <c r="P273" s="4">
        <v>1</v>
      </c>
    </row>
    <row r="274" spans="1:20" x14ac:dyDescent="0.35">
      <c r="A274" s="3" t="s">
        <v>178</v>
      </c>
      <c r="B274" s="3">
        <v>31</v>
      </c>
      <c r="C274" s="46">
        <f t="shared" si="13"/>
        <v>2</v>
      </c>
      <c r="D274" s="3" t="s">
        <v>446</v>
      </c>
      <c r="E274" s="75">
        <f t="shared" si="14"/>
        <v>0</v>
      </c>
      <c r="F274" s="3">
        <v>9</v>
      </c>
      <c r="G274" s="3">
        <v>0</v>
      </c>
      <c r="H274" s="3" t="s">
        <v>7</v>
      </c>
      <c r="I274" s="3" t="s">
        <v>7</v>
      </c>
      <c r="J274" s="3">
        <v>22.48</v>
      </c>
      <c r="K274" s="3">
        <v>0</v>
      </c>
      <c r="L274" s="3" t="s">
        <v>7</v>
      </c>
      <c r="M274" s="3" t="s">
        <v>7</v>
      </c>
      <c r="N274" s="3">
        <v>24.31</v>
      </c>
      <c r="O274" s="4">
        <v>0</v>
      </c>
      <c r="P274" s="4">
        <v>0</v>
      </c>
    </row>
    <row r="275" spans="1:20" x14ac:dyDescent="0.35">
      <c r="A275" s="3" t="s">
        <v>34</v>
      </c>
      <c r="B275" s="3">
        <v>25</v>
      </c>
      <c r="C275" s="46">
        <f t="shared" si="13"/>
        <v>1</v>
      </c>
      <c r="D275" s="3" t="s">
        <v>447</v>
      </c>
      <c r="E275" s="75">
        <f t="shared" si="14"/>
        <v>1</v>
      </c>
      <c r="F275" s="3">
        <v>10</v>
      </c>
      <c r="G275" s="3">
        <v>7</v>
      </c>
      <c r="H275" s="3" t="s">
        <v>7</v>
      </c>
      <c r="I275" s="3" t="s">
        <v>7</v>
      </c>
      <c r="J275" s="3">
        <v>22.39</v>
      </c>
      <c r="K275" s="3">
        <v>0</v>
      </c>
      <c r="L275" s="3" t="s">
        <v>7</v>
      </c>
      <c r="M275" s="3" t="s">
        <v>7</v>
      </c>
      <c r="N275" s="3">
        <v>26.35</v>
      </c>
      <c r="O275" s="4">
        <v>0</v>
      </c>
      <c r="P275" s="4">
        <v>0</v>
      </c>
    </row>
    <row r="276" spans="1:20" x14ac:dyDescent="0.35">
      <c r="A276" s="3" t="s">
        <v>205</v>
      </c>
      <c r="B276" s="3">
        <v>42</v>
      </c>
      <c r="C276" s="46">
        <f t="shared" si="13"/>
        <v>3</v>
      </c>
      <c r="D276" s="3" t="s">
        <v>446</v>
      </c>
      <c r="E276" s="75">
        <f t="shared" si="14"/>
        <v>0</v>
      </c>
      <c r="F276" s="3">
        <v>12</v>
      </c>
      <c r="G276" s="3">
        <v>0</v>
      </c>
      <c r="H276" s="3" t="s">
        <v>7</v>
      </c>
      <c r="I276" s="3" t="s">
        <v>7</v>
      </c>
      <c r="J276" s="3">
        <v>24.6</v>
      </c>
      <c r="K276" s="3">
        <v>0</v>
      </c>
      <c r="L276" s="3" t="s">
        <v>7</v>
      </c>
      <c r="M276" s="3">
        <v>34.78</v>
      </c>
      <c r="N276" s="3">
        <v>22.9</v>
      </c>
      <c r="O276" s="4">
        <v>1</v>
      </c>
      <c r="P276" s="4">
        <v>0</v>
      </c>
    </row>
    <row r="277" spans="1:20" x14ac:dyDescent="0.35">
      <c r="A277" s="3" t="s">
        <v>147</v>
      </c>
      <c r="B277" s="3">
        <v>31</v>
      </c>
      <c r="C277" s="46">
        <f t="shared" si="13"/>
        <v>2</v>
      </c>
      <c r="D277" s="3" t="s">
        <v>446</v>
      </c>
      <c r="E277" s="75">
        <f t="shared" si="14"/>
        <v>0</v>
      </c>
      <c r="F277" s="3">
        <v>14</v>
      </c>
      <c r="G277" s="3">
        <v>1</v>
      </c>
      <c r="H277" s="3" t="s">
        <v>7</v>
      </c>
      <c r="I277" s="3" t="s">
        <v>7</v>
      </c>
      <c r="J277" s="3">
        <v>27.53</v>
      </c>
      <c r="K277" s="3">
        <v>0</v>
      </c>
      <c r="L277" s="3" t="s">
        <v>7</v>
      </c>
      <c r="M277" s="3" t="s">
        <v>7</v>
      </c>
      <c r="N277" s="3">
        <v>21.82</v>
      </c>
      <c r="O277" s="4">
        <v>0</v>
      </c>
      <c r="P277" s="4">
        <v>0</v>
      </c>
    </row>
    <row r="278" spans="1:20" x14ac:dyDescent="0.35">
      <c r="A278" s="3" t="s">
        <v>127</v>
      </c>
      <c r="B278" s="3">
        <v>30</v>
      </c>
      <c r="C278" s="46">
        <f t="shared" si="13"/>
        <v>1</v>
      </c>
      <c r="D278" s="3" t="s">
        <v>446</v>
      </c>
      <c r="E278" s="75">
        <f t="shared" si="14"/>
        <v>0</v>
      </c>
      <c r="F278" s="3">
        <v>35</v>
      </c>
      <c r="G278" s="3">
        <v>0</v>
      </c>
      <c r="H278" s="3" t="s">
        <v>7</v>
      </c>
      <c r="I278" s="3" t="s">
        <v>7</v>
      </c>
      <c r="J278" s="3">
        <v>26.2</v>
      </c>
      <c r="K278" s="3">
        <v>0</v>
      </c>
      <c r="L278" s="3" t="s">
        <v>7</v>
      </c>
      <c r="M278" s="3" t="s">
        <v>7</v>
      </c>
      <c r="N278" s="3">
        <v>23.4</v>
      </c>
      <c r="O278" s="4">
        <v>0</v>
      </c>
      <c r="P278" s="4">
        <v>0</v>
      </c>
      <c r="T278" s="10"/>
    </row>
    <row r="279" spans="1:20" x14ac:dyDescent="0.35">
      <c r="A279" s="3" t="s">
        <v>68</v>
      </c>
      <c r="B279" s="3">
        <v>22</v>
      </c>
      <c r="C279" s="46">
        <f t="shared" si="13"/>
        <v>1</v>
      </c>
      <c r="D279" s="3" t="s">
        <v>446</v>
      </c>
      <c r="E279" s="75">
        <f t="shared" si="14"/>
        <v>0</v>
      </c>
      <c r="F279" s="3"/>
      <c r="G279" s="3">
        <v>0</v>
      </c>
      <c r="H279" s="3" t="s">
        <v>7</v>
      </c>
      <c r="I279" s="3" t="s">
        <v>7</v>
      </c>
      <c r="J279" s="3">
        <v>25.48</v>
      </c>
      <c r="K279" s="3">
        <v>0</v>
      </c>
      <c r="L279" s="3" t="s">
        <v>7</v>
      </c>
      <c r="M279" s="3" t="s">
        <v>7</v>
      </c>
      <c r="N279" s="3">
        <v>20.95</v>
      </c>
      <c r="O279" s="4">
        <v>0</v>
      </c>
      <c r="P279" s="4">
        <v>0</v>
      </c>
    </row>
    <row r="280" spans="1:20" x14ac:dyDescent="0.35">
      <c r="A280" s="3" t="s">
        <v>69</v>
      </c>
      <c r="B280" s="3">
        <v>22</v>
      </c>
      <c r="C280" s="46">
        <f t="shared" si="13"/>
        <v>1</v>
      </c>
      <c r="D280" s="3" t="s">
        <v>446</v>
      </c>
      <c r="E280" s="75">
        <f t="shared" si="14"/>
        <v>0</v>
      </c>
      <c r="F280" s="3"/>
      <c r="G280" s="3">
        <v>0</v>
      </c>
      <c r="H280" s="3" t="s">
        <v>7</v>
      </c>
      <c r="I280" s="3" t="s">
        <v>7</v>
      </c>
      <c r="J280" s="3">
        <v>26.64</v>
      </c>
      <c r="K280" s="3">
        <v>0</v>
      </c>
      <c r="L280" s="3" t="s">
        <v>7</v>
      </c>
      <c r="M280" s="3" t="s">
        <v>7</v>
      </c>
      <c r="N280" s="3">
        <v>25.61</v>
      </c>
      <c r="O280" s="4">
        <v>0</v>
      </c>
      <c r="P280" s="4">
        <v>0</v>
      </c>
    </row>
    <row r="281" spans="1:20" x14ac:dyDescent="0.35">
      <c r="A281" s="3" t="s">
        <v>70</v>
      </c>
      <c r="B281" s="3">
        <v>21</v>
      </c>
      <c r="C281" s="46">
        <f t="shared" si="13"/>
        <v>1</v>
      </c>
      <c r="D281" s="3" t="s">
        <v>446</v>
      </c>
      <c r="E281" s="75">
        <f t="shared" si="14"/>
        <v>0</v>
      </c>
      <c r="F281" s="3"/>
      <c r="G281" s="3">
        <v>0</v>
      </c>
      <c r="H281" s="3" t="s">
        <v>7</v>
      </c>
      <c r="I281" s="3" t="s">
        <v>7</v>
      </c>
      <c r="J281" s="3">
        <v>27.18</v>
      </c>
      <c r="K281" s="3">
        <v>0</v>
      </c>
      <c r="L281" s="3" t="s">
        <v>7</v>
      </c>
      <c r="M281" s="3" t="s">
        <v>7</v>
      </c>
      <c r="N281" s="3">
        <v>21.18</v>
      </c>
      <c r="O281" s="4">
        <v>0</v>
      </c>
      <c r="P281" s="4">
        <v>0</v>
      </c>
    </row>
    <row r="282" spans="1:20" x14ac:dyDescent="0.35">
      <c r="A282" s="3" t="s">
        <v>71</v>
      </c>
      <c r="B282" s="3">
        <v>34</v>
      </c>
      <c r="C282" s="46">
        <f t="shared" si="13"/>
        <v>2</v>
      </c>
      <c r="D282" s="3" t="s">
        <v>447</v>
      </c>
      <c r="E282" s="75">
        <f t="shared" si="14"/>
        <v>1</v>
      </c>
      <c r="F282" s="3"/>
      <c r="G282" s="3">
        <v>0</v>
      </c>
      <c r="H282" s="3" t="s">
        <v>7</v>
      </c>
      <c r="I282" s="3" t="s">
        <v>7</v>
      </c>
      <c r="J282" s="3">
        <v>23.25</v>
      </c>
      <c r="K282" s="3">
        <v>0</v>
      </c>
      <c r="L282" s="3" t="s">
        <v>7</v>
      </c>
      <c r="M282" s="3" t="s">
        <v>7</v>
      </c>
      <c r="N282" s="3">
        <v>20.59</v>
      </c>
      <c r="O282" s="4">
        <v>0</v>
      </c>
      <c r="P282" s="4">
        <v>0</v>
      </c>
    </row>
    <row r="283" spans="1:20" x14ac:dyDescent="0.35">
      <c r="A283" s="3" t="s">
        <v>72</v>
      </c>
      <c r="B283" s="3">
        <v>28</v>
      </c>
      <c r="C283" s="46">
        <f t="shared" si="13"/>
        <v>1</v>
      </c>
      <c r="D283" s="3" t="s">
        <v>447</v>
      </c>
      <c r="E283" s="75">
        <f t="shared" si="14"/>
        <v>1</v>
      </c>
      <c r="F283" s="3"/>
      <c r="G283" s="3">
        <v>0</v>
      </c>
      <c r="H283" s="3" t="s">
        <v>7</v>
      </c>
      <c r="I283" s="3" t="s">
        <v>7</v>
      </c>
      <c r="J283" s="3">
        <v>25.6</v>
      </c>
      <c r="K283" s="3">
        <v>0</v>
      </c>
      <c r="L283" s="3" t="s">
        <v>7</v>
      </c>
      <c r="M283" s="3" t="s">
        <v>7</v>
      </c>
      <c r="N283" s="3">
        <v>21.21</v>
      </c>
      <c r="O283" s="4">
        <v>0</v>
      </c>
      <c r="P283" s="4">
        <v>0</v>
      </c>
    </row>
    <row r="284" spans="1:20" x14ac:dyDescent="0.35">
      <c r="A284" s="3" t="s">
        <v>73</v>
      </c>
      <c r="B284" s="3">
        <v>24</v>
      </c>
      <c r="C284" s="46">
        <f t="shared" si="13"/>
        <v>1</v>
      </c>
      <c r="D284" s="3" t="s">
        <v>447</v>
      </c>
      <c r="E284" s="75">
        <f t="shared" si="14"/>
        <v>1</v>
      </c>
      <c r="F284" s="3"/>
      <c r="G284" s="3">
        <v>0</v>
      </c>
      <c r="H284" s="3" t="s">
        <v>7</v>
      </c>
      <c r="I284" s="3" t="s">
        <v>7</v>
      </c>
      <c r="J284" s="3">
        <v>20.92</v>
      </c>
      <c r="K284" s="3">
        <v>0</v>
      </c>
      <c r="L284" s="3" t="s">
        <v>7</v>
      </c>
      <c r="M284" s="3" t="s">
        <v>7</v>
      </c>
      <c r="N284" s="3">
        <v>20.329999999999998</v>
      </c>
      <c r="O284" s="4">
        <v>0</v>
      </c>
      <c r="P284" s="4">
        <v>0</v>
      </c>
    </row>
    <row r="285" spans="1:20" x14ac:dyDescent="0.35">
      <c r="A285" s="3" t="s">
        <v>74</v>
      </c>
      <c r="B285" s="3">
        <v>24</v>
      </c>
      <c r="C285" s="46">
        <f t="shared" si="13"/>
        <v>1</v>
      </c>
      <c r="D285" s="3" t="s">
        <v>447</v>
      </c>
      <c r="E285" s="75">
        <f t="shared" si="14"/>
        <v>1</v>
      </c>
      <c r="F285" s="3"/>
      <c r="G285" s="3">
        <v>0</v>
      </c>
      <c r="H285" s="3" t="s">
        <v>7</v>
      </c>
      <c r="I285" s="3" t="s">
        <v>7</v>
      </c>
      <c r="J285" s="3">
        <v>22.98</v>
      </c>
      <c r="K285" s="3">
        <v>0</v>
      </c>
      <c r="L285" s="3" t="s">
        <v>7</v>
      </c>
      <c r="M285" s="3" t="s">
        <v>7</v>
      </c>
      <c r="N285" s="3">
        <v>18.96</v>
      </c>
      <c r="O285" s="4">
        <v>0</v>
      </c>
      <c r="P285" s="4">
        <v>0</v>
      </c>
    </row>
    <row r="286" spans="1:20" x14ac:dyDescent="0.35">
      <c r="A286" s="3" t="s">
        <v>75</v>
      </c>
      <c r="B286" s="3">
        <v>32</v>
      </c>
      <c r="C286" s="46">
        <f t="shared" si="13"/>
        <v>2</v>
      </c>
      <c r="D286" s="3" t="s">
        <v>446</v>
      </c>
      <c r="E286" s="75">
        <f t="shared" si="14"/>
        <v>0</v>
      </c>
      <c r="F286" s="3"/>
      <c r="G286" s="3">
        <v>0</v>
      </c>
      <c r="H286" s="3" t="s">
        <v>7</v>
      </c>
      <c r="I286" s="3" t="s">
        <v>7</v>
      </c>
      <c r="J286" s="3">
        <v>25.2</v>
      </c>
      <c r="K286" s="3">
        <v>0</v>
      </c>
      <c r="L286" s="3" t="s">
        <v>7</v>
      </c>
      <c r="M286" s="3" t="s">
        <v>7</v>
      </c>
      <c r="N286" s="3">
        <v>25.78</v>
      </c>
      <c r="O286" s="4">
        <v>0</v>
      </c>
      <c r="P286" s="4">
        <v>0</v>
      </c>
    </row>
    <row r="287" spans="1:20" x14ac:dyDescent="0.35">
      <c r="A287" s="3" t="s">
        <v>101</v>
      </c>
      <c r="B287" s="3">
        <v>45</v>
      </c>
      <c r="C287" s="46">
        <f t="shared" si="13"/>
        <v>3</v>
      </c>
      <c r="D287" s="3" t="s">
        <v>447</v>
      </c>
      <c r="E287" s="75">
        <f t="shared" si="14"/>
        <v>1</v>
      </c>
      <c r="F287" s="3"/>
      <c r="G287" s="3">
        <v>3</v>
      </c>
      <c r="H287" s="3">
        <v>17.3</v>
      </c>
      <c r="I287" s="3">
        <v>18.600000000000001</v>
      </c>
      <c r="J287" s="3">
        <v>26.6</v>
      </c>
      <c r="K287" s="3">
        <v>1</v>
      </c>
      <c r="L287" s="3">
        <v>22.3</v>
      </c>
      <c r="M287" s="3">
        <v>24.05</v>
      </c>
      <c r="N287" s="3">
        <v>24.24</v>
      </c>
      <c r="O287" s="4">
        <v>1</v>
      </c>
      <c r="P287" s="4">
        <v>1</v>
      </c>
    </row>
    <row r="288" spans="1:20" x14ac:dyDescent="0.35">
      <c r="A288" s="3" t="s">
        <v>102</v>
      </c>
      <c r="B288" s="3">
        <v>39</v>
      </c>
      <c r="C288" s="46">
        <f t="shared" ref="C288:C311" si="15">IF(B288&lt;18,0,IF(AND(B288&gt;=18, B288&lt;=30), 1, IF(AND(B288&gt;30, B288&lt;=40), 2, IF(AND(B288&gt;40, B288&lt;=50), 3, IF(AND(B288&gt;50, B288&lt;=60), 4,5)))))</f>
        <v>2</v>
      </c>
      <c r="D288" s="3" t="s">
        <v>447</v>
      </c>
      <c r="E288" s="75">
        <f t="shared" si="14"/>
        <v>1</v>
      </c>
      <c r="F288" s="3"/>
      <c r="G288" s="3">
        <v>3</v>
      </c>
      <c r="H288" s="3">
        <v>37.6</v>
      </c>
      <c r="I288" s="3" t="s">
        <v>7</v>
      </c>
      <c r="J288" s="3">
        <v>25.8</v>
      </c>
      <c r="K288" s="3">
        <v>1</v>
      </c>
      <c r="L288" s="3" t="s">
        <v>7</v>
      </c>
      <c r="M288" s="3" t="s">
        <v>7</v>
      </c>
      <c r="N288" s="3">
        <v>23.4</v>
      </c>
      <c r="O288" s="4">
        <v>0</v>
      </c>
      <c r="P288" s="4">
        <v>0</v>
      </c>
    </row>
    <row r="289" spans="1:16" x14ac:dyDescent="0.35">
      <c r="A289" s="3" t="s">
        <v>103</v>
      </c>
      <c r="B289" s="3">
        <v>59</v>
      </c>
      <c r="C289" s="46">
        <f t="shared" si="15"/>
        <v>4</v>
      </c>
      <c r="D289" s="3" t="s">
        <v>446</v>
      </c>
      <c r="E289" s="75">
        <f t="shared" si="14"/>
        <v>0</v>
      </c>
      <c r="F289" s="3"/>
      <c r="G289" s="3">
        <v>7</v>
      </c>
      <c r="H289" s="3">
        <v>19.3</v>
      </c>
      <c r="I289" s="3">
        <v>20.8</v>
      </c>
      <c r="J289" s="3">
        <v>24.2</v>
      </c>
      <c r="K289" s="3">
        <v>1</v>
      </c>
      <c r="L289" s="3">
        <v>28.94</v>
      </c>
      <c r="M289" s="3">
        <v>30.9</v>
      </c>
      <c r="N289" s="3">
        <v>23.84</v>
      </c>
      <c r="O289" s="4">
        <v>1</v>
      </c>
      <c r="P289" s="4">
        <v>1</v>
      </c>
    </row>
    <row r="290" spans="1:16" x14ac:dyDescent="0.35">
      <c r="A290" s="3" t="s">
        <v>104</v>
      </c>
      <c r="B290" s="3">
        <v>30</v>
      </c>
      <c r="C290" s="46">
        <f t="shared" si="15"/>
        <v>1</v>
      </c>
      <c r="D290" s="3" t="s">
        <v>447</v>
      </c>
      <c r="E290" s="75">
        <f t="shared" si="14"/>
        <v>1</v>
      </c>
      <c r="F290" s="3"/>
      <c r="G290" s="3">
        <v>2</v>
      </c>
      <c r="H290" s="3">
        <v>17.7</v>
      </c>
      <c r="I290" s="3">
        <v>20.2</v>
      </c>
      <c r="J290" s="3">
        <v>23.9</v>
      </c>
      <c r="K290" s="3">
        <v>1</v>
      </c>
      <c r="L290" s="3">
        <v>32.82</v>
      </c>
      <c r="M290" s="3">
        <v>35.96</v>
      </c>
      <c r="N290" s="3">
        <v>21.23</v>
      </c>
      <c r="O290" s="4">
        <v>1</v>
      </c>
      <c r="P290" s="4">
        <v>1</v>
      </c>
    </row>
    <row r="291" spans="1:16" x14ac:dyDescent="0.35">
      <c r="A291" s="3" t="s">
        <v>108</v>
      </c>
      <c r="B291" s="3">
        <v>33</v>
      </c>
      <c r="C291" s="46">
        <f t="shared" si="15"/>
        <v>2</v>
      </c>
      <c r="D291" s="3" t="s">
        <v>446</v>
      </c>
      <c r="E291" s="75">
        <f t="shared" si="14"/>
        <v>0</v>
      </c>
      <c r="F291" s="3"/>
      <c r="G291" s="3">
        <v>0</v>
      </c>
      <c r="H291" s="3" t="s">
        <v>7</v>
      </c>
      <c r="I291" s="3" t="s">
        <v>7</v>
      </c>
      <c r="J291" s="3">
        <v>28.5</v>
      </c>
      <c r="K291" s="3">
        <v>0</v>
      </c>
      <c r="L291" s="3" t="s">
        <v>7</v>
      </c>
      <c r="M291" s="3" t="s">
        <v>7</v>
      </c>
      <c r="N291" s="3">
        <v>23.3</v>
      </c>
      <c r="O291" s="4">
        <v>0</v>
      </c>
      <c r="P291" s="4">
        <v>0</v>
      </c>
    </row>
    <row r="292" spans="1:16" x14ac:dyDescent="0.35">
      <c r="A292" s="3" t="s">
        <v>111</v>
      </c>
      <c r="B292" s="3">
        <v>12</v>
      </c>
      <c r="C292" s="46">
        <f t="shared" si="15"/>
        <v>0</v>
      </c>
      <c r="D292" s="3" t="s">
        <v>446</v>
      </c>
      <c r="E292" s="75">
        <f t="shared" si="14"/>
        <v>0</v>
      </c>
      <c r="F292" s="3"/>
      <c r="G292" s="3">
        <v>3</v>
      </c>
      <c r="H292" s="3">
        <v>34.700000000000003</v>
      </c>
      <c r="I292" s="3" t="s">
        <v>212</v>
      </c>
      <c r="J292" s="3">
        <v>24.2</v>
      </c>
      <c r="K292" s="3">
        <v>1</v>
      </c>
      <c r="L292" s="3" t="s">
        <v>7</v>
      </c>
      <c r="M292" s="3" t="s">
        <v>7</v>
      </c>
      <c r="N292" s="3">
        <v>24.1</v>
      </c>
      <c r="O292" s="4">
        <v>0</v>
      </c>
      <c r="P292" s="4">
        <v>0</v>
      </c>
    </row>
    <row r="293" spans="1:16" x14ac:dyDescent="0.35">
      <c r="A293" s="3" t="s">
        <v>116</v>
      </c>
      <c r="B293" s="3">
        <v>29</v>
      </c>
      <c r="C293" s="46">
        <f t="shared" si="15"/>
        <v>1</v>
      </c>
      <c r="D293" s="3" t="s">
        <v>447</v>
      </c>
      <c r="E293" s="75">
        <f t="shared" si="14"/>
        <v>1</v>
      </c>
      <c r="F293" s="3"/>
      <c r="G293" s="3">
        <v>0</v>
      </c>
      <c r="H293" s="3" t="s">
        <v>7</v>
      </c>
      <c r="I293" s="3" t="s">
        <v>7</v>
      </c>
      <c r="J293" s="3">
        <v>25.3</v>
      </c>
      <c r="K293" s="3">
        <v>0</v>
      </c>
      <c r="L293" s="3" t="s">
        <v>7</v>
      </c>
      <c r="M293" s="3" t="s">
        <v>7</v>
      </c>
      <c r="N293" s="3">
        <v>24.5</v>
      </c>
      <c r="O293" s="4">
        <v>0</v>
      </c>
      <c r="P293" s="4">
        <v>0</v>
      </c>
    </row>
    <row r="294" spans="1:16" x14ac:dyDescent="0.35">
      <c r="A294" s="3" t="s">
        <v>117</v>
      </c>
      <c r="B294" s="3">
        <v>6</v>
      </c>
      <c r="C294" s="46">
        <f t="shared" si="15"/>
        <v>0</v>
      </c>
      <c r="D294" s="3" t="s">
        <v>447</v>
      </c>
      <c r="E294" s="75">
        <f t="shared" si="14"/>
        <v>1</v>
      </c>
      <c r="F294" s="3"/>
      <c r="G294" s="3">
        <v>3</v>
      </c>
      <c r="H294" s="3">
        <v>31.5</v>
      </c>
      <c r="I294" s="3">
        <v>32.6</v>
      </c>
      <c r="J294" s="3" t="s">
        <v>213</v>
      </c>
      <c r="K294" s="3">
        <v>1</v>
      </c>
      <c r="L294" s="3" t="s">
        <v>7</v>
      </c>
      <c r="M294" s="3" t="s">
        <v>7</v>
      </c>
      <c r="N294" s="3">
        <v>24.9</v>
      </c>
      <c r="O294" s="4">
        <v>0</v>
      </c>
      <c r="P294" s="4">
        <v>0</v>
      </c>
    </row>
    <row r="295" spans="1:16" x14ac:dyDescent="0.35">
      <c r="A295" s="3" t="s">
        <v>119</v>
      </c>
      <c r="B295" s="3">
        <v>43</v>
      </c>
      <c r="C295" s="46">
        <f t="shared" si="15"/>
        <v>3</v>
      </c>
      <c r="D295" s="3" t="s">
        <v>447</v>
      </c>
      <c r="E295" s="75">
        <f t="shared" si="14"/>
        <v>1</v>
      </c>
      <c r="F295" s="3"/>
      <c r="G295" s="3">
        <v>4</v>
      </c>
      <c r="H295" s="3">
        <v>30.4</v>
      </c>
      <c r="I295" s="3">
        <v>32.6</v>
      </c>
      <c r="J295" s="3">
        <v>28.5</v>
      </c>
      <c r="K295" s="3">
        <v>1</v>
      </c>
      <c r="L295" s="3">
        <v>29.5</v>
      </c>
      <c r="M295" s="3" t="s">
        <v>214</v>
      </c>
      <c r="N295" s="3">
        <v>23.2</v>
      </c>
      <c r="O295" s="4">
        <v>1</v>
      </c>
      <c r="P295" s="4">
        <v>1</v>
      </c>
    </row>
    <row r="296" spans="1:16" x14ac:dyDescent="0.35">
      <c r="A296" s="3" t="s">
        <v>120</v>
      </c>
      <c r="B296" s="3">
        <v>41</v>
      </c>
      <c r="C296" s="46">
        <f t="shared" si="15"/>
        <v>3</v>
      </c>
      <c r="D296" s="3" t="s">
        <v>447</v>
      </c>
      <c r="E296" s="75">
        <f t="shared" si="14"/>
        <v>1</v>
      </c>
      <c r="F296" s="3"/>
      <c r="G296" s="3">
        <v>5</v>
      </c>
      <c r="H296" s="3">
        <v>21.4</v>
      </c>
      <c r="I296" s="3">
        <v>23.6</v>
      </c>
      <c r="J296" s="3">
        <v>29.8</v>
      </c>
      <c r="K296" s="3">
        <v>1</v>
      </c>
      <c r="L296" s="3">
        <v>27.2</v>
      </c>
      <c r="M296" s="3">
        <v>29.4</v>
      </c>
      <c r="N296" s="3">
        <v>27.5</v>
      </c>
      <c r="O296" s="4">
        <v>1</v>
      </c>
      <c r="P296" s="4">
        <v>1</v>
      </c>
    </row>
    <row r="297" spans="1:16" x14ac:dyDescent="0.35">
      <c r="A297" s="3" t="s">
        <v>121</v>
      </c>
      <c r="B297" s="3">
        <v>29</v>
      </c>
      <c r="C297" s="46">
        <f t="shared" si="15"/>
        <v>1</v>
      </c>
      <c r="D297" s="3" t="s">
        <v>447</v>
      </c>
      <c r="E297" s="75">
        <f t="shared" si="14"/>
        <v>1</v>
      </c>
      <c r="F297" s="3"/>
      <c r="G297" s="3">
        <v>0</v>
      </c>
      <c r="H297" s="3" t="s">
        <v>7</v>
      </c>
      <c r="I297" s="3" t="s">
        <v>7</v>
      </c>
      <c r="J297" s="3">
        <v>27.4</v>
      </c>
      <c r="K297" s="3">
        <v>0</v>
      </c>
      <c r="L297" s="3" t="s">
        <v>7</v>
      </c>
      <c r="M297" s="3" t="s">
        <v>7</v>
      </c>
      <c r="N297" s="3">
        <v>25.65</v>
      </c>
      <c r="O297" s="4">
        <v>0</v>
      </c>
      <c r="P297" s="4">
        <v>0</v>
      </c>
    </row>
    <row r="298" spans="1:16" x14ac:dyDescent="0.35">
      <c r="A298" s="3" t="s">
        <v>124</v>
      </c>
      <c r="B298" s="3">
        <v>20</v>
      </c>
      <c r="C298" s="46">
        <f t="shared" si="15"/>
        <v>1</v>
      </c>
      <c r="D298" s="3" t="s">
        <v>446</v>
      </c>
      <c r="E298" s="75">
        <f t="shared" si="14"/>
        <v>0</v>
      </c>
      <c r="F298" s="3"/>
      <c r="G298" s="3">
        <v>0</v>
      </c>
      <c r="H298" s="3" t="s">
        <v>7</v>
      </c>
      <c r="I298" s="3" t="s">
        <v>7</v>
      </c>
      <c r="J298" s="3">
        <v>26.2</v>
      </c>
      <c r="K298" s="3">
        <v>0</v>
      </c>
      <c r="L298" s="3" t="s">
        <v>7</v>
      </c>
      <c r="M298" s="3" t="s">
        <v>7</v>
      </c>
      <c r="N298" s="3">
        <v>25.9</v>
      </c>
      <c r="O298" s="4">
        <v>0</v>
      </c>
      <c r="P298" s="4">
        <v>0</v>
      </c>
    </row>
    <row r="299" spans="1:16" x14ac:dyDescent="0.35">
      <c r="A299" s="3" t="s">
        <v>125</v>
      </c>
      <c r="B299" s="3">
        <v>33</v>
      </c>
      <c r="C299" s="46">
        <f t="shared" si="15"/>
        <v>2</v>
      </c>
      <c r="D299" s="3" t="s">
        <v>446</v>
      </c>
      <c r="E299" s="75">
        <f t="shared" si="14"/>
        <v>0</v>
      </c>
      <c r="F299" s="3"/>
      <c r="G299" s="3">
        <v>0</v>
      </c>
      <c r="H299" s="3" t="s">
        <v>7</v>
      </c>
      <c r="I299" s="3">
        <v>37.1</v>
      </c>
      <c r="J299" s="3">
        <v>25.6</v>
      </c>
      <c r="K299" s="3">
        <v>1</v>
      </c>
      <c r="L299" s="3" t="s">
        <v>7</v>
      </c>
      <c r="M299" s="3" t="s">
        <v>7</v>
      </c>
      <c r="N299" s="3">
        <v>26.8</v>
      </c>
      <c r="O299" s="4">
        <v>0</v>
      </c>
      <c r="P299" s="4">
        <v>0</v>
      </c>
    </row>
    <row r="300" spans="1:16" x14ac:dyDescent="0.35">
      <c r="A300" s="3" t="s">
        <v>130</v>
      </c>
      <c r="B300" s="3">
        <v>21</v>
      </c>
      <c r="C300" s="46">
        <f t="shared" si="15"/>
        <v>1</v>
      </c>
      <c r="D300" s="3" t="s">
        <v>446</v>
      </c>
      <c r="E300" s="75">
        <f t="shared" si="14"/>
        <v>0</v>
      </c>
      <c r="F300" s="3"/>
      <c r="G300" s="3">
        <v>0</v>
      </c>
      <c r="H300" s="3" t="s">
        <v>7</v>
      </c>
      <c r="I300" s="3" t="s">
        <v>7</v>
      </c>
      <c r="J300" s="3">
        <v>26.5</v>
      </c>
      <c r="K300" s="3">
        <v>0</v>
      </c>
      <c r="L300" s="3" t="s">
        <v>7</v>
      </c>
      <c r="M300" s="3" t="s">
        <v>7</v>
      </c>
      <c r="N300" s="3">
        <v>22.9</v>
      </c>
      <c r="O300" s="4">
        <v>0</v>
      </c>
      <c r="P300" s="4">
        <v>0</v>
      </c>
    </row>
    <row r="301" spans="1:16" x14ac:dyDescent="0.35">
      <c r="A301" s="3" t="s">
        <v>132</v>
      </c>
      <c r="B301" s="3">
        <v>24</v>
      </c>
      <c r="C301" s="46">
        <f t="shared" si="15"/>
        <v>1</v>
      </c>
      <c r="D301" s="3" t="s">
        <v>446</v>
      </c>
      <c r="E301" s="75">
        <f t="shared" si="14"/>
        <v>0</v>
      </c>
      <c r="F301" s="3"/>
      <c r="G301" s="3">
        <v>0</v>
      </c>
      <c r="H301" s="3" t="s">
        <v>7</v>
      </c>
      <c r="I301" s="3" t="s">
        <v>7</v>
      </c>
      <c r="J301" s="3">
        <v>25.6</v>
      </c>
      <c r="K301" s="3">
        <v>0</v>
      </c>
      <c r="L301" s="3" t="s">
        <v>7</v>
      </c>
      <c r="M301" s="3" t="s">
        <v>7</v>
      </c>
      <c r="N301" s="3">
        <v>22</v>
      </c>
      <c r="O301" s="4">
        <v>0</v>
      </c>
      <c r="P301" s="4">
        <v>0</v>
      </c>
    </row>
    <row r="302" spans="1:16" x14ac:dyDescent="0.35">
      <c r="A302" s="3" t="s">
        <v>134</v>
      </c>
      <c r="B302" s="3">
        <v>66</v>
      </c>
      <c r="C302" s="46">
        <f t="shared" si="15"/>
        <v>5</v>
      </c>
      <c r="D302" s="3" t="s">
        <v>447</v>
      </c>
      <c r="E302" s="75">
        <f t="shared" si="14"/>
        <v>1</v>
      </c>
      <c r="F302" s="3"/>
      <c r="G302" s="3">
        <v>0</v>
      </c>
      <c r="H302" s="3" t="s">
        <v>7</v>
      </c>
      <c r="I302" s="3" t="s">
        <v>7</v>
      </c>
      <c r="J302" s="3">
        <v>27</v>
      </c>
      <c r="K302" s="3">
        <v>0</v>
      </c>
      <c r="L302" s="3" t="s">
        <v>7</v>
      </c>
      <c r="M302" s="3" t="s">
        <v>7</v>
      </c>
      <c r="N302" s="3">
        <v>21.1</v>
      </c>
      <c r="O302" s="4">
        <v>0</v>
      </c>
      <c r="P302" s="4">
        <v>0</v>
      </c>
    </row>
    <row r="303" spans="1:16" x14ac:dyDescent="0.35">
      <c r="A303" s="3" t="s">
        <v>135</v>
      </c>
      <c r="B303" s="3">
        <v>60</v>
      </c>
      <c r="C303" s="46">
        <f t="shared" si="15"/>
        <v>4</v>
      </c>
      <c r="D303" s="3" t="s">
        <v>446</v>
      </c>
      <c r="E303" s="75">
        <f t="shared" si="14"/>
        <v>0</v>
      </c>
      <c r="F303" s="3"/>
      <c r="G303" s="3">
        <v>0</v>
      </c>
      <c r="H303" s="3">
        <v>14.6</v>
      </c>
      <c r="I303" s="3">
        <v>17.100000000000001</v>
      </c>
      <c r="J303" s="3">
        <v>23.6</v>
      </c>
      <c r="K303" s="3">
        <v>1</v>
      </c>
      <c r="L303" s="3">
        <v>26.2</v>
      </c>
      <c r="M303" s="3">
        <v>29.3</v>
      </c>
      <c r="N303" s="3">
        <v>20.3</v>
      </c>
      <c r="O303" s="4">
        <v>1</v>
      </c>
      <c r="P303" s="4">
        <v>1</v>
      </c>
    </row>
    <row r="304" spans="1:16" x14ac:dyDescent="0.35">
      <c r="A304" s="3" t="s">
        <v>142</v>
      </c>
      <c r="B304" s="3">
        <v>41</v>
      </c>
      <c r="C304" s="46">
        <f t="shared" si="15"/>
        <v>3</v>
      </c>
      <c r="D304" s="3" t="s">
        <v>447</v>
      </c>
      <c r="E304" s="75">
        <f t="shared" si="14"/>
        <v>1</v>
      </c>
      <c r="F304" s="3"/>
      <c r="G304" s="3">
        <v>7</v>
      </c>
      <c r="H304" s="3">
        <v>18.399999999999999</v>
      </c>
      <c r="I304" s="3">
        <v>22.4</v>
      </c>
      <c r="J304" s="3">
        <v>28.3</v>
      </c>
      <c r="K304" s="3">
        <v>1</v>
      </c>
      <c r="L304" s="3">
        <v>24.3</v>
      </c>
      <c r="M304" s="3">
        <v>26.7</v>
      </c>
      <c r="N304" s="3">
        <v>21.6</v>
      </c>
      <c r="O304" s="4">
        <v>1</v>
      </c>
      <c r="P304" s="4">
        <v>1</v>
      </c>
    </row>
    <row r="305" spans="1:16" x14ac:dyDescent="0.35">
      <c r="A305" s="3" t="s">
        <v>146</v>
      </c>
      <c r="B305" s="3">
        <v>46</v>
      </c>
      <c r="C305" s="46">
        <f t="shared" si="15"/>
        <v>3</v>
      </c>
      <c r="D305" s="3" t="s">
        <v>446</v>
      </c>
      <c r="E305" s="75">
        <f t="shared" si="14"/>
        <v>0</v>
      </c>
      <c r="F305" s="3"/>
      <c r="G305" s="3">
        <v>4</v>
      </c>
      <c r="H305" s="3">
        <v>17.57</v>
      </c>
      <c r="I305" s="3">
        <v>18.79</v>
      </c>
      <c r="J305" s="3">
        <v>22.8</v>
      </c>
      <c r="K305" s="3">
        <v>1</v>
      </c>
      <c r="L305" s="3">
        <v>26.71</v>
      </c>
      <c r="M305" s="3">
        <v>27.91</v>
      </c>
      <c r="N305" s="3">
        <v>20.87</v>
      </c>
      <c r="O305" s="4">
        <v>1</v>
      </c>
      <c r="P305" s="4">
        <v>1</v>
      </c>
    </row>
    <row r="306" spans="1:16" x14ac:dyDescent="0.35">
      <c r="A306" s="3" t="s">
        <v>151</v>
      </c>
      <c r="B306" s="3">
        <v>28</v>
      </c>
      <c r="C306" s="46">
        <f t="shared" si="15"/>
        <v>1</v>
      </c>
      <c r="D306" s="3" t="s">
        <v>447</v>
      </c>
      <c r="E306" s="75">
        <f t="shared" si="14"/>
        <v>1</v>
      </c>
      <c r="F306" s="3"/>
      <c r="G306" s="3">
        <v>0</v>
      </c>
      <c r="H306" s="3">
        <v>19.75</v>
      </c>
      <c r="I306" s="3">
        <v>20.73</v>
      </c>
      <c r="J306" s="3">
        <v>23.08</v>
      </c>
      <c r="K306" s="3">
        <v>1</v>
      </c>
      <c r="L306" s="3">
        <v>30.86</v>
      </c>
      <c r="M306" s="3">
        <v>31.79</v>
      </c>
      <c r="N306" s="3">
        <v>20.25</v>
      </c>
      <c r="O306" s="4">
        <v>1</v>
      </c>
      <c r="P306" s="4">
        <v>1</v>
      </c>
    </row>
    <row r="307" spans="1:16" x14ac:dyDescent="0.35">
      <c r="A307" s="3" t="s">
        <v>156</v>
      </c>
      <c r="B307" s="3">
        <v>26</v>
      </c>
      <c r="C307" s="46">
        <f t="shared" si="15"/>
        <v>1</v>
      </c>
      <c r="D307" s="3" t="s">
        <v>447</v>
      </c>
      <c r="E307" s="75">
        <f t="shared" si="14"/>
        <v>1</v>
      </c>
      <c r="F307" s="3"/>
      <c r="G307" s="3">
        <v>4</v>
      </c>
      <c r="H307" s="3" t="s">
        <v>7</v>
      </c>
      <c r="I307" s="3" t="s">
        <v>7</v>
      </c>
      <c r="J307" s="3">
        <v>22.57</v>
      </c>
      <c r="K307" s="3">
        <v>0</v>
      </c>
      <c r="L307" s="3" t="s">
        <v>7</v>
      </c>
      <c r="M307" s="3" t="s">
        <v>7</v>
      </c>
      <c r="N307" s="3">
        <v>24.86</v>
      </c>
      <c r="O307" s="4">
        <v>0</v>
      </c>
      <c r="P307" s="4">
        <v>0</v>
      </c>
    </row>
    <row r="308" spans="1:16" x14ac:dyDescent="0.35">
      <c r="A308" s="3" t="s">
        <v>163</v>
      </c>
      <c r="B308" s="3">
        <v>27</v>
      </c>
      <c r="C308" s="46">
        <f t="shared" si="15"/>
        <v>1</v>
      </c>
      <c r="D308" s="3" t="s">
        <v>446</v>
      </c>
      <c r="E308" s="75">
        <f t="shared" si="14"/>
        <v>0</v>
      </c>
      <c r="F308" s="3"/>
      <c r="G308" s="3">
        <v>0</v>
      </c>
      <c r="H308" s="3" t="s">
        <v>7</v>
      </c>
      <c r="I308" s="3" t="s">
        <v>7</v>
      </c>
      <c r="J308" s="3">
        <v>25.07</v>
      </c>
      <c r="K308" s="3">
        <v>0</v>
      </c>
      <c r="L308" s="3" t="s">
        <v>7</v>
      </c>
      <c r="M308" s="3" t="s">
        <v>7</v>
      </c>
      <c r="N308" s="3">
        <v>21.48</v>
      </c>
      <c r="O308" s="4">
        <v>0</v>
      </c>
      <c r="P308" s="4">
        <v>0</v>
      </c>
    </row>
    <row r="309" spans="1:16" x14ac:dyDescent="0.35">
      <c r="A309" s="3" t="s">
        <v>179</v>
      </c>
      <c r="B309" s="3">
        <v>25</v>
      </c>
      <c r="C309" s="46">
        <f t="shared" si="15"/>
        <v>1</v>
      </c>
      <c r="D309" s="3" t="s">
        <v>446</v>
      </c>
      <c r="E309" s="75">
        <f t="shared" si="14"/>
        <v>0</v>
      </c>
      <c r="F309" s="3"/>
      <c r="G309" s="3">
        <v>6</v>
      </c>
      <c r="H309" s="3">
        <v>15.45</v>
      </c>
      <c r="I309" s="3">
        <v>17.04</v>
      </c>
      <c r="J309" s="3">
        <v>21.53</v>
      </c>
      <c r="K309" s="3">
        <v>1</v>
      </c>
      <c r="L309" s="3">
        <v>22.02</v>
      </c>
      <c r="M309" s="3">
        <v>23.92</v>
      </c>
      <c r="N309" s="3">
        <v>26.37</v>
      </c>
      <c r="O309" s="4">
        <v>1</v>
      </c>
      <c r="P309" s="4">
        <v>1</v>
      </c>
    </row>
    <row r="310" spans="1:16" x14ac:dyDescent="0.35">
      <c r="A310" s="3" t="s">
        <v>190</v>
      </c>
      <c r="B310" s="3">
        <v>22</v>
      </c>
      <c r="C310" s="46">
        <f t="shared" si="15"/>
        <v>1</v>
      </c>
      <c r="D310" s="3" t="s">
        <v>446</v>
      </c>
      <c r="E310" s="75">
        <f t="shared" si="14"/>
        <v>0</v>
      </c>
      <c r="F310" s="3"/>
      <c r="G310" s="3">
        <v>0</v>
      </c>
      <c r="H310" s="3">
        <v>35.44</v>
      </c>
      <c r="I310" s="3">
        <v>37.08</v>
      </c>
      <c r="J310" s="3">
        <v>26.07</v>
      </c>
      <c r="K310" s="3">
        <v>1</v>
      </c>
      <c r="L310" s="3">
        <v>36.049999999999997</v>
      </c>
      <c r="M310" s="3" t="s">
        <v>7</v>
      </c>
      <c r="N310" s="3">
        <v>25.62</v>
      </c>
      <c r="O310" s="4">
        <v>1</v>
      </c>
      <c r="P310" s="4">
        <v>1</v>
      </c>
    </row>
    <row r="311" spans="1:16" x14ac:dyDescent="0.35">
      <c r="A311" s="3" t="s">
        <v>209</v>
      </c>
      <c r="B311" s="3">
        <v>49</v>
      </c>
      <c r="C311" s="46">
        <f t="shared" si="15"/>
        <v>3</v>
      </c>
      <c r="D311" s="3" t="s">
        <v>446</v>
      </c>
      <c r="E311" s="75">
        <f t="shared" si="14"/>
        <v>0</v>
      </c>
      <c r="F311" s="3"/>
      <c r="G311" s="3">
        <v>0</v>
      </c>
      <c r="H311" s="3">
        <v>36.49</v>
      </c>
      <c r="I311" s="3" t="s">
        <v>7</v>
      </c>
      <c r="J311" s="3">
        <v>28.5</v>
      </c>
      <c r="K311" s="3">
        <v>1</v>
      </c>
      <c r="L311" s="3">
        <v>33.450000000000003</v>
      </c>
      <c r="M311" s="3">
        <v>35.18</v>
      </c>
      <c r="N311" s="3">
        <v>21.2</v>
      </c>
      <c r="O311" s="4">
        <v>1</v>
      </c>
      <c r="P311" s="4">
        <v>1</v>
      </c>
    </row>
    <row r="314" spans="1:16" x14ac:dyDescent="0.35">
      <c r="F314" s="66"/>
    </row>
    <row r="315" spans="1:16" x14ac:dyDescent="0.35">
      <c r="F315" s="66"/>
    </row>
  </sheetData>
  <sortState xmlns:xlrd2="http://schemas.microsoft.com/office/spreadsheetml/2017/richdata2" ref="A2:P311">
    <sortCondition ref="F1:F311"/>
  </sortState>
  <mergeCells count="8">
    <mergeCell ref="X38:X39"/>
    <mergeCell ref="Y38:AA38"/>
    <mergeCell ref="R2:R3"/>
    <mergeCell ref="S2:T2"/>
    <mergeCell ref="R14:R15"/>
    <mergeCell ref="S14:T14"/>
    <mergeCell ref="R26:R27"/>
    <mergeCell ref="S26:T26"/>
  </mergeCells>
  <conditionalFormatting sqref="G2:G311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26CF-4625-4ABB-9FA9-CD1619162777}">
  <sheetPr>
    <tabColor theme="9" tint="0.59999389629810485"/>
  </sheetPr>
  <dimension ref="A1:L25"/>
  <sheetViews>
    <sheetView zoomScale="95" workbookViewId="0">
      <selection activeCell="N13" sqref="N13"/>
    </sheetView>
  </sheetViews>
  <sheetFormatPr defaultRowHeight="14.5" x14ac:dyDescent="0.35"/>
  <cols>
    <col min="1" max="1" width="12.36328125" customWidth="1"/>
    <col min="2" max="2" width="10.6328125" customWidth="1"/>
    <col min="3" max="3" width="15.6328125" bestFit="1" customWidth="1"/>
    <col min="4" max="4" width="10.6328125" customWidth="1"/>
    <col min="6" max="12" width="10.6328125" customWidth="1"/>
  </cols>
  <sheetData>
    <row r="1" spans="1:12" x14ac:dyDescent="0.35">
      <c r="A1" s="10" t="s">
        <v>78</v>
      </c>
      <c r="B1" s="10"/>
      <c r="C1" s="10"/>
      <c r="D1" s="10"/>
      <c r="E1" s="10"/>
      <c r="F1" s="10"/>
      <c r="G1" s="10"/>
      <c r="H1" s="10"/>
    </row>
    <row r="2" spans="1:12" ht="20" customHeight="1" x14ac:dyDescent="0.35">
      <c r="A2" s="73"/>
      <c r="B2" s="73" t="s">
        <v>79</v>
      </c>
      <c r="C2" s="73" t="s">
        <v>440</v>
      </c>
      <c r="D2" s="70" t="s">
        <v>439</v>
      </c>
      <c r="F2" s="2" t="s">
        <v>84</v>
      </c>
      <c r="G2" s="2" t="s">
        <v>80</v>
      </c>
      <c r="H2" s="1" t="s">
        <v>85</v>
      </c>
      <c r="I2" s="2" t="s">
        <v>83</v>
      </c>
      <c r="J2" s="2" t="s">
        <v>85</v>
      </c>
      <c r="K2" s="2" t="s">
        <v>20</v>
      </c>
      <c r="L2" s="1"/>
    </row>
    <row r="3" spans="1:12" x14ac:dyDescent="0.35">
      <c r="A3" s="122" t="s">
        <v>80</v>
      </c>
      <c r="B3" s="20" t="s">
        <v>81</v>
      </c>
      <c r="C3" s="75">
        <v>61</v>
      </c>
      <c r="D3" s="22">
        <f>C3/SUM(C3:C4)</f>
        <v>0.3935483870967742</v>
      </c>
      <c r="F3" s="1" t="s">
        <v>86</v>
      </c>
      <c r="G3" s="1">
        <v>6</v>
      </c>
      <c r="H3" s="19">
        <f>G3/SUM($G$3:$G$8)</f>
        <v>3.870967741935484E-2</v>
      </c>
      <c r="I3" s="1">
        <v>1</v>
      </c>
      <c r="J3" s="19">
        <f>I3/SUM($I$3:$I$8)</f>
        <v>6.4516129032258064E-3</v>
      </c>
      <c r="K3" s="1">
        <f t="shared" ref="K3:K8" si="0">I3+G3</f>
        <v>7</v>
      </c>
      <c r="L3" s="19">
        <f>K3/SUM($K$3:$K$8)</f>
        <v>2.2580645161290321E-2</v>
      </c>
    </row>
    <row r="4" spans="1:12" x14ac:dyDescent="0.35">
      <c r="A4" s="123"/>
      <c r="B4" s="20" t="s">
        <v>82</v>
      </c>
      <c r="C4" s="75">
        <v>94</v>
      </c>
      <c r="D4" s="22">
        <f>C4/SUM(C3:C4)</f>
        <v>0.6064516129032258</v>
      </c>
      <c r="F4" s="1" t="s">
        <v>87</v>
      </c>
      <c r="G4" s="1">
        <v>65</v>
      </c>
      <c r="H4" s="19">
        <f>G4/SUM($G$3:$G$8)</f>
        <v>0.41935483870967744</v>
      </c>
      <c r="I4" s="1">
        <v>63</v>
      </c>
      <c r="J4" s="19">
        <f>I4/SUM($I$3:$I$8)</f>
        <v>0.40645161290322579</v>
      </c>
      <c r="K4" s="1">
        <f t="shared" si="0"/>
        <v>128</v>
      </c>
      <c r="L4" s="19">
        <f>K4/SUM($K$3:$K$8)</f>
        <v>0.41290322580645161</v>
      </c>
    </row>
    <row r="5" spans="1:12" x14ac:dyDescent="0.35">
      <c r="A5" s="122" t="s">
        <v>83</v>
      </c>
      <c r="B5" s="20" t="s">
        <v>81</v>
      </c>
      <c r="C5" s="75">
        <v>64</v>
      </c>
      <c r="D5" s="22">
        <f>C5/SUM(C5:C6)</f>
        <v>0.41290322580645161</v>
      </c>
      <c r="F5" s="1" t="s">
        <v>88</v>
      </c>
      <c r="G5" s="1">
        <v>32</v>
      </c>
      <c r="H5" s="19">
        <f>G5/SUM($G$3:$G$8)</f>
        <v>0.20645161290322581</v>
      </c>
      <c r="I5" s="1">
        <v>48</v>
      </c>
      <c r="J5" s="19">
        <f>I5/SUM($I$3:$I$8)</f>
        <v>0.30967741935483872</v>
      </c>
      <c r="K5" s="1">
        <f t="shared" si="0"/>
        <v>80</v>
      </c>
      <c r="L5" s="19">
        <f>K5/SUM($K$3:$K$8)</f>
        <v>0.25806451612903225</v>
      </c>
    </row>
    <row r="6" spans="1:12" x14ac:dyDescent="0.35">
      <c r="A6" s="123"/>
      <c r="B6" s="20" t="s">
        <v>82</v>
      </c>
      <c r="C6" s="75">
        <v>91</v>
      </c>
      <c r="D6" s="22">
        <f>C6/SUM(C5:C6)</f>
        <v>0.58709677419354833</v>
      </c>
      <c r="F6" s="1" t="s">
        <v>89</v>
      </c>
      <c r="G6" s="1">
        <v>20</v>
      </c>
      <c r="H6" s="19">
        <f>G6/SUM($G$3:$G$8)</f>
        <v>0.12903225806451613</v>
      </c>
      <c r="I6" s="1">
        <v>14</v>
      </c>
      <c r="J6" s="19">
        <f>I6/SUM($I$3:$I$8)</f>
        <v>9.0322580645161285E-2</v>
      </c>
      <c r="K6" s="1">
        <f t="shared" si="0"/>
        <v>34</v>
      </c>
      <c r="L6" s="19">
        <f>K6/SUM($K$3:$K$8)</f>
        <v>0.10967741935483871</v>
      </c>
    </row>
    <row r="7" spans="1:12" x14ac:dyDescent="0.35">
      <c r="A7" s="122" t="s">
        <v>20</v>
      </c>
      <c r="B7" s="20" t="s">
        <v>81</v>
      </c>
      <c r="C7" s="75">
        <f>C3+C5</f>
        <v>125</v>
      </c>
      <c r="D7" s="22">
        <f>C7/SUM(C7:C8)</f>
        <v>0.40322580645161288</v>
      </c>
      <c r="F7" s="1" t="s">
        <v>90</v>
      </c>
      <c r="G7" s="1">
        <v>20</v>
      </c>
      <c r="H7" s="19">
        <f>G7/SUM($G$3:$G$8)</f>
        <v>0.12903225806451613</v>
      </c>
      <c r="I7" s="1">
        <v>14</v>
      </c>
      <c r="J7" s="19">
        <f>I7/SUM($I$3:$I$8)</f>
        <v>9.0322580645161285E-2</v>
      </c>
      <c r="K7" s="1">
        <f t="shared" si="0"/>
        <v>34</v>
      </c>
      <c r="L7" s="19">
        <f>K7/SUM($K$3:$K$8)</f>
        <v>0.10967741935483871</v>
      </c>
    </row>
    <row r="8" spans="1:12" x14ac:dyDescent="0.35">
      <c r="A8" s="123"/>
      <c r="B8" s="20" t="s">
        <v>82</v>
      </c>
      <c r="C8" s="75">
        <f>C4+C6</f>
        <v>185</v>
      </c>
      <c r="D8" s="22">
        <f>C8/SUM(C7:C8)</f>
        <v>0.59677419354838712</v>
      </c>
      <c r="F8" s="1" t="s">
        <v>91</v>
      </c>
      <c r="G8" s="1">
        <v>12</v>
      </c>
      <c r="H8" s="19">
        <f>G8/SUM($G$3:$G$8)</f>
        <v>7.7419354838709681E-2</v>
      </c>
      <c r="I8" s="1">
        <v>15</v>
      </c>
      <c r="J8" s="19">
        <f>I8/SUM($I$3:$I$8)</f>
        <v>9.6774193548387094E-2</v>
      </c>
      <c r="K8" s="1">
        <f t="shared" si="0"/>
        <v>27</v>
      </c>
      <c r="L8" s="19">
        <f>K8/SUM($K$3:$K$8)</f>
        <v>8.7096774193548387E-2</v>
      </c>
    </row>
    <row r="9" spans="1:12" x14ac:dyDescent="0.35">
      <c r="A9" s="10"/>
      <c r="B9" s="10"/>
      <c r="C9" s="10"/>
      <c r="D9" s="10"/>
      <c r="E9" s="10"/>
      <c r="F9" s="10"/>
      <c r="G9" s="10"/>
      <c r="H9" s="10"/>
    </row>
    <row r="10" spans="1:12" x14ac:dyDescent="0.35">
      <c r="A10" s="10"/>
    </row>
    <row r="11" spans="1:12" x14ac:dyDescent="0.35">
      <c r="A11" s="10"/>
    </row>
    <row r="12" spans="1:12" x14ac:dyDescent="0.35">
      <c r="A12" s="10"/>
    </row>
    <row r="13" spans="1:12" x14ac:dyDescent="0.35">
      <c r="A13" s="10"/>
    </row>
    <row r="14" spans="1:12" x14ac:dyDescent="0.35">
      <c r="A14" s="10"/>
    </row>
    <row r="15" spans="1:12" x14ac:dyDescent="0.35">
      <c r="A15" s="10"/>
    </row>
    <row r="16" spans="1:12" x14ac:dyDescent="0.35">
      <c r="A16" s="10"/>
    </row>
    <row r="17" spans="1:8" x14ac:dyDescent="0.35">
      <c r="A17" s="10"/>
      <c r="B17" s="10"/>
      <c r="C17" s="10"/>
      <c r="D17" s="10"/>
      <c r="E17" s="25"/>
      <c r="F17" s="10"/>
      <c r="G17" s="10"/>
      <c r="H17" s="10"/>
    </row>
    <row r="18" spans="1:8" x14ac:dyDescent="0.35">
      <c r="A18" s="10"/>
      <c r="B18" s="10"/>
      <c r="C18" s="10"/>
      <c r="D18" s="10"/>
      <c r="E18" s="10"/>
      <c r="F18" s="10"/>
      <c r="G18" s="10"/>
      <c r="H18" s="10"/>
    </row>
    <row r="19" spans="1:8" x14ac:dyDescent="0.35">
      <c r="A19" s="10"/>
      <c r="B19" s="2"/>
      <c r="C19" s="2"/>
      <c r="D19" s="2"/>
      <c r="E19" s="2"/>
      <c r="F19" s="2"/>
      <c r="G19" s="2"/>
      <c r="H19" s="2"/>
    </row>
    <row r="20" spans="1:8" x14ac:dyDescent="0.35">
      <c r="A20" s="10"/>
      <c r="B20" s="2"/>
      <c r="C20" s="2"/>
      <c r="D20" s="16"/>
      <c r="E20" s="2"/>
      <c r="F20" s="15"/>
      <c r="G20" s="2"/>
      <c r="H20" s="15"/>
    </row>
    <row r="21" spans="1:8" x14ac:dyDescent="0.35">
      <c r="A21" s="10"/>
      <c r="B21" s="2"/>
      <c r="C21" s="2"/>
      <c r="D21" s="16"/>
      <c r="E21" s="2"/>
      <c r="F21" s="15"/>
      <c r="G21" s="2"/>
      <c r="H21" s="15"/>
    </row>
    <row r="22" spans="1:8" x14ac:dyDescent="0.35">
      <c r="A22" s="10"/>
      <c r="B22" s="2"/>
      <c r="C22" s="2"/>
      <c r="D22" s="16"/>
      <c r="E22" s="2"/>
      <c r="F22" s="15"/>
      <c r="G22" s="2"/>
      <c r="H22" s="15"/>
    </row>
    <row r="23" spans="1:8" x14ac:dyDescent="0.35">
      <c r="A23" s="10"/>
      <c r="B23" s="2"/>
      <c r="C23" s="2"/>
      <c r="D23" s="16"/>
      <c r="E23" s="2"/>
      <c r="F23" s="15"/>
      <c r="G23" s="2"/>
      <c r="H23" s="15"/>
    </row>
    <row r="24" spans="1:8" x14ac:dyDescent="0.35">
      <c r="A24" s="10"/>
      <c r="B24" s="2"/>
      <c r="C24" s="2"/>
      <c r="D24" s="16"/>
      <c r="E24" s="2"/>
      <c r="F24" s="15"/>
      <c r="G24" s="2"/>
      <c r="H24" s="15"/>
    </row>
    <row r="25" spans="1:8" x14ac:dyDescent="0.35">
      <c r="A25" s="10"/>
      <c r="B25" s="2"/>
      <c r="C25" s="2"/>
      <c r="D25" s="16"/>
      <c r="E25" s="2"/>
      <c r="F25" s="15"/>
      <c r="G25" s="2"/>
      <c r="H25" s="15"/>
    </row>
  </sheetData>
  <mergeCells count="3">
    <mergeCell ref="A3:A4"/>
    <mergeCell ref="A5:A6"/>
    <mergeCell ref="A7:A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7C491-3E50-48D2-BF67-0D75F1260017}">
  <sheetPr>
    <tabColor theme="9" tint="0.59999389629810485"/>
  </sheetPr>
  <dimension ref="A1:E9"/>
  <sheetViews>
    <sheetView workbookViewId="0">
      <selection activeCell="M15" sqref="M15"/>
    </sheetView>
  </sheetViews>
  <sheetFormatPr defaultRowHeight="14.5" x14ac:dyDescent="0.35"/>
  <cols>
    <col min="1" max="1" width="3.90625" style="10" customWidth="1"/>
    <col min="3" max="3" width="12.6328125" style="10" customWidth="1"/>
    <col min="4" max="5" width="12.6328125" style="69" customWidth="1"/>
  </cols>
  <sheetData>
    <row r="1" spans="2:5" s="10" customFormat="1" x14ac:dyDescent="0.35">
      <c r="D1" s="69"/>
      <c r="E1" s="69"/>
    </row>
    <row r="2" spans="2:5" x14ac:dyDescent="0.35">
      <c r="B2" s="127" t="s">
        <v>398</v>
      </c>
      <c r="C2" s="127" t="s">
        <v>444</v>
      </c>
      <c r="D2" s="105" t="s">
        <v>441</v>
      </c>
      <c r="E2" s="105"/>
    </row>
    <row r="3" spans="2:5" x14ac:dyDescent="0.35">
      <c r="B3" s="127"/>
      <c r="C3" s="127"/>
      <c r="D3" s="73" t="s">
        <v>244</v>
      </c>
      <c r="E3" s="73" t="s">
        <v>64</v>
      </c>
    </row>
    <row r="4" spans="2:5" x14ac:dyDescent="0.35">
      <c r="B4" s="112" t="s">
        <v>80</v>
      </c>
      <c r="C4" s="128" t="s">
        <v>442</v>
      </c>
      <c r="D4" s="75">
        <v>2</v>
      </c>
      <c r="E4" s="75">
        <v>33</v>
      </c>
    </row>
    <row r="5" spans="2:5" x14ac:dyDescent="0.35">
      <c r="B5" s="112"/>
      <c r="C5" s="128" t="s">
        <v>443</v>
      </c>
      <c r="D5" s="75">
        <v>7</v>
      </c>
      <c r="E5" s="75">
        <v>113</v>
      </c>
    </row>
    <row r="6" spans="2:5" x14ac:dyDescent="0.35">
      <c r="B6" s="112" t="s">
        <v>83</v>
      </c>
      <c r="C6" s="128" t="s">
        <v>442</v>
      </c>
      <c r="D6" s="75">
        <v>0</v>
      </c>
      <c r="E6" s="75">
        <v>31</v>
      </c>
    </row>
    <row r="7" spans="2:5" x14ac:dyDescent="0.35">
      <c r="B7" s="112"/>
      <c r="C7" s="128" t="s">
        <v>443</v>
      </c>
      <c r="D7" s="75">
        <v>0</v>
      </c>
      <c r="E7" s="75">
        <v>124</v>
      </c>
    </row>
    <row r="8" spans="2:5" x14ac:dyDescent="0.35">
      <c r="B8" s="112" t="s">
        <v>20</v>
      </c>
      <c r="C8" s="112"/>
      <c r="D8" s="75">
        <f>SUM(D4:D7)</f>
        <v>9</v>
      </c>
      <c r="E8" s="75">
        <f>SUM(E4:E7)</f>
        <v>301</v>
      </c>
    </row>
    <row r="9" spans="2:5" x14ac:dyDescent="0.35">
      <c r="B9" s="112" t="s">
        <v>439</v>
      </c>
      <c r="C9" s="112"/>
      <c r="D9" s="22">
        <f>D8/SUM($D$8:$E$8)</f>
        <v>2.903225806451613E-2</v>
      </c>
      <c r="E9" s="22">
        <f>E8/SUM($D$8:$E$8)</f>
        <v>0.97096774193548385</v>
      </c>
    </row>
  </sheetData>
  <mergeCells count="7">
    <mergeCell ref="B9:C9"/>
    <mergeCell ref="D2:E2"/>
    <mergeCell ref="B4:B5"/>
    <mergeCell ref="B6:B7"/>
    <mergeCell ref="C2:C3"/>
    <mergeCell ref="B2:B3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6949-ECDC-4254-8A06-3C24231B4D83}">
  <sheetPr>
    <tabColor theme="9" tint="0.59999389629810485"/>
  </sheetPr>
  <dimension ref="A1:Z316"/>
  <sheetViews>
    <sheetView topLeftCell="A57" zoomScale="84" workbookViewId="0">
      <selection activeCell="C72" sqref="C72"/>
    </sheetView>
  </sheetViews>
  <sheetFormatPr defaultRowHeight="14.5" x14ac:dyDescent="0.35"/>
  <cols>
    <col min="1" max="1" width="12.6328125" style="10" customWidth="1"/>
    <col min="2" max="2" width="10.6328125" customWidth="1"/>
    <col min="3" max="3" width="12.6328125" customWidth="1"/>
    <col min="14" max="14" width="10.453125" customWidth="1"/>
    <col min="18" max="18" width="11.6328125" customWidth="1"/>
    <col min="20" max="20" width="22.453125" customWidth="1"/>
    <col min="21" max="21" width="12.36328125" customWidth="1"/>
    <col min="22" max="22" width="16.90625" customWidth="1"/>
  </cols>
  <sheetData>
    <row r="1" spans="1:22" x14ac:dyDescent="0.35">
      <c r="A1" s="111" t="s">
        <v>403</v>
      </c>
      <c r="B1" s="111" t="s">
        <v>404</v>
      </c>
      <c r="C1" s="109" t="s">
        <v>412</v>
      </c>
      <c r="D1" s="105" t="s">
        <v>0</v>
      </c>
      <c r="E1" s="105"/>
      <c r="F1" s="105"/>
      <c r="G1" s="105"/>
      <c r="H1" s="105" t="s">
        <v>1</v>
      </c>
      <c r="I1" s="105"/>
      <c r="J1" s="105"/>
      <c r="K1" s="105"/>
      <c r="L1" s="105" t="s">
        <v>2</v>
      </c>
    </row>
    <row r="2" spans="1:22" x14ac:dyDescent="0.35">
      <c r="A2" s="111"/>
      <c r="B2" s="111"/>
      <c r="C2" s="110"/>
      <c r="D2" s="70" t="s">
        <v>3</v>
      </c>
      <c r="E2" s="70" t="s">
        <v>4</v>
      </c>
      <c r="F2" s="70" t="s">
        <v>5</v>
      </c>
      <c r="G2" s="70" t="s">
        <v>6</v>
      </c>
      <c r="H2" s="70" t="s">
        <v>3</v>
      </c>
      <c r="I2" s="70" t="s">
        <v>4</v>
      </c>
      <c r="J2" s="70" t="s">
        <v>5</v>
      </c>
      <c r="K2" s="70" t="s">
        <v>6</v>
      </c>
      <c r="L2" s="105"/>
      <c r="N2" t="s">
        <v>434</v>
      </c>
    </row>
    <row r="3" spans="1:22" x14ac:dyDescent="0.35">
      <c r="A3" s="113" t="s">
        <v>405</v>
      </c>
      <c r="B3" s="87" t="s">
        <v>357</v>
      </c>
      <c r="C3" s="71" t="s">
        <v>8</v>
      </c>
      <c r="D3" s="40">
        <v>19.71</v>
      </c>
      <c r="E3" s="40">
        <v>21.35</v>
      </c>
      <c r="F3" s="40">
        <v>3.81</v>
      </c>
      <c r="G3" s="12">
        <f>IF(AND(D3="-",E3="-"),0,1)</f>
        <v>1</v>
      </c>
      <c r="H3" s="40">
        <v>30.94</v>
      </c>
      <c r="I3" s="40">
        <v>31.47</v>
      </c>
      <c r="J3" s="40">
        <v>23.9</v>
      </c>
      <c r="K3" s="12">
        <f t="shared" ref="K3:K33" si="0">IF(AND(H3="-",I3="-"),0,1)</f>
        <v>1</v>
      </c>
      <c r="L3" s="12">
        <f t="shared" ref="L3:L33" si="1">IF(AND(G3=1,K3=1),1,0)</f>
        <v>1</v>
      </c>
      <c r="N3" s="105" t="s">
        <v>17</v>
      </c>
      <c r="O3" s="105" t="s">
        <v>64</v>
      </c>
      <c r="P3" s="105"/>
      <c r="Q3" s="122" t="s">
        <v>20</v>
      </c>
      <c r="R3" s="111" t="s">
        <v>370</v>
      </c>
      <c r="T3" s="53" t="s">
        <v>346</v>
      </c>
      <c r="U3" s="53" t="s">
        <v>347</v>
      </c>
      <c r="V3" s="53" t="s">
        <v>348</v>
      </c>
    </row>
    <row r="4" spans="1:22" x14ac:dyDescent="0.35">
      <c r="A4" s="114"/>
      <c r="B4" s="87" t="s">
        <v>357</v>
      </c>
      <c r="C4" s="71" t="s">
        <v>9</v>
      </c>
      <c r="D4" s="40">
        <v>33.840000000000003</v>
      </c>
      <c r="E4" s="40">
        <v>34.51</v>
      </c>
      <c r="F4" s="40">
        <v>24.15</v>
      </c>
      <c r="G4" s="12">
        <f t="shared" ref="G4:G33" si="2">IF(AND(D4="-",E4="-"),0,1)</f>
        <v>1</v>
      </c>
      <c r="H4" s="40">
        <v>30.84</v>
      </c>
      <c r="I4" s="40">
        <v>30.53</v>
      </c>
      <c r="J4" s="40">
        <v>23.75</v>
      </c>
      <c r="K4" s="12">
        <f t="shared" si="0"/>
        <v>1</v>
      </c>
      <c r="L4" s="12">
        <f t="shared" si="1"/>
        <v>1</v>
      </c>
      <c r="N4" s="105"/>
      <c r="O4" s="6" t="s">
        <v>18</v>
      </c>
      <c r="P4" s="7" t="s">
        <v>19</v>
      </c>
      <c r="Q4" s="123"/>
      <c r="R4" s="111"/>
      <c r="T4" s="54" t="s">
        <v>349</v>
      </c>
      <c r="U4" s="86">
        <v>0.85640000000000005</v>
      </c>
      <c r="V4" s="55" t="s">
        <v>435</v>
      </c>
    </row>
    <row r="5" spans="1:22" x14ac:dyDescent="0.35">
      <c r="A5" s="114"/>
      <c r="B5" s="87" t="s">
        <v>357</v>
      </c>
      <c r="C5" s="71" t="s">
        <v>245</v>
      </c>
      <c r="D5" s="12" t="s">
        <v>7</v>
      </c>
      <c r="E5" s="12" t="s">
        <v>7</v>
      </c>
      <c r="F5" s="40">
        <v>29.33</v>
      </c>
      <c r="G5" s="12">
        <f t="shared" si="2"/>
        <v>0</v>
      </c>
      <c r="H5" s="40">
        <v>36.51</v>
      </c>
      <c r="I5" s="40">
        <v>34.47</v>
      </c>
      <c r="J5" s="40">
        <v>23.86</v>
      </c>
      <c r="K5" s="12">
        <f t="shared" si="0"/>
        <v>1</v>
      </c>
      <c r="L5" s="12">
        <f t="shared" si="1"/>
        <v>0</v>
      </c>
      <c r="N5" s="6" t="s">
        <v>18</v>
      </c>
      <c r="O5" s="4">
        <v>167</v>
      </c>
      <c r="P5" s="4">
        <v>28</v>
      </c>
      <c r="Q5" s="4">
        <f>SUM(O5:P5)</f>
        <v>195</v>
      </c>
      <c r="R5" s="112">
        <v>0.71699999999999997</v>
      </c>
      <c r="T5" s="54" t="s">
        <v>350</v>
      </c>
      <c r="U5" s="86">
        <v>0.87829999999999997</v>
      </c>
      <c r="V5" s="55" t="s">
        <v>436</v>
      </c>
    </row>
    <row r="6" spans="1:22" x14ac:dyDescent="0.35">
      <c r="A6" s="114"/>
      <c r="B6" s="87" t="s">
        <v>357</v>
      </c>
      <c r="C6" s="71" t="s">
        <v>10</v>
      </c>
      <c r="D6" s="40">
        <v>17.71</v>
      </c>
      <c r="E6" s="40">
        <v>18.940000000000001</v>
      </c>
      <c r="F6" s="40">
        <v>26.78</v>
      </c>
      <c r="G6" s="12">
        <f t="shared" si="2"/>
        <v>1</v>
      </c>
      <c r="H6" s="40">
        <v>24.95</v>
      </c>
      <c r="I6" s="40">
        <v>25.93</v>
      </c>
      <c r="J6" s="40">
        <v>25.24</v>
      </c>
      <c r="K6" s="12">
        <f t="shared" si="0"/>
        <v>1</v>
      </c>
      <c r="L6" s="12">
        <f t="shared" si="1"/>
        <v>1</v>
      </c>
      <c r="N6" s="6" t="s">
        <v>19</v>
      </c>
      <c r="O6" s="4">
        <v>14</v>
      </c>
      <c r="P6" s="4">
        <v>101</v>
      </c>
      <c r="Q6" s="4">
        <f>SUM(O6:P6)</f>
        <v>115</v>
      </c>
      <c r="R6" s="112"/>
      <c r="T6" s="54" t="s">
        <v>351</v>
      </c>
      <c r="U6" s="86">
        <v>0.92269999999999996</v>
      </c>
      <c r="V6" s="55" t="s">
        <v>437</v>
      </c>
    </row>
    <row r="7" spans="1:22" x14ac:dyDescent="0.35">
      <c r="A7" s="114"/>
      <c r="B7" s="87" t="s">
        <v>357</v>
      </c>
      <c r="C7" s="71" t="s">
        <v>11</v>
      </c>
      <c r="D7" s="40">
        <v>12.46</v>
      </c>
      <c r="E7" s="40">
        <v>12.87</v>
      </c>
      <c r="F7" s="40">
        <v>26.74</v>
      </c>
      <c r="G7" s="12">
        <f t="shared" si="2"/>
        <v>1</v>
      </c>
      <c r="H7" s="40">
        <v>19.34</v>
      </c>
      <c r="I7" s="40">
        <v>19.670000000000002</v>
      </c>
      <c r="J7" s="40">
        <v>21.77</v>
      </c>
      <c r="K7" s="12">
        <f t="shared" si="0"/>
        <v>1</v>
      </c>
      <c r="L7" s="12">
        <f t="shared" si="1"/>
        <v>1</v>
      </c>
      <c r="N7" s="6" t="s">
        <v>20</v>
      </c>
      <c r="O7" s="4">
        <f>SUM(O5:O6)</f>
        <v>181</v>
      </c>
      <c r="P7" s="4">
        <f>SUM(P5:P6)</f>
        <v>129</v>
      </c>
      <c r="Q7" s="4">
        <f>SUM(Q5:Q6)</f>
        <v>310</v>
      </c>
      <c r="R7" s="112"/>
      <c r="T7" s="54" t="s">
        <v>352</v>
      </c>
      <c r="U7" s="86">
        <v>0.78290000000000004</v>
      </c>
      <c r="V7" s="55" t="s">
        <v>438</v>
      </c>
    </row>
    <row r="8" spans="1:22" x14ac:dyDescent="0.35">
      <c r="A8" s="114"/>
      <c r="B8" s="87" t="s">
        <v>357</v>
      </c>
      <c r="C8" s="71" t="s">
        <v>12</v>
      </c>
      <c r="D8" s="40">
        <v>33.89</v>
      </c>
      <c r="E8" s="40">
        <v>35.82</v>
      </c>
      <c r="F8" s="40">
        <v>24.82</v>
      </c>
      <c r="G8" s="12">
        <f t="shared" si="2"/>
        <v>1</v>
      </c>
      <c r="H8" s="40">
        <v>35.07</v>
      </c>
      <c r="I8" s="40">
        <v>33.549999999999997</v>
      </c>
      <c r="J8" s="40">
        <v>19.84</v>
      </c>
      <c r="K8" s="12">
        <f t="shared" si="0"/>
        <v>1</v>
      </c>
      <c r="L8" s="12">
        <f t="shared" si="1"/>
        <v>1</v>
      </c>
    </row>
    <row r="9" spans="1:22" x14ac:dyDescent="0.35">
      <c r="A9" s="114"/>
      <c r="B9" s="87" t="s">
        <v>357</v>
      </c>
      <c r="C9" s="71" t="s">
        <v>13</v>
      </c>
      <c r="D9" s="40">
        <v>14.3</v>
      </c>
      <c r="E9" s="40">
        <v>15.86</v>
      </c>
      <c r="F9" s="40">
        <v>27.22</v>
      </c>
      <c r="G9" s="12">
        <f t="shared" si="2"/>
        <v>1</v>
      </c>
      <c r="H9" s="40">
        <v>25.26</v>
      </c>
      <c r="I9" s="40">
        <v>25.72</v>
      </c>
      <c r="J9" s="40">
        <v>22.07</v>
      </c>
      <c r="K9" s="12">
        <f t="shared" si="0"/>
        <v>1</v>
      </c>
      <c r="L9" s="12">
        <f t="shared" si="1"/>
        <v>1</v>
      </c>
    </row>
    <row r="10" spans="1:22" x14ac:dyDescent="0.35">
      <c r="A10" s="114"/>
      <c r="B10" s="87" t="s">
        <v>357</v>
      </c>
      <c r="C10" s="12" t="s">
        <v>246</v>
      </c>
      <c r="D10" s="12" t="s">
        <v>7</v>
      </c>
      <c r="E10" s="12" t="s">
        <v>7</v>
      </c>
      <c r="F10" s="40">
        <v>25.97</v>
      </c>
      <c r="G10" s="12">
        <f t="shared" si="2"/>
        <v>0</v>
      </c>
      <c r="H10" s="40">
        <v>33.28</v>
      </c>
      <c r="I10" s="40">
        <v>32.299999999999997</v>
      </c>
      <c r="J10" s="40">
        <v>25</v>
      </c>
      <c r="K10" s="12">
        <f t="shared" si="0"/>
        <v>1</v>
      </c>
      <c r="L10" s="12">
        <f t="shared" si="1"/>
        <v>0</v>
      </c>
      <c r="N10" s="10" t="s">
        <v>410</v>
      </c>
      <c r="O10" s="10"/>
      <c r="P10" s="10"/>
      <c r="Q10" s="10"/>
      <c r="R10" s="10"/>
      <c r="S10" s="10"/>
      <c r="T10" s="10"/>
      <c r="U10" s="10"/>
      <c r="V10" s="33"/>
    </row>
    <row r="11" spans="1:22" x14ac:dyDescent="0.35">
      <c r="A11" s="114"/>
      <c r="B11" s="87" t="s">
        <v>357</v>
      </c>
      <c r="C11" s="12" t="s">
        <v>14</v>
      </c>
      <c r="D11" s="40">
        <v>21.38</v>
      </c>
      <c r="E11" s="40">
        <v>22.47</v>
      </c>
      <c r="F11" s="40">
        <v>25.57</v>
      </c>
      <c r="G11" s="12">
        <f t="shared" si="2"/>
        <v>1</v>
      </c>
      <c r="H11" s="40">
        <v>30.31</v>
      </c>
      <c r="I11" s="40">
        <v>31.63</v>
      </c>
      <c r="J11" s="40">
        <v>23.33</v>
      </c>
      <c r="K11" s="12">
        <f t="shared" si="0"/>
        <v>1</v>
      </c>
      <c r="L11" s="12">
        <f t="shared" si="1"/>
        <v>1</v>
      </c>
      <c r="N11" s="111" t="s">
        <v>358</v>
      </c>
      <c r="O11" s="105" t="s">
        <v>17</v>
      </c>
      <c r="P11" s="105"/>
      <c r="Q11" s="72"/>
      <c r="R11" s="111" t="s">
        <v>370</v>
      </c>
      <c r="S11" s="10"/>
      <c r="T11" s="53" t="s">
        <v>346</v>
      </c>
      <c r="U11" s="53" t="s">
        <v>347</v>
      </c>
      <c r="V11" s="53" t="s">
        <v>348</v>
      </c>
    </row>
    <row r="12" spans="1:22" x14ac:dyDescent="0.35">
      <c r="A12" s="114"/>
      <c r="B12" s="87" t="s">
        <v>357</v>
      </c>
      <c r="C12" s="12" t="s">
        <v>15</v>
      </c>
      <c r="D12" s="40">
        <v>21.46</v>
      </c>
      <c r="E12" s="40">
        <v>22.58</v>
      </c>
      <c r="F12" s="40">
        <v>21.46</v>
      </c>
      <c r="G12" s="12">
        <f t="shared" si="2"/>
        <v>1</v>
      </c>
      <c r="H12" s="40">
        <v>27.28</v>
      </c>
      <c r="I12" s="40">
        <v>28.73</v>
      </c>
      <c r="J12" s="40">
        <v>28.54</v>
      </c>
      <c r="K12" s="12">
        <f t="shared" si="0"/>
        <v>1</v>
      </c>
      <c r="L12" s="12">
        <f t="shared" si="1"/>
        <v>1</v>
      </c>
      <c r="N12" s="111"/>
      <c r="O12" s="72" t="s">
        <v>357</v>
      </c>
      <c r="P12" s="7" t="s">
        <v>237</v>
      </c>
      <c r="Q12" s="72" t="s">
        <v>20</v>
      </c>
      <c r="R12" s="111"/>
      <c r="S12" s="10"/>
      <c r="T12" s="54" t="s">
        <v>349</v>
      </c>
      <c r="U12" s="86">
        <v>0.88680000000000003</v>
      </c>
      <c r="V12" s="55" t="s">
        <v>359</v>
      </c>
    </row>
    <row r="13" spans="1:22" x14ac:dyDescent="0.35">
      <c r="A13" s="114"/>
      <c r="B13" s="87" t="s">
        <v>357</v>
      </c>
      <c r="C13" s="71" t="s">
        <v>16</v>
      </c>
      <c r="D13" s="68">
        <v>13.37</v>
      </c>
      <c r="E13" s="68">
        <v>13.46</v>
      </c>
      <c r="F13" s="68">
        <v>21.89</v>
      </c>
      <c r="G13" s="71">
        <f t="shared" si="2"/>
        <v>1</v>
      </c>
      <c r="H13" s="40">
        <v>20.74</v>
      </c>
      <c r="I13" s="40">
        <v>21.35</v>
      </c>
      <c r="J13" s="40">
        <v>23.44</v>
      </c>
      <c r="K13" s="71">
        <f t="shared" si="0"/>
        <v>1</v>
      </c>
      <c r="L13" s="71">
        <f t="shared" si="1"/>
        <v>1</v>
      </c>
      <c r="N13" s="72" t="s">
        <v>357</v>
      </c>
      <c r="O13" s="4">
        <v>47</v>
      </c>
      <c r="P13" s="4">
        <v>6</v>
      </c>
      <c r="Q13" s="4">
        <f>SUM(O13:P13)</f>
        <v>53</v>
      </c>
      <c r="R13" s="112">
        <v>0.755</v>
      </c>
      <c r="S13" s="10"/>
      <c r="T13" s="54" t="s">
        <v>350</v>
      </c>
      <c r="U13" s="86">
        <v>1</v>
      </c>
      <c r="V13" s="55" t="s">
        <v>360</v>
      </c>
    </row>
    <row r="14" spans="1:22" x14ac:dyDescent="0.35">
      <c r="A14" s="114"/>
      <c r="B14" s="87" t="s">
        <v>357</v>
      </c>
      <c r="C14" s="71" t="s">
        <v>22</v>
      </c>
      <c r="D14" s="68">
        <v>16.41</v>
      </c>
      <c r="E14" s="68">
        <v>18.489999999999998</v>
      </c>
      <c r="F14" s="68">
        <v>29.09</v>
      </c>
      <c r="G14" s="71">
        <f t="shared" si="2"/>
        <v>1</v>
      </c>
      <c r="H14" s="68">
        <v>22.52</v>
      </c>
      <c r="I14" s="68">
        <v>24.92</v>
      </c>
      <c r="J14" s="68">
        <v>22.47</v>
      </c>
      <c r="K14" s="71">
        <f t="shared" si="0"/>
        <v>1</v>
      </c>
      <c r="L14" s="71">
        <f t="shared" si="1"/>
        <v>1</v>
      </c>
      <c r="N14" s="72" t="s">
        <v>237</v>
      </c>
      <c r="O14" s="4">
        <v>0</v>
      </c>
      <c r="P14" s="4">
        <v>13</v>
      </c>
      <c r="Q14" s="4">
        <f>SUM(O14:P14)</f>
        <v>13</v>
      </c>
      <c r="R14" s="112"/>
      <c r="S14" s="10"/>
      <c r="T14" s="54" t="s">
        <v>351</v>
      </c>
      <c r="U14" s="86">
        <v>1</v>
      </c>
      <c r="V14" s="55" t="s">
        <v>361</v>
      </c>
    </row>
    <row r="15" spans="1:22" x14ac:dyDescent="0.35">
      <c r="A15" s="114"/>
      <c r="B15" s="87" t="s">
        <v>357</v>
      </c>
      <c r="C15" s="71" t="s">
        <v>23</v>
      </c>
      <c r="D15" s="23">
        <v>19.63</v>
      </c>
      <c r="E15" s="23">
        <v>21.89</v>
      </c>
      <c r="F15" s="23">
        <v>28</v>
      </c>
      <c r="G15" s="71">
        <f t="shared" si="2"/>
        <v>1</v>
      </c>
      <c r="H15" s="23">
        <v>23.92</v>
      </c>
      <c r="I15" s="23">
        <v>23.76</v>
      </c>
      <c r="J15" s="23">
        <v>28.74</v>
      </c>
      <c r="K15" s="71">
        <f t="shared" si="0"/>
        <v>1</v>
      </c>
      <c r="L15" s="71">
        <f t="shared" si="1"/>
        <v>1</v>
      </c>
      <c r="N15" s="72" t="s">
        <v>20</v>
      </c>
      <c r="O15" s="4">
        <f>SUM(O13:O14)</f>
        <v>47</v>
      </c>
      <c r="P15" s="4">
        <f>SUM(P13:P14)</f>
        <v>19</v>
      </c>
      <c r="Q15" s="4">
        <f>SUM(Q13:Q14)</f>
        <v>66</v>
      </c>
      <c r="R15" s="112"/>
      <c r="S15" s="10"/>
      <c r="T15" s="54" t="s">
        <v>352</v>
      </c>
      <c r="U15" s="86">
        <v>0.68420000000000003</v>
      </c>
      <c r="V15" s="55" t="s">
        <v>362</v>
      </c>
    </row>
    <row r="16" spans="1:22" x14ac:dyDescent="0.35">
      <c r="A16" s="114"/>
      <c r="B16" s="87" t="s">
        <v>357</v>
      </c>
      <c r="C16" s="71" t="s">
        <v>24</v>
      </c>
      <c r="D16" s="68">
        <v>21.78</v>
      </c>
      <c r="E16" s="68">
        <v>23.97</v>
      </c>
      <c r="F16" s="68">
        <v>28.37</v>
      </c>
      <c r="G16" s="71">
        <f t="shared" si="2"/>
        <v>1</v>
      </c>
      <c r="H16" s="68">
        <v>34.369999999999997</v>
      </c>
      <c r="I16" s="68">
        <v>35.92</v>
      </c>
      <c r="J16" s="68">
        <v>21.59</v>
      </c>
      <c r="K16" s="71">
        <f t="shared" si="0"/>
        <v>1</v>
      </c>
      <c r="L16" s="71">
        <f t="shared" si="1"/>
        <v>1</v>
      </c>
      <c r="N16" s="10"/>
      <c r="O16" s="10"/>
      <c r="P16" s="10"/>
      <c r="Q16" s="10"/>
    </row>
    <row r="17" spans="1:25" x14ac:dyDescent="0.35">
      <c r="A17" s="114"/>
      <c r="B17" s="87" t="s">
        <v>357</v>
      </c>
      <c r="C17" s="71" t="s">
        <v>25</v>
      </c>
      <c r="D17" s="12" t="s">
        <v>7</v>
      </c>
      <c r="E17" s="12" t="s">
        <v>7</v>
      </c>
      <c r="F17" s="21">
        <v>29.19</v>
      </c>
      <c r="G17" s="71">
        <f t="shared" si="2"/>
        <v>0</v>
      </c>
      <c r="H17" s="12" t="s">
        <v>7</v>
      </c>
      <c r="I17" s="12" t="s">
        <v>7</v>
      </c>
      <c r="J17" s="21">
        <v>25.23</v>
      </c>
      <c r="K17" s="71">
        <f t="shared" si="0"/>
        <v>0</v>
      </c>
      <c r="L17" s="71">
        <f t="shared" si="1"/>
        <v>0</v>
      </c>
    </row>
    <row r="18" spans="1:25" x14ac:dyDescent="0.35">
      <c r="A18" s="114"/>
      <c r="B18" s="87" t="s">
        <v>357</v>
      </c>
      <c r="C18" s="71" t="s">
        <v>26</v>
      </c>
      <c r="D18" s="68">
        <v>23.86</v>
      </c>
      <c r="E18" s="68">
        <v>26.34</v>
      </c>
      <c r="F18" s="68">
        <v>30.48</v>
      </c>
      <c r="G18" s="71">
        <f t="shared" si="2"/>
        <v>1</v>
      </c>
      <c r="H18" s="23">
        <v>35.869999999999997</v>
      </c>
      <c r="I18" s="23">
        <v>37.24</v>
      </c>
      <c r="J18" s="23">
        <v>23.76</v>
      </c>
      <c r="K18" s="71">
        <f t="shared" si="0"/>
        <v>1</v>
      </c>
      <c r="L18" s="71">
        <f t="shared" si="1"/>
        <v>1</v>
      </c>
      <c r="N18" s="10" t="s">
        <v>411</v>
      </c>
      <c r="O18" s="10"/>
      <c r="P18" s="10"/>
      <c r="Q18" s="10"/>
      <c r="R18" s="10"/>
      <c r="S18" s="10"/>
      <c r="T18" s="10"/>
      <c r="U18" s="10"/>
      <c r="V18" s="33"/>
    </row>
    <row r="19" spans="1:25" x14ac:dyDescent="0.35">
      <c r="A19" s="114"/>
      <c r="B19" s="89" t="s">
        <v>237</v>
      </c>
      <c r="C19" s="71" t="s">
        <v>32</v>
      </c>
      <c r="D19" s="12" t="s">
        <v>7</v>
      </c>
      <c r="E19" s="12" t="s">
        <v>7</v>
      </c>
      <c r="F19" s="21">
        <v>28.74</v>
      </c>
      <c r="G19" s="71">
        <f t="shared" si="2"/>
        <v>0</v>
      </c>
      <c r="H19" s="12" t="s">
        <v>7</v>
      </c>
      <c r="I19" s="12" t="s">
        <v>7</v>
      </c>
      <c r="J19" s="21">
        <v>23.56</v>
      </c>
      <c r="K19" s="71">
        <f t="shared" si="0"/>
        <v>0</v>
      </c>
      <c r="L19" s="71">
        <f t="shared" si="1"/>
        <v>0</v>
      </c>
      <c r="N19" s="111" t="s">
        <v>358</v>
      </c>
      <c r="O19" s="105" t="s">
        <v>64</v>
      </c>
      <c r="P19" s="105"/>
      <c r="Q19" s="105" t="s">
        <v>20</v>
      </c>
      <c r="R19" s="111" t="s">
        <v>370</v>
      </c>
      <c r="S19" s="10"/>
      <c r="T19" s="53" t="s">
        <v>346</v>
      </c>
      <c r="U19" s="53" t="s">
        <v>347</v>
      </c>
      <c r="V19" s="53" t="s">
        <v>348</v>
      </c>
    </row>
    <row r="20" spans="1:25" x14ac:dyDescent="0.35">
      <c r="A20" s="114"/>
      <c r="B20" s="87" t="s">
        <v>357</v>
      </c>
      <c r="C20" s="71" t="s">
        <v>27</v>
      </c>
      <c r="D20" s="23">
        <v>31.36</v>
      </c>
      <c r="E20" s="23">
        <v>33.56</v>
      </c>
      <c r="F20" s="23">
        <v>25.86</v>
      </c>
      <c r="G20" s="71">
        <f t="shared" si="2"/>
        <v>1</v>
      </c>
      <c r="H20" s="12" t="s">
        <v>7</v>
      </c>
      <c r="I20" s="12" t="s">
        <v>7</v>
      </c>
      <c r="J20" s="21">
        <v>21.75</v>
      </c>
      <c r="K20" s="71">
        <f t="shared" si="0"/>
        <v>0</v>
      </c>
      <c r="L20" s="71">
        <f t="shared" si="1"/>
        <v>0</v>
      </c>
      <c r="N20" s="111"/>
      <c r="O20" s="72" t="s">
        <v>357</v>
      </c>
      <c r="P20" s="7" t="s">
        <v>237</v>
      </c>
      <c r="Q20" s="105"/>
      <c r="R20" s="111"/>
      <c r="S20" s="10"/>
      <c r="T20" s="54" t="s">
        <v>349</v>
      </c>
      <c r="U20" s="86">
        <v>0.83020000000000005</v>
      </c>
      <c r="V20" s="55" t="s">
        <v>363</v>
      </c>
    </row>
    <row r="21" spans="1:25" x14ac:dyDescent="0.35">
      <c r="A21" s="114"/>
      <c r="B21" s="87" t="s">
        <v>357</v>
      </c>
      <c r="C21" s="71" t="s">
        <v>28</v>
      </c>
      <c r="D21" s="23">
        <v>29.92</v>
      </c>
      <c r="E21" s="23">
        <v>32.32</v>
      </c>
      <c r="F21" s="23">
        <v>25.85</v>
      </c>
      <c r="G21" s="71">
        <f t="shared" si="2"/>
        <v>1</v>
      </c>
      <c r="H21" s="12" t="s">
        <v>7</v>
      </c>
      <c r="I21" s="12" t="s">
        <v>7</v>
      </c>
      <c r="J21" s="21">
        <v>23.44</v>
      </c>
      <c r="K21" s="71">
        <f t="shared" si="0"/>
        <v>0</v>
      </c>
      <c r="L21" s="71">
        <f t="shared" si="1"/>
        <v>0</v>
      </c>
      <c r="N21" s="72" t="s">
        <v>357</v>
      </c>
      <c r="O21" s="4">
        <v>44</v>
      </c>
      <c r="P21" s="4">
        <v>9</v>
      </c>
      <c r="Q21" s="4">
        <f>SUM(O21:P21)</f>
        <v>53</v>
      </c>
      <c r="R21" s="112">
        <v>0.65800000000000003</v>
      </c>
      <c r="S21" s="10"/>
      <c r="T21" s="54" t="s">
        <v>350</v>
      </c>
      <c r="U21" s="86">
        <v>1</v>
      </c>
      <c r="V21" s="55" t="s">
        <v>360</v>
      </c>
    </row>
    <row r="22" spans="1:25" x14ac:dyDescent="0.35">
      <c r="A22" s="114"/>
      <c r="B22" s="87" t="s">
        <v>357</v>
      </c>
      <c r="C22" s="71" t="s">
        <v>29</v>
      </c>
      <c r="D22" s="68">
        <v>22.52</v>
      </c>
      <c r="E22" s="68">
        <v>24.94</v>
      </c>
      <c r="F22" s="68">
        <v>24.61</v>
      </c>
      <c r="G22" s="71">
        <f t="shared" si="2"/>
        <v>1</v>
      </c>
      <c r="H22" s="68">
        <v>32.840000000000003</v>
      </c>
      <c r="I22" s="23">
        <v>38.340000000000003</v>
      </c>
      <c r="J22" s="68">
        <v>24.76</v>
      </c>
      <c r="K22" s="71">
        <f t="shared" si="0"/>
        <v>1</v>
      </c>
      <c r="L22" s="71">
        <f t="shared" si="1"/>
        <v>1</v>
      </c>
      <c r="N22" s="72" t="s">
        <v>237</v>
      </c>
      <c r="O22" s="4">
        <v>0</v>
      </c>
      <c r="P22" s="4">
        <v>13</v>
      </c>
      <c r="Q22" s="4">
        <f>SUM(O22:P22)</f>
        <v>13</v>
      </c>
      <c r="R22" s="112"/>
      <c r="S22" s="10"/>
      <c r="T22" s="54" t="s">
        <v>351</v>
      </c>
      <c r="U22" s="86">
        <v>1</v>
      </c>
      <c r="V22" s="55" t="s">
        <v>364</v>
      </c>
    </row>
    <row r="23" spans="1:25" x14ac:dyDescent="0.35">
      <c r="A23" s="114"/>
      <c r="B23" s="87" t="s">
        <v>357</v>
      </c>
      <c r="C23" s="71" t="s">
        <v>77</v>
      </c>
      <c r="D23" s="23">
        <v>27.56</v>
      </c>
      <c r="E23" s="23">
        <v>30.19</v>
      </c>
      <c r="F23" s="23">
        <v>22.92</v>
      </c>
      <c r="G23" s="71">
        <f t="shared" si="2"/>
        <v>1</v>
      </c>
      <c r="H23" s="23">
        <v>29.27</v>
      </c>
      <c r="I23" s="23">
        <v>31.85</v>
      </c>
      <c r="J23" s="23">
        <v>19.38</v>
      </c>
      <c r="K23" s="71">
        <f t="shared" si="0"/>
        <v>1</v>
      </c>
      <c r="L23" s="71">
        <f t="shared" si="1"/>
        <v>1</v>
      </c>
      <c r="N23" s="72" t="s">
        <v>20</v>
      </c>
      <c r="O23" s="4">
        <f>SUM(O21:O22)</f>
        <v>44</v>
      </c>
      <c r="P23" s="4">
        <f>SUM(P21:P22)</f>
        <v>22</v>
      </c>
      <c r="Q23" s="4">
        <f>SUM(Q21:Q22)</f>
        <v>66</v>
      </c>
      <c r="R23" s="112"/>
      <c r="S23" s="10"/>
      <c r="T23" s="54" t="s">
        <v>352</v>
      </c>
      <c r="U23" s="86">
        <v>0.59089999999999998</v>
      </c>
      <c r="V23" s="55" t="s">
        <v>365</v>
      </c>
    </row>
    <row r="24" spans="1:25" x14ac:dyDescent="0.35">
      <c r="A24" s="114"/>
      <c r="B24" s="87" t="s">
        <v>357</v>
      </c>
      <c r="C24" s="71" t="s">
        <v>30</v>
      </c>
      <c r="D24" s="12" t="s">
        <v>7</v>
      </c>
      <c r="E24" s="12" t="s">
        <v>7</v>
      </c>
      <c r="F24" s="21">
        <v>23.64</v>
      </c>
      <c r="G24" s="71">
        <f t="shared" si="2"/>
        <v>0</v>
      </c>
      <c r="H24" s="12" t="s">
        <v>7</v>
      </c>
      <c r="I24" s="12" t="s">
        <v>7</v>
      </c>
      <c r="J24" s="21">
        <v>20.309999999999999</v>
      </c>
      <c r="K24" s="71">
        <f t="shared" si="0"/>
        <v>0</v>
      </c>
      <c r="L24" s="71">
        <f t="shared" si="1"/>
        <v>0</v>
      </c>
      <c r="N24" s="10"/>
      <c r="O24" s="10"/>
      <c r="P24" s="10"/>
      <c r="Q24" s="10"/>
    </row>
    <row r="25" spans="1:25" x14ac:dyDescent="0.35">
      <c r="A25" s="114"/>
      <c r="B25" s="87" t="s">
        <v>357</v>
      </c>
      <c r="C25" s="71" t="s">
        <v>31</v>
      </c>
      <c r="D25" s="23">
        <v>29.79</v>
      </c>
      <c r="E25" s="23">
        <v>30.78</v>
      </c>
      <c r="F25" s="23">
        <v>28.13</v>
      </c>
      <c r="G25" s="71">
        <f t="shared" si="2"/>
        <v>1</v>
      </c>
      <c r="H25" s="23">
        <v>35.76</v>
      </c>
      <c r="I25" s="21" t="s">
        <v>7</v>
      </c>
      <c r="J25" s="23">
        <v>27.16</v>
      </c>
      <c r="K25" s="71">
        <f t="shared" si="0"/>
        <v>1</v>
      </c>
      <c r="L25" s="71">
        <f t="shared" si="1"/>
        <v>1</v>
      </c>
      <c r="N25" s="25"/>
      <c r="O25" s="85"/>
      <c r="P25" s="25"/>
      <c r="Q25" s="25"/>
      <c r="R25" s="25"/>
      <c r="S25" s="25"/>
      <c r="T25" s="25"/>
      <c r="U25" s="25"/>
      <c r="V25" s="25"/>
    </row>
    <row r="26" spans="1:25" x14ac:dyDescent="0.35">
      <c r="A26" s="114"/>
      <c r="B26" s="89" t="s">
        <v>237</v>
      </c>
      <c r="C26" s="71" t="s">
        <v>61</v>
      </c>
      <c r="D26" s="12" t="s">
        <v>7</v>
      </c>
      <c r="E26" s="12" t="s">
        <v>7</v>
      </c>
      <c r="F26" s="21">
        <v>23.56</v>
      </c>
      <c r="G26" s="71">
        <f t="shared" si="2"/>
        <v>0</v>
      </c>
      <c r="H26" s="12" t="s">
        <v>7</v>
      </c>
      <c r="I26" s="12" t="s">
        <v>7</v>
      </c>
      <c r="J26" s="21">
        <v>20.02</v>
      </c>
      <c r="K26" s="71">
        <f t="shared" si="0"/>
        <v>0</v>
      </c>
      <c r="L26" s="71">
        <f t="shared" si="1"/>
        <v>0</v>
      </c>
      <c r="N26" s="25"/>
      <c r="O26" s="85"/>
      <c r="P26" s="25"/>
      <c r="Q26" s="25"/>
      <c r="R26" s="25"/>
      <c r="S26" s="25"/>
      <c r="T26" s="25"/>
      <c r="U26" s="25"/>
      <c r="V26" s="25"/>
    </row>
    <row r="27" spans="1:25" x14ac:dyDescent="0.35">
      <c r="A27" s="114"/>
      <c r="B27" s="89" t="s">
        <v>237</v>
      </c>
      <c r="C27" s="71" t="s">
        <v>33</v>
      </c>
      <c r="D27" s="12" t="s">
        <v>7</v>
      </c>
      <c r="E27" s="12" t="s">
        <v>7</v>
      </c>
      <c r="F27" s="21">
        <v>27.88</v>
      </c>
      <c r="G27" s="71">
        <f t="shared" si="2"/>
        <v>0</v>
      </c>
      <c r="H27" s="12" t="s">
        <v>7</v>
      </c>
      <c r="I27" s="12" t="s">
        <v>7</v>
      </c>
      <c r="J27" s="21">
        <v>22.99</v>
      </c>
      <c r="K27" s="71">
        <f t="shared" si="0"/>
        <v>0</v>
      </c>
      <c r="L27" s="71">
        <f t="shared" si="1"/>
        <v>0</v>
      </c>
      <c r="N27" s="25"/>
      <c r="O27" s="85"/>
      <c r="P27" s="25"/>
      <c r="Q27" s="25"/>
      <c r="R27" s="25"/>
      <c r="S27" s="25"/>
      <c r="T27" s="25"/>
      <c r="U27" s="25"/>
      <c r="V27" s="25"/>
    </row>
    <row r="28" spans="1:25" x14ac:dyDescent="0.35">
      <c r="A28" s="114"/>
      <c r="B28" s="89" t="s">
        <v>237</v>
      </c>
      <c r="C28" s="71" t="s">
        <v>34</v>
      </c>
      <c r="D28" s="12" t="s">
        <v>7</v>
      </c>
      <c r="E28" s="12" t="s">
        <v>7</v>
      </c>
      <c r="F28" s="21">
        <v>22.39</v>
      </c>
      <c r="G28" s="71">
        <f t="shared" si="2"/>
        <v>0</v>
      </c>
      <c r="H28" s="12" t="s">
        <v>7</v>
      </c>
      <c r="I28" s="12" t="s">
        <v>7</v>
      </c>
      <c r="J28" s="21">
        <v>26.35</v>
      </c>
      <c r="K28" s="71">
        <f t="shared" si="0"/>
        <v>0</v>
      </c>
      <c r="L28" s="71">
        <f t="shared" si="1"/>
        <v>0</v>
      </c>
      <c r="N28" s="25"/>
      <c r="O28" s="85"/>
      <c r="P28" s="25"/>
      <c r="Q28" s="25"/>
      <c r="R28" s="25"/>
      <c r="S28" s="25"/>
      <c r="T28" s="25"/>
      <c r="U28" s="25"/>
      <c r="V28" s="25"/>
    </row>
    <row r="29" spans="1:25" x14ac:dyDescent="0.35">
      <c r="A29" s="114"/>
      <c r="B29" s="87" t="s">
        <v>357</v>
      </c>
      <c r="C29" s="71" t="s">
        <v>59</v>
      </c>
      <c r="D29" s="42">
        <v>15.64</v>
      </c>
      <c r="E29" s="42">
        <v>17.62</v>
      </c>
      <c r="F29" s="42">
        <v>26.86</v>
      </c>
      <c r="G29" s="71">
        <f t="shared" si="2"/>
        <v>1</v>
      </c>
      <c r="H29" s="42">
        <v>33.57</v>
      </c>
      <c r="I29" s="12" t="s">
        <v>7</v>
      </c>
      <c r="J29" s="42">
        <v>28.3</v>
      </c>
      <c r="K29" s="71">
        <f t="shared" si="0"/>
        <v>1</v>
      </c>
      <c r="L29" s="71">
        <f t="shared" si="1"/>
        <v>1</v>
      </c>
      <c r="W29" s="25"/>
      <c r="X29" s="25"/>
      <c r="Y29" s="25"/>
    </row>
    <row r="30" spans="1:25" x14ac:dyDescent="0.35">
      <c r="A30" s="114"/>
      <c r="B30" s="87" t="s">
        <v>357</v>
      </c>
      <c r="C30" s="71" t="s">
        <v>60</v>
      </c>
      <c r="D30" s="42">
        <v>16.64</v>
      </c>
      <c r="E30" s="42">
        <v>18.46</v>
      </c>
      <c r="F30" s="42">
        <v>23.98</v>
      </c>
      <c r="G30" s="71">
        <f t="shared" si="2"/>
        <v>1</v>
      </c>
      <c r="H30" s="42">
        <v>28.27</v>
      </c>
      <c r="I30" s="42">
        <v>28.98</v>
      </c>
      <c r="J30" s="42">
        <v>22.92</v>
      </c>
      <c r="K30" s="71">
        <f t="shared" si="0"/>
        <v>1</v>
      </c>
      <c r="L30" s="71">
        <f t="shared" si="1"/>
        <v>1</v>
      </c>
      <c r="O30" s="104"/>
      <c r="P30" s="104"/>
      <c r="Q30" s="104"/>
      <c r="R30" s="104"/>
      <c r="S30" s="104"/>
      <c r="T30" s="104"/>
      <c r="W30" s="25"/>
      <c r="X30" s="25"/>
      <c r="Y30" s="25"/>
    </row>
    <row r="31" spans="1:25" x14ac:dyDescent="0.35">
      <c r="A31" s="114"/>
      <c r="B31" s="87" t="s">
        <v>357</v>
      </c>
      <c r="C31" s="71" t="s">
        <v>61</v>
      </c>
      <c r="D31" s="42">
        <v>19.53</v>
      </c>
      <c r="E31" s="42">
        <v>21.45</v>
      </c>
      <c r="F31" s="42">
        <v>27.2</v>
      </c>
      <c r="G31" s="71">
        <f t="shared" si="2"/>
        <v>1</v>
      </c>
      <c r="H31" s="42">
        <v>30.51</v>
      </c>
      <c r="I31" s="42">
        <v>30.89</v>
      </c>
      <c r="J31" s="42">
        <v>25.93</v>
      </c>
      <c r="K31" s="71">
        <f t="shared" si="0"/>
        <v>1</v>
      </c>
      <c r="L31" s="71">
        <f t="shared" si="1"/>
        <v>1</v>
      </c>
      <c r="O31" s="101"/>
      <c r="P31" s="102"/>
      <c r="Q31" s="102"/>
      <c r="R31" s="101"/>
      <c r="S31" s="102"/>
      <c r="T31" s="102"/>
      <c r="W31" s="25"/>
      <c r="X31" s="25"/>
      <c r="Y31" s="25"/>
    </row>
    <row r="32" spans="1:25" x14ac:dyDescent="0.35">
      <c r="A32" s="114"/>
      <c r="B32" s="87" t="s">
        <v>357</v>
      </c>
      <c r="C32" s="71" t="s">
        <v>62</v>
      </c>
      <c r="D32" s="43">
        <v>17.78</v>
      </c>
      <c r="E32" s="43">
        <v>19.55</v>
      </c>
      <c r="F32" s="43">
        <v>26.9</v>
      </c>
      <c r="G32" s="71">
        <f t="shared" si="2"/>
        <v>1</v>
      </c>
      <c r="H32" s="43">
        <v>24.79</v>
      </c>
      <c r="I32" s="43">
        <v>25.7</v>
      </c>
      <c r="J32" s="43">
        <v>25.25</v>
      </c>
      <c r="K32" s="71">
        <f t="shared" si="0"/>
        <v>1</v>
      </c>
      <c r="L32" s="71">
        <f t="shared" si="1"/>
        <v>1</v>
      </c>
      <c r="O32" s="103"/>
      <c r="P32" s="11"/>
      <c r="Q32" s="11"/>
      <c r="R32" s="11"/>
      <c r="S32" s="11"/>
      <c r="T32" s="25"/>
      <c r="W32" s="25"/>
      <c r="X32" s="25"/>
      <c r="Y32" s="25"/>
    </row>
    <row r="33" spans="1:20" x14ac:dyDescent="0.35">
      <c r="A33" s="115"/>
      <c r="B33" s="87" t="s">
        <v>357</v>
      </c>
      <c r="C33" s="71" t="s">
        <v>63</v>
      </c>
      <c r="D33" s="43">
        <v>27.74</v>
      </c>
      <c r="E33" s="43">
        <v>29.61</v>
      </c>
      <c r="F33" s="43">
        <v>27.58</v>
      </c>
      <c r="G33" s="71">
        <f t="shared" si="2"/>
        <v>1</v>
      </c>
      <c r="H33" s="68">
        <v>32.380000000000003</v>
      </c>
      <c r="I33" s="68">
        <v>33.46</v>
      </c>
      <c r="J33" s="68">
        <v>26.59</v>
      </c>
      <c r="K33" s="71">
        <f t="shared" si="0"/>
        <v>1</v>
      </c>
      <c r="L33" s="71">
        <f t="shared" si="1"/>
        <v>1</v>
      </c>
      <c r="O33" s="11"/>
      <c r="P33" s="11"/>
      <c r="Q33" s="11"/>
      <c r="R33" s="11"/>
      <c r="S33" s="11"/>
      <c r="T33" s="25"/>
    </row>
    <row r="34" spans="1:20" x14ac:dyDescent="0.35">
      <c r="A34" s="113" t="s">
        <v>409</v>
      </c>
      <c r="B34" s="116" t="s">
        <v>406</v>
      </c>
      <c r="C34" s="71" t="s">
        <v>260</v>
      </c>
      <c r="D34" s="68">
        <v>34.57</v>
      </c>
      <c r="E34" s="68">
        <v>34.6</v>
      </c>
      <c r="F34" s="68">
        <v>28.84</v>
      </c>
      <c r="G34" s="71">
        <f t="shared" ref="G34:G78" si="3">IF(AND(D34="-",E34="-"),0,1)</f>
        <v>1</v>
      </c>
      <c r="H34" s="71" t="s">
        <v>7</v>
      </c>
      <c r="I34" s="71" t="s">
        <v>7</v>
      </c>
      <c r="J34" s="68">
        <v>20.43</v>
      </c>
      <c r="K34" s="71">
        <f t="shared" ref="K34:K78" si="4">IF(AND(H34="-",I34="-"),0,1)</f>
        <v>0</v>
      </c>
      <c r="L34" s="71">
        <f t="shared" ref="L34:L67" si="5">IF(AND(G34=1,K34=1),1,0)</f>
        <v>0</v>
      </c>
    </row>
    <row r="35" spans="1:20" x14ac:dyDescent="0.35">
      <c r="A35" s="114"/>
      <c r="B35" s="117"/>
      <c r="C35" s="71" t="s">
        <v>261</v>
      </c>
      <c r="D35" s="71" t="s">
        <v>7</v>
      </c>
      <c r="E35" s="71" t="s">
        <v>7</v>
      </c>
      <c r="F35" s="40">
        <v>29.96</v>
      </c>
      <c r="G35" s="71">
        <f t="shared" si="3"/>
        <v>0</v>
      </c>
      <c r="H35" s="71" t="s">
        <v>7</v>
      </c>
      <c r="I35" s="71" t="s">
        <v>7</v>
      </c>
      <c r="J35" s="40">
        <v>28.88</v>
      </c>
      <c r="K35" s="71">
        <f t="shared" si="4"/>
        <v>0</v>
      </c>
      <c r="L35" s="71">
        <f t="shared" si="5"/>
        <v>0</v>
      </c>
    </row>
    <row r="36" spans="1:20" x14ac:dyDescent="0.35">
      <c r="A36" s="114"/>
      <c r="B36" s="117"/>
      <c r="C36" s="71" t="s">
        <v>262</v>
      </c>
      <c r="D36" s="71" t="s">
        <v>7</v>
      </c>
      <c r="E36" s="71" t="s">
        <v>7</v>
      </c>
      <c r="F36" s="40">
        <v>29.44</v>
      </c>
      <c r="G36" s="71">
        <f t="shared" si="3"/>
        <v>0</v>
      </c>
      <c r="H36" s="71" t="s">
        <v>7</v>
      </c>
      <c r="I36" s="71" t="s">
        <v>7</v>
      </c>
      <c r="J36" s="68">
        <v>23.54</v>
      </c>
      <c r="K36" s="71">
        <f t="shared" si="4"/>
        <v>0</v>
      </c>
      <c r="L36" s="71">
        <f t="shared" si="5"/>
        <v>0</v>
      </c>
    </row>
    <row r="37" spans="1:20" x14ac:dyDescent="0.35">
      <c r="A37" s="114"/>
      <c r="B37" s="117"/>
      <c r="C37" s="71" t="s">
        <v>263</v>
      </c>
      <c r="D37" s="68">
        <v>20.36</v>
      </c>
      <c r="E37" s="68">
        <v>21.26</v>
      </c>
      <c r="F37" s="40">
        <v>26.57</v>
      </c>
      <c r="G37" s="71">
        <f t="shared" si="3"/>
        <v>1</v>
      </c>
      <c r="H37" s="68">
        <v>28.7</v>
      </c>
      <c r="I37" s="68">
        <v>29.33</v>
      </c>
      <c r="J37" s="40">
        <v>19.739999999999998</v>
      </c>
      <c r="K37" s="71">
        <f t="shared" si="4"/>
        <v>1</v>
      </c>
      <c r="L37" s="71">
        <f t="shared" si="5"/>
        <v>1</v>
      </c>
    </row>
    <row r="38" spans="1:20" x14ac:dyDescent="0.35">
      <c r="A38" s="114"/>
      <c r="B38" s="117"/>
      <c r="C38" s="71" t="s">
        <v>264</v>
      </c>
      <c r="D38" s="71" t="s">
        <v>7</v>
      </c>
      <c r="E38" s="71" t="s">
        <v>7</v>
      </c>
      <c r="F38" s="40">
        <v>28.92</v>
      </c>
      <c r="G38" s="71">
        <f t="shared" si="3"/>
        <v>0</v>
      </c>
      <c r="H38" s="71" t="s">
        <v>7</v>
      </c>
      <c r="I38" s="71" t="s">
        <v>7</v>
      </c>
      <c r="J38" s="40">
        <v>24.4</v>
      </c>
      <c r="K38" s="71">
        <f t="shared" si="4"/>
        <v>0</v>
      </c>
      <c r="L38" s="71">
        <f t="shared" si="5"/>
        <v>0</v>
      </c>
    </row>
    <row r="39" spans="1:20" x14ac:dyDescent="0.35">
      <c r="A39" s="114"/>
      <c r="B39" s="117"/>
      <c r="C39" s="71" t="s">
        <v>265</v>
      </c>
      <c r="D39" s="71" t="s">
        <v>7</v>
      </c>
      <c r="E39" s="71" t="s">
        <v>7</v>
      </c>
      <c r="F39" s="40">
        <v>26.46</v>
      </c>
      <c r="G39" s="71">
        <f t="shared" si="3"/>
        <v>0</v>
      </c>
      <c r="H39" s="71" t="s">
        <v>7</v>
      </c>
      <c r="I39" s="71" t="s">
        <v>7</v>
      </c>
      <c r="J39" s="40">
        <v>21.94</v>
      </c>
      <c r="K39" s="71">
        <f t="shared" si="4"/>
        <v>0</v>
      </c>
      <c r="L39" s="71">
        <f t="shared" si="5"/>
        <v>0</v>
      </c>
    </row>
    <row r="40" spans="1:20" x14ac:dyDescent="0.35">
      <c r="A40" s="114"/>
      <c r="B40" s="117"/>
      <c r="C40" s="71" t="s">
        <v>266</v>
      </c>
      <c r="D40" s="68">
        <v>15.65</v>
      </c>
      <c r="E40" s="68">
        <v>16.7</v>
      </c>
      <c r="F40" s="40">
        <v>27.78</v>
      </c>
      <c r="G40" s="71">
        <f t="shared" si="3"/>
        <v>1</v>
      </c>
      <c r="H40" s="68">
        <v>26.33</v>
      </c>
      <c r="I40" s="68">
        <v>26.77</v>
      </c>
      <c r="J40" s="40">
        <v>21.7</v>
      </c>
      <c r="K40" s="71">
        <f t="shared" si="4"/>
        <v>1</v>
      </c>
      <c r="L40" s="71">
        <f t="shared" si="5"/>
        <v>1</v>
      </c>
    </row>
    <row r="41" spans="1:20" x14ac:dyDescent="0.35">
      <c r="A41" s="114"/>
      <c r="B41" s="117"/>
      <c r="C41" s="71" t="s">
        <v>267</v>
      </c>
      <c r="D41" s="71" t="s">
        <v>7</v>
      </c>
      <c r="E41" s="71" t="s">
        <v>7</v>
      </c>
      <c r="F41" s="68">
        <v>27.2</v>
      </c>
      <c r="G41" s="71">
        <f t="shared" si="3"/>
        <v>0</v>
      </c>
      <c r="H41" s="71" t="s">
        <v>7</v>
      </c>
      <c r="I41" s="71" t="s">
        <v>7</v>
      </c>
      <c r="J41" s="40">
        <v>22.37</v>
      </c>
      <c r="K41" s="71">
        <f t="shared" si="4"/>
        <v>0</v>
      </c>
      <c r="L41" s="71">
        <f t="shared" si="5"/>
        <v>0</v>
      </c>
    </row>
    <row r="42" spans="1:20" x14ac:dyDescent="0.35">
      <c r="A42" s="114"/>
      <c r="B42" s="117"/>
      <c r="C42" s="71" t="s">
        <v>268</v>
      </c>
      <c r="D42" s="68">
        <v>18.89</v>
      </c>
      <c r="E42" s="68">
        <v>19.96</v>
      </c>
      <c r="F42" s="40">
        <v>30.23</v>
      </c>
      <c r="G42" s="71">
        <f t="shared" si="3"/>
        <v>1</v>
      </c>
      <c r="H42" s="68">
        <v>24.48</v>
      </c>
      <c r="I42" s="68">
        <v>25.43</v>
      </c>
      <c r="J42" s="40">
        <v>21.72</v>
      </c>
      <c r="K42" s="71">
        <f t="shared" si="4"/>
        <v>1</v>
      </c>
      <c r="L42" s="71">
        <f t="shared" si="5"/>
        <v>1</v>
      </c>
    </row>
    <row r="43" spans="1:20" x14ac:dyDescent="0.35">
      <c r="A43" s="114"/>
      <c r="B43" s="117"/>
      <c r="C43" s="71" t="s">
        <v>269</v>
      </c>
      <c r="D43" s="71" t="s">
        <v>7</v>
      </c>
      <c r="E43" s="71" t="s">
        <v>7</v>
      </c>
      <c r="F43" s="40">
        <v>27.78</v>
      </c>
      <c r="G43" s="71">
        <f t="shared" si="3"/>
        <v>0</v>
      </c>
      <c r="H43" s="71" t="s">
        <v>7</v>
      </c>
      <c r="I43" s="71" t="s">
        <v>7</v>
      </c>
      <c r="J43" s="40">
        <v>21.29</v>
      </c>
      <c r="K43" s="71">
        <f t="shared" si="4"/>
        <v>0</v>
      </c>
      <c r="L43" s="71">
        <f t="shared" si="5"/>
        <v>0</v>
      </c>
    </row>
    <row r="44" spans="1:20" x14ac:dyDescent="0.35">
      <c r="A44" s="114"/>
      <c r="B44" s="117"/>
      <c r="C44" s="71" t="s">
        <v>269</v>
      </c>
      <c r="D44" s="71" t="s">
        <v>7</v>
      </c>
      <c r="E44" s="71" t="s">
        <v>7</v>
      </c>
      <c r="F44" s="40">
        <v>26.14</v>
      </c>
      <c r="G44" s="71">
        <f t="shared" si="3"/>
        <v>0</v>
      </c>
      <c r="H44" s="71" t="s">
        <v>7</v>
      </c>
      <c r="I44" s="71" t="s">
        <v>7</v>
      </c>
      <c r="J44" s="68">
        <v>22.47</v>
      </c>
      <c r="K44" s="71">
        <f t="shared" si="4"/>
        <v>0</v>
      </c>
      <c r="L44" s="71">
        <f t="shared" si="5"/>
        <v>0</v>
      </c>
    </row>
    <row r="45" spans="1:20" x14ac:dyDescent="0.35">
      <c r="A45" s="114"/>
      <c r="B45" s="117"/>
      <c r="C45" s="71" t="s">
        <v>270</v>
      </c>
      <c r="D45" s="68">
        <v>14.79</v>
      </c>
      <c r="E45" s="68">
        <v>15.51</v>
      </c>
      <c r="F45" s="40">
        <v>25.36</v>
      </c>
      <c r="G45" s="71">
        <f t="shared" si="3"/>
        <v>1</v>
      </c>
      <c r="H45" s="68">
        <v>24.59</v>
      </c>
      <c r="I45" s="68">
        <v>25.35</v>
      </c>
      <c r="J45" s="40">
        <v>19.850000000000001</v>
      </c>
      <c r="K45" s="71">
        <f t="shared" si="4"/>
        <v>1</v>
      </c>
      <c r="L45" s="71">
        <f t="shared" si="5"/>
        <v>1</v>
      </c>
    </row>
    <row r="46" spans="1:20" x14ac:dyDescent="0.35">
      <c r="A46" s="114"/>
      <c r="B46" s="117"/>
      <c r="C46" s="71" t="s">
        <v>271</v>
      </c>
      <c r="D46" s="68">
        <v>17.71</v>
      </c>
      <c r="E46" s="68">
        <v>18.57</v>
      </c>
      <c r="F46" s="40">
        <v>29.95</v>
      </c>
      <c r="G46" s="71">
        <f t="shared" si="3"/>
        <v>1</v>
      </c>
      <c r="H46" s="68">
        <v>26.7</v>
      </c>
      <c r="I46" s="68">
        <v>27.26</v>
      </c>
      <c r="J46" s="40">
        <v>20.7</v>
      </c>
      <c r="K46" s="71">
        <f t="shared" si="4"/>
        <v>1</v>
      </c>
      <c r="L46" s="71">
        <f t="shared" si="5"/>
        <v>1</v>
      </c>
    </row>
    <row r="47" spans="1:20" x14ac:dyDescent="0.35">
      <c r="A47" s="114"/>
      <c r="B47" s="117"/>
      <c r="C47" s="71" t="s">
        <v>413</v>
      </c>
      <c r="D47" s="68">
        <v>15.46</v>
      </c>
      <c r="E47" s="68">
        <v>16.29</v>
      </c>
      <c r="F47" s="40">
        <v>25.71</v>
      </c>
      <c r="G47" s="71">
        <f t="shared" si="3"/>
        <v>1</v>
      </c>
      <c r="H47" s="68">
        <v>16.32</v>
      </c>
      <c r="I47" s="68">
        <v>16.63</v>
      </c>
      <c r="J47" s="40">
        <v>19.57</v>
      </c>
      <c r="K47" s="71">
        <f t="shared" si="4"/>
        <v>1</v>
      </c>
      <c r="L47" s="71">
        <f t="shared" si="5"/>
        <v>1</v>
      </c>
    </row>
    <row r="48" spans="1:20" x14ac:dyDescent="0.35">
      <c r="A48" s="114"/>
      <c r="B48" s="117"/>
      <c r="C48" s="71" t="s">
        <v>272</v>
      </c>
      <c r="D48" s="68">
        <v>16.68</v>
      </c>
      <c r="E48" s="68">
        <v>17.48</v>
      </c>
      <c r="F48" s="40">
        <v>27.96</v>
      </c>
      <c r="G48" s="71">
        <f t="shared" si="3"/>
        <v>1</v>
      </c>
      <c r="H48" s="68">
        <v>18.77</v>
      </c>
      <c r="I48" s="68">
        <v>18.36</v>
      </c>
      <c r="J48" s="40">
        <v>21.25</v>
      </c>
      <c r="K48" s="71">
        <f t="shared" si="4"/>
        <v>1</v>
      </c>
      <c r="L48" s="71">
        <f t="shared" si="5"/>
        <v>1</v>
      </c>
    </row>
    <row r="49" spans="1:12" x14ac:dyDescent="0.35">
      <c r="A49" s="114"/>
      <c r="B49" s="117"/>
      <c r="C49" s="71" t="s">
        <v>273</v>
      </c>
      <c r="D49" s="68">
        <v>20.98</v>
      </c>
      <c r="E49" s="68">
        <v>21.95</v>
      </c>
      <c r="F49" s="40">
        <v>27.23</v>
      </c>
      <c r="G49" s="71">
        <f t="shared" si="3"/>
        <v>1</v>
      </c>
      <c r="H49" s="68">
        <v>30.53</v>
      </c>
      <c r="I49" s="68">
        <v>32.380000000000003</v>
      </c>
      <c r="J49" s="40">
        <v>19.86</v>
      </c>
      <c r="K49" s="71">
        <f t="shared" si="4"/>
        <v>1</v>
      </c>
      <c r="L49" s="71">
        <f t="shared" si="5"/>
        <v>1</v>
      </c>
    </row>
    <row r="50" spans="1:12" x14ac:dyDescent="0.35">
      <c r="A50" s="114"/>
      <c r="B50" s="117"/>
      <c r="C50" s="71" t="s">
        <v>274</v>
      </c>
      <c r="D50" s="68">
        <v>22.47</v>
      </c>
      <c r="E50" s="68">
        <v>23.36</v>
      </c>
      <c r="F50" s="40">
        <v>26.43</v>
      </c>
      <c r="G50" s="71">
        <f t="shared" si="3"/>
        <v>1</v>
      </c>
      <c r="H50" s="68">
        <v>29.38</v>
      </c>
      <c r="I50" s="68">
        <v>29.92</v>
      </c>
      <c r="J50" s="40">
        <v>20.97</v>
      </c>
      <c r="K50" s="71">
        <f t="shared" si="4"/>
        <v>1</v>
      </c>
      <c r="L50" s="71">
        <f t="shared" si="5"/>
        <v>1</v>
      </c>
    </row>
    <row r="51" spans="1:12" x14ac:dyDescent="0.35">
      <c r="A51" s="114"/>
      <c r="B51" s="117"/>
      <c r="C51" s="71" t="s">
        <v>275</v>
      </c>
      <c r="D51" s="68">
        <v>16.95</v>
      </c>
      <c r="E51" s="68">
        <v>17.72</v>
      </c>
      <c r="F51" s="40">
        <v>27.03</v>
      </c>
      <c r="G51" s="71">
        <f t="shared" si="3"/>
        <v>1</v>
      </c>
      <c r="H51" s="68">
        <v>26.37</v>
      </c>
      <c r="I51" s="68">
        <v>25.78</v>
      </c>
      <c r="J51" s="40">
        <v>20.69</v>
      </c>
      <c r="K51" s="71">
        <f t="shared" si="4"/>
        <v>1</v>
      </c>
      <c r="L51" s="71">
        <f t="shared" si="5"/>
        <v>1</v>
      </c>
    </row>
    <row r="52" spans="1:12" x14ac:dyDescent="0.35">
      <c r="A52" s="114"/>
      <c r="B52" s="117"/>
      <c r="C52" s="71" t="s">
        <v>276</v>
      </c>
      <c r="D52" s="71" t="s">
        <v>7</v>
      </c>
      <c r="E52" s="71" t="s">
        <v>7</v>
      </c>
      <c r="F52" s="40">
        <v>27.38</v>
      </c>
      <c r="G52" s="71">
        <f t="shared" si="3"/>
        <v>0</v>
      </c>
      <c r="H52" s="71" t="s">
        <v>7</v>
      </c>
      <c r="I52" s="71" t="s">
        <v>7</v>
      </c>
      <c r="J52" s="40">
        <v>22.61</v>
      </c>
      <c r="K52" s="71">
        <f t="shared" si="4"/>
        <v>0</v>
      </c>
      <c r="L52" s="71">
        <f t="shared" si="5"/>
        <v>0</v>
      </c>
    </row>
    <row r="53" spans="1:12" x14ac:dyDescent="0.35">
      <c r="A53" s="114"/>
      <c r="B53" s="117"/>
      <c r="C53" s="71" t="s">
        <v>414</v>
      </c>
      <c r="D53" s="71" t="s">
        <v>7</v>
      </c>
      <c r="E53" s="71" t="s">
        <v>7</v>
      </c>
      <c r="F53" s="40">
        <v>25.35</v>
      </c>
      <c r="G53" s="71">
        <f t="shared" si="3"/>
        <v>0</v>
      </c>
      <c r="H53" s="71" t="s">
        <v>7</v>
      </c>
      <c r="I53" s="71" t="s">
        <v>7</v>
      </c>
      <c r="J53" s="40">
        <v>23.51</v>
      </c>
      <c r="K53" s="71">
        <f t="shared" si="4"/>
        <v>0</v>
      </c>
      <c r="L53" s="71">
        <f t="shared" si="5"/>
        <v>0</v>
      </c>
    </row>
    <row r="54" spans="1:12" x14ac:dyDescent="0.35">
      <c r="A54" s="114"/>
      <c r="B54" s="117"/>
      <c r="C54" s="71" t="s">
        <v>415</v>
      </c>
      <c r="D54" s="71" t="s">
        <v>7</v>
      </c>
      <c r="E54" s="71" t="s">
        <v>7</v>
      </c>
      <c r="F54" s="40">
        <v>29.18</v>
      </c>
      <c r="G54" s="71">
        <f t="shared" si="3"/>
        <v>0</v>
      </c>
      <c r="H54" s="71" t="s">
        <v>7</v>
      </c>
      <c r="I54" s="71" t="s">
        <v>7</v>
      </c>
      <c r="J54" s="40">
        <v>21.78</v>
      </c>
      <c r="K54" s="71">
        <f t="shared" si="4"/>
        <v>0</v>
      </c>
      <c r="L54" s="71">
        <f t="shared" si="5"/>
        <v>0</v>
      </c>
    </row>
    <row r="55" spans="1:12" x14ac:dyDescent="0.35">
      <c r="A55" s="114"/>
      <c r="B55" s="117"/>
      <c r="C55" s="71" t="s">
        <v>416</v>
      </c>
      <c r="D55" s="68">
        <v>24.81</v>
      </c>
      <c r="E55" s="68">
        <v>25.46</v>
      </c>
      <c r="F55" s="40">
        <v>25.81</v>
      </c>
      <c r="G55" s="71">
        <f t="shared" si="3"/>
        <v>1</v>
      </c>
      <c r="H55" s="68">
        <v>33.76</v>
      </c>
      <c r="I55" s="68">
        <v>32.1</v>
      </c>
      <c r="J55" s="40">
        <v>20.399999999999999</v>
      </c>
      <c r="K55" s="71">
        <f t="shared" si="4"/>
        <v>1</v>
      </c>
      <c r="L55" s="71">
        <f t="shared" si="5"/>
        <v>1</v>
      </c>
    </row>
    <row r="56" spans="1:12" x14ac:dyDescent="0.35">
      <c r="A56" s="114"/>
      <c r="B56" s="117"/>
      <c r="C56" s="71" t="s">
        <v>277</v>
      </c>
      <c r="D56" s="71" t="s">
        <v>7</v>
      </c>
      <c r="E56" s="71" t="s">
        <v>7</v>
      </c>
      <c r="F56" s="40">
        <v>22.49</v>
      </c>
      <c r="G56" s="71">
        <f t="shared" si="3"/>
        <v>0</v>
      </c>
      <c r="H56" s="68">
        <v>34.9</v>
      </c>
      <c r="I56" s="68">
        <v>37.76</v>
      </c>
      <c r="J56" s="40">
        <v>18.079999999999998</v>
      </c>
      <c r="K56" s="71">
        <f t="shared" si="4"/>
        <v>1</v>
      </c>
      <c r="L56" s="71">
        <f t="shared" si="5"/>
        <v>0</v>
      </c>
    </row>
    <row r="57" spans="1:12" x14ac:dyDescent="0.35">
      <c r="A57" s="114"/>
      <c r="B57" s="117"/>
      <c r="C57" s="71" t="s">
        <v>278</v>
      </c>
      <c r="D57" s="68">
        <v>17.34</v>
      </c>
      <c r="E57" s="68">
        <v>18.77</v>
      </c>
      <c r="F57" s="40">
        <v>26.91</v>
      </c>
      <c r="G57" s="71">
        <f t="shared" si="3"/>
        <v>1</v>
      </c>
      <c r="H57" s="68">
        <v>31.38</v>
      </c>
      <c r="I57" s="68">
        <v>30.55</v>
      </c>
      <c r="J57" s="40">
        <v>20.97</v>
      </c>
      <c r="K57" s="71">
        <f t="shared" si="4"/>
        <v>1</v>
      </c>
      <c r="L57" s="71">
        <f t="shared" si="5"/>
        <v>1</v>
      </c>
    </row>
    <row r="58" spans="1:12" x14ac:dyDescent="0.35">
      <c r="A58" s="114"/>
      <c r="B58" s="117"/>
      <c r="C58" s="71" t="s">
        <v>279</v>
      </c>
      <c r="D58" s="68">
        <v>14.8</v>
      </c>
      <c r="E58" s="68">
        <v>15.69</v>
      </c>
      <c r="F58" s="40">
        <v>25.12</v>
      </c>
      <c r="G58" s="71">
        <f t="shared" si="3"/>
        <v>1</v>
      </c>
      <c r="H58" s="68">
        <v>31.54</v>
      </c>
      <c r="I58" s="68">
        <v>30.74</v>
      </c>
      <c r="J58" s="40">
        <v>23.83</v>
      </c>
      <c r="K58" s="71">
        <f t="shared" si="4"/>
        <v>1</v>
      </c>
      <c r="L58" s="71">
        <f t="shared" si="5"/>
        <v>1</v>
      </c>
    </row>
    <row r="59" spans="1:12" x14ac:dyDescent="0.35">
      <c r="A59" s="114"/>
      <c r="B59" s="117"/>
      <c r="C59" s="71" t="s">
        <v>417</v>
      </c>
      <c r="D59" s="68">
        <v>15.58</v>
      </c>
      <c r="E59" s="68">
        <v>16.47</v>
      </c>
      <c r="F59" s="40">
        <v>29.35</v>
      </c>
      <c r="G59" s="71">
        <f t="shared" si="3"/>
        <v>1</v>
      </c>
      <c r="H59" s="68">
        <v>18.96</v>
      </c>
      <c r="I59" s="68">
        <v>19.690000000000001</v>
      </c>
      <c r="J59" s="40">
        <v>19.77</v>
      </c>
      <c r="K59" s="71">
        <f t="shared" si="4"/>
        <v>1</v>
      </c>
      <c r="L59" s="71">
        <f t="shared" si="5"/>
        <v>1</v>
      </c>
    </row>
    <row r="60" spans="1:12" x14ac:dyDescent="0.35">
      <c r="A60" s="114"/>
      <c r="B60" s="117"/>
      <c r="C60" s="71" t="s">
        <v>418</v>
      </c>
      <c r="D60" s="68">
        <v>22.81</v>
      </c>
      <c r="E60" s="68">
        <v>23.76</v>
      </c>
      <c r="F60" s="40">
        <v>27.55</v>
      </c>
      <c r="G60" s="71">
        <f t="shared" si="3"/>
        <v>1</v>
      </c>
      <c r="H60" s="68">
        <v>34.619999999999997</v>
      </c>
      <c r="I60" s="68">
        <v>35.479999999999997</v>
      </c>
      <c r="J60" s="40">
        <v>21.53</v>
      </c>
      <c r="K60" s="71">
        <f t="shared" si="4"/>
        <v>1</v>
      </c>
      <c r="L60" s="71">
        <f t="shared" si="5"/>
        <v>1</v>
      </c>
    </row>
    <row r="61" spans="1:12" x14ac:dyDescent="0.35">
      <c r="A61" s="114"/>
      <c r="B61" s="117"/>
      <c r="C61" s="71" t="s">
        <v>280</v>
      </c>
      <c r="D61" s="71" t="s">
        <v>7</v>
      </c>
      <c r="E61" s="71" t="s">
        <v>7</v>
      </c>
      <c r="F61" s="40">
        <v>25.9</v>
      </c>
      <c r="G61" s="71">
        <f t="shared" si="3"/>
        <v>0</v>
      </c>
      <c r="H61" s="71" t="s">
        <v>7</v>
      </c>
      <c r="I61" s="71" t="s">
        <v>7</v>
      </c>
      <c r="J61" s="40">
        <v>21.96</v>
      </c>
      <c r="K61" s="71">
        <f t="shared" si="4"/>
        <v>0</v>
      </c>
      <c r="L61" s="71">
        <f t="shared" si="5"/>
        <v>0</v>
      </c>
    </row>
    <row r="62" spans="1:12" x14ac:dyDescent="0.35">
      <c r="A62" s="114"/>
      <c r="B62" s="117"/>
      <c r="C62" s="71" t="s">
        <v>419</v>
      </c>
      <c r="D62" s="68">
        <v>22.56</v>
      </c>
      <c r="E62" s="68">
        <v>23.43</v>
      </c>
      <c r="F62" s="40">
        <v>27.95</v>
      </c>
      <c r="G62" s="71">
        <f t="shared" si="3"/>
        <v>1</v>
      </c>
      <c r="H62" s="68">
        <v>32.97</v>
      </c>
      <c r="I62" s="68">
        <v>32.83</v>
      </c>
      <c r="J62" s="40">
        <v>21.58</v>
      </c>
      <c r="K62" s="71">
        <f t="shared" si="4"/>
        <v>1</v>
      </c>
      <c r="L62" s="71">
        <f t="shared" si="5"/>
        <v>1</v>
      </c>
    </row>
    <row r="63" spans="1:12" x14ac:dyDescent="0.35">
      <c r="A63" s="114"/>
      <c r="B63" s="117"/>
      <c r="C63" s="71" t="s">
        <v>420</v>
      </c>
      <c r="D63" s="68">
        <v>23.25</v>
      </c>
      <c r="E63" s="68">
        <v>23.99</v>
      </c>
      <c r="F63" s="40">
        <v>28.33</v>
      </c>
      <c r="G63" s="71">
        <f t="shared" si="3"/>
        <v>1</v>
      </c>
      <c r="H63" s="68">
        <v>31.8</v>
      </c>
      <c r="I63" s="68">
        <v>32.58</v>
      </c>
      <c r="J63" s="40">
        <v>20.87</v>
      </c>
      <c r="K63" s="71">
        <f t="shared" si="4"/>
        <v>1</v>
      </c>
      <c r="L63" s="71">
        <f t="shared" si="5"/>
        <v>1</v>
      </c>
    </row>
    <row r="64" spans="1:12" x14ac:dyDescent="0.35">
      <c r="A64" s="114"/>
      <c r="B64" s="117"/>
      <c r="C64" s="71" t="s">
        <v>421</v>
      </c>
      <c r="D64" s="68">
        <v>29.61</v>
      </c>
      <c r="E64" s="68">
        <v>30.42</v>
      </c>
      <c r="F64" s="40">
        <v>26.74</v>
      </c>
      <c r="G64" s="71">
        <f t="shared" si="3"/>
        <v>1</v>
      </c>
      <c r="H64" s="68">
        <v>32.590000000000003</v>
      </c>
      <c r="I64" s="68">
        <v>31.67</v>
      </c>
      <c r="J64" s="68">
        <v>21.3</v>
      </c>
      <c r="K64" s="71">
        <f t="shared" si="4"/>
        <v>1</v>
      </c>
      <c r="L64" s="71">
        <f t="shared" si="5"/>
        <v>1</v>
      </c>
    </row>
    <row r="65" spans="1:13" x14ac:dyDescent="0.35">
      <c r="A65" s="114"/>
      <c r="B65" s="117"/>
      <c r="C65" s="71" t="s">
        <v>281</v>
      </c>
      <c r="D65" s="71" t="s">
        <v>7</v>
      </c>
      <c r="E65" s="71" t="s">
        <v>7</v>
      </c>
      <c r="F65" s="40">
        <v>28.83</v>
      </c>
      <c r="G65" s="71">
        <f t="shared" si="3"/>
        <v>0</v>
      </c>
      <c r="H65" s="71" t="s">
        <v>7</v>
      </c>
      <c r="I65" s="71" t="s">
        <v>7</v>
      </c>
      <c r="J65" s="40">
        <v>19.920000000000002</v>
      </c>
      <c r="K65" s="71">
        <f t="shared" si="4"/>
        <v>0</v>
      </c>
      <c r="L65" s="71">
        <f t="shared" si="5"/>
        <v>0</v>
      </c>
    </row>
    <row r="66" spans="1:13" x14ac:dyDescent="0.35">
      <c r="A66" s="114"/>
      <c r="B66" s="117"/>
      <c r="C66" s="71" t="s">
        <v>282</v>
      </c>
      <c r="D66" s="71" t="s">
        <v>7</v>
      </c>
      <c r="E66" s="71" t="s">
        <v>7</v>
      </c>
      <c r="F66" s="40">
        <v>28.74</v>
      </c>
      <c r="G66" s="71">
        <f t="shared" si="3"/>
        <v>0</v>
      </c>
      <c r="H66" s="71" t="s">
        <v>7</v>
      </c>
      <c r="I66" s="71" t="s">
        <v>7</v>
      </c>
      <c r="J66" s="40">
        <v>22.42</v>
      </c>
      <c r="K66" s="71">
        <f t="shared" si="4"/>
        <v>0</v>
      </c>
      <c r="L66" s="71">
        <f t="shared" si="5"/>
        <v>0</v>
      </c>
    </row>
    <row r="67" spans="1:13" x14ac:dyDescent="0.35">
      <c r="A67" s="114"/>
      <c r="B67" s="117"/>
      <c r="C67" s="71" t="s">
        <v>422</v>
      </c>
      <c r="D67" s="71" t="s">
        <v>7</v>
      </c>
      <c r="E67" s="71" t="s">
        <v>7</v>
      </c>
      <c r="F67" s="40">
        <v>28.45</v>
      </c>
      <c r="G67" s="71">
        <f t="shared" si="3"/>
        <v>0</v>
      </c>
      <c r="H67" s="71" t="s">
        <v>7</v>
      </c>
      <c r="I67" s="71" t="s">
        <v>7</v>
      </c>
      <c r="J67" s="40">
        <v>24.87</v>
      </c>
      <c r="K67" s="71">
        <f t="shared" si="4"/>
        <v>0</v>
      </c>
      <c r="L67" s="71">
        <f t="shared" si="5"/>
        <v>0</v>
      </c>
      <c r="M67" s="15"/>
    </row>
    <row r="68" spans="1:13" x14ac:dyDescent="0.35">
      <c r="A68" s="114"/>
      <c r="B68" s="117"/>
      <c r="C68" s="71" t="s">
        <v>423</v>
      </c>
      <c r="D68" s="71" t="s">
        <v>7</v>
      </c>
      <c r="E68" s="71" t="s">
        <v>7</v>
      </c>
      <c r="F68" s="40">
        <v>24.7</v>
      </c>
      <c r="G68" s="71">
        <f t="shared" si="3"/>
        <v>0</v>
      </c>
      <c r="H68" s="71" t="s">
        <v>7</v>
      </c>
      <c r="I68" s="71" t="s">
        <v>7</v>
      </c>
      <c r="J68" s="40">
        <v>21.98</v>
      </c>
      <c r="K68" s="71">
        <f t="shared" si="4"/>
        <v>0</v>
      </c>
      <c r="L68" s="71">
        <f t="shared" ref="L68:L131" si="6">IF(AND(G68=1,K68=1),1,0)</f>
        <v>0</v>
      </c>
    </row>
    <row r="69" spans="1:13" x14ac:dyDescent="0.35">
      <c r="A69" s="114"/>
      <c r="B69" s="117"/>
      <c r="C69" s="71" t="s">
        <v>283</v>
      </c>
      <c r="D69" s="68">
        <v>20.72</v>
      </c>
      <c r="E69" s="68">
        <v>21.62</v>
      </c>
      <c r="F69" s="40">
        <v>25.89</v>
      </c>
      <c r="G69" s="71">
        <f t="shared" si="3"/>
        <v>1</v>
      </c>
      <c r="H69" s="68">
        <v>25.75</v>
      </c>
      <c r="I69" s="68">
        <v>26.46</v>
      </c>
      <c r="J69" s="40">
        <v>18.920000000000002</v>
      </c>
      <c r="K69" s="71">
        <f t="shared" si="4"/>
        <v>1</v>
      </c>
      <c r="L69" s="71">
        <f t="shared" si="6"/>
        <v>1</v>
      </c>
    </row>
    <row r="70" spans="1:13" x14ac:dyDescent="0.35">
      <c r="A70" s="114"/>
      <c r="B70" s="117"/>
      <c r="C70" s="71" t="s">
        <v>284</v>
      </c>
      <c r="D70" s="71" t="s">
        <v>7</v>
      </c>
      <c r="E70" s="71" t="s">
        <v>7</v>
      </c>
      <c r="F70" s="40">
        <v>28.69</v>
      </c>
      <c r="G70" s="71">
        <f t="shared" si="3"/>
        <v>0</v>
      </c>
      <c r="H70" s="71" t="s">
        <v>7</v>
      </c>
      <c r="I70" s="71" t="s">
        <v>7</v>
      </c>
      <c r="J70" s="40">
        <v>22.82</v>
      </c>
      <c r="K70" s="71">
        <f t="shared" si="4"/>
        <v>0</v>
      </c>
      <c r="L70" s="71">
        <f t="shared" si="6"/>
        <v>0</v>
      </c>
    </row>
    <row r="71" spans="1:13" x14ac:dyDescent="0.35">
      <c r="A71" s="114"/>
      <c r="B71" s="117"/>
      <c r="C71" s="71" t="s">
        <v>424</v>
      </c>
      <c r="D71" s="68">
        <v>19.440000000000001</v>
      </c>
      <c r="E71" s="68">
        <v>19.93</v>
      </c>
      <c r="F71" s="40">
        <v>24.72</v>
      </c>
      <c r="G71" s="71">
        <f t="shared" si="3"/>
        <v>1</v>
      </c>
      <c r="H71" s="68">
        <v>30.72</v>
      </c>
      <c r="I71" s="68">
        <v>30.65</v>
      </c>
      <c r="J71" s="40">
        <v>21.85</v>
      </c>
      <c r="K71" s="71">
        <f t="shared" si="4"/>
        <v>1</v>
      </c>
      <c r="L71" s="71">
        <f t="shared" si="6"/>
        <v>1</v>
      </c>
    </row>
    <row r="72" spans="1:13" x14ac:dyDescent="0.35">
      <c r="A72" s="114"/>
      <c r="B72" s="117"/>
      <c r="C72" s="71" t="s">
        <v>425</v>
      </c>
      <c r="D72" s="68">
        <v>23.9</v>
      </c>
      <c r="E72" s="68">
        <v>24.62</v>
      </c>
      <c r="F72" s="40">
        <v>28.4</v>
      </c>
      <c r="G72" s="71">
        <f t="shared" si="3"/>
        <v>1</v>
      </c>
      <c r="H72" s="68">
        <v>27.33</v>
      </c>
      <c r="I72" s="68">
        <v>27.91</v>
      </c>
      <c r="J72" s="40">
        <v>22.79</v>
      </c>
      <c r="K72" s="71">
        <f t="shared" si="4"/>
        <v>1</v>
      </c>
      <c r="L72" s="71">
        <f t="shared" si="6"/>
        <v>1</v>
      </c>
    </row>
    <row r="73" spans="1:13" x14ac:dyDescent="0.35">
      <c r="A73" s="114"/>
      <c r="B73" s="117"/>
      <c r="C73" s="71" t="s">
        <v>285</v>
      </c>
      <c r="D73" s="71">
        <v>25.49</v>
      </c>
      <c r="E73" s="71">
        <v>25.64</v>
      </c>
      <c r="F73" s="12">
        <v>27.17</v>
      </c>
      <c r="G73" s="71">
        <f t="shared" si="3"/>
        <v>1</v>
      </c>
      <c r="H73" s="71" t="s">
        <v>7</v>
      </c>
      <c r="I73" s="71" t="s">
        <v>7</v>
      </c>
      <c r="J73" s="40">
        <v>21.69</v>
      </c>
      <c r="K73" s="71">
        <f t="shared" si="4"/>
        <v>0</v>
      </c>
      <c r="L73" s="71">
        <f t="shared" si="6"/>
        <v>0</v>
      </c>
    </row>
    <row r="74" spans="1:13" x14ac:dyDescent="0.35">
      <c r="A74" s="114"/>
      <c r="B74" s="117"/>
      <c r="C74" s="71" t="s">
        <v>286</v>
      </c>
      <c r="D74" s="71" t="s">
        <v>7</v>
      </c>
      <c r="E74" s="71" t="s">
        <v>7</v>
      </c>
      <c r="F74" s="12">
        <v>25.58</v>
      </c>
      <c r="G74" s="71">
        <f t="shared" si="3"/>
        <v>0</v>
      </c>
      <c r="H74" s="71" t="s">
        <v>7</v>
      </c>
      <c r="I74" s="71" t="s">
        <v>7</v>
      </c>
      <c r="J74" s="40">
        <v>20.49</v>
      </c>
      <c r="K74" s="71">
        <f t="shared" si="4"/>
        <v>0</v>
      </c>
      <c r="L74" s="71">
        <f t="shared" si="6"/>
        <v>0</v>
      </c>
    </row>
    <row r="75" spans="1:13" x14ac:dyDescent="0.35">
      <c r="A75" s="114"/>
      <c r="B75" s="117"/>
      <c r="C75" s="71" t="s">
        <v>287</v>
      </c>
      <c r="D75" s="71" t="s">
        <v>7</v>
      </c>
      <c r="E75" s="71" t="s">
        <v>7</v>
      </c>
      <c r="F75" s="12">
        <v>30.59</v>
      </c>
      <c r="G75" s="71">
        <f t="shared" si="3"/>
        <v>0</v>
      </c>
      <c r="H75" s="68" t="s">
        <v>7</v>
      </c>
      <c r="I75" s="68" t="s">
        <v>7</v>
      </c>
      <c r="J75" s="40">
        <v>23.46</v>
      </c>
      <c r="K75" s="71">
        <f t="shared" si="4"/>
        <v>0</v>
      </c>
      <c r="L75" s="71">
        <f t="shared" si="6"/>
        <v>0</v>
      </c>
    </row>
    <row r="76" spans="1:13" x14ac:dyDescent="0.35">
      <c r="A76" s="114"/>
      <c r="B76" s="117"/>
      <c r="C76" s="71" t="s">
        <v>288</v>
      </c>
      <c r="D76" s="71">
        <v>24.84</v>
      </c>
      <c r="E76" s="71">
        <v>25.97</v>
      </c>
      <c r="F76" s="12">
        <v>26.77</v>
      </c>
      <c r="G76" s="71">
        <f t="shared" si="3"/>
        <v>1</v>
      </c>
      <c r="H76" s="68">
        <v>32.880000000000003</v>
      </c>
      <c r="I76" s="68">
        <v>30.77</v>
      </c>
      <c r="J76" s="40">
        <v>21.9</v>
      </c>
      <c r="K76" s="71">
        <f t="shared" si="4"/>
        <v>1</v>
      </c>
      <c r="L76" s="71">
        <f t="shared" si="6"/>
        <v>1</v>
      </c>
    </row>
    <row r="77" spans="1:13" x14ac:dyDescent="0.35">
      <c r="A77" s="114"/>
      <c r="B77" s="117"/>
      <c r="C77" s="71" t="s">
        <v>426</v>
      </c>
      <c r="D77" s="71" t="s">
        <v>7</v>
      </c>
      <c r="E77" s="71" t="s">
        <v>7</v>
      </c>
      <c r="F77" s="12">
        <v>28.76</v>
      </c>
      <c r="G77" s="71">
        <f t="shared" si="3"/>
        <v>0</v>
      </c>
      <c r="H77" s="68" t="s">
        <v>7</v>
      </c>
      <c r="I77" s="68" t="s">
        <v>7</v>
      </c>
      <c r="J77" s="40">
        <v>27.67</v>
      </c>
      <c r="K77" s="71">
        <f t="shared" si="4"/>
        <v>0</v>
      </c>
      <c r="L77" s="71">
        <f t="shared" si="6"/>
        <v>0</v>
      </c>
    </row>
    <row r="78" spans="1:13" x14ac:dyDescent="0.35">
      <c r="A78" s="114"/>
      <c r="B78" s="117"/>
      <c r="C78" s="71" t="s">
        <v>289</v>
      </c>
      <c r="D78" s="71">
        <v>23.96</v>
      </c>
      <c r="E78" s="71">
        <v>25.76</v>
      </c>
      <c r="F78" s="71">
        <v>21.69</v>
      </c>
      <c r="G78" s="71">
        <f t="shared" si="3"/>
        <v>1</v>
      </c>
      <c r="H78" s="68">
        <v>35.909999999999997</v>
      </c>
      <c r="I78" s="68">
        <v>33.4</v>
      </c>
      <c r="J78" s="68">
        <v>23.34</v>
      </c>
      <c r="K78" s="71">
        <f t="shared" si="4"/>
        <v>1</v>
      </c>
      <c r="L78" s="71">
        <f t="shared" si="6"/>
        <v>1</v>
      </c>
    </row>
    <row r="79" spans="1:13" x14ac:dyDescent="0.35">
      <c r="A79" s="114"/>
      <c r="B79" s="117"/>
      <c r="C79" s="71" t="s">
        <v>290</v>
      </c>
      <c r="D79" s="68">
        <v>19.54</v>
      </c>
      <c r="E79" s="68">
        <v>21.58</v>
      </c>
      <c r="F79" s="68">
        <v>29.14</v>
      </c>
      <c r="G79" s="71">
        <f t="shared" ref="G79:G142" si="7">IF(AND(D79="-",E79="-"),0,1)</f>
        <v>1</v>
      </c>
      <c r="H79" s="68">
        <v>32.979999999999997</v>
      </c>
      <c r="I79" s="68">
        <v>32.93</v>
      </c>
      <c r="J79" s="68">
        <v>27.46</v>
      </c>
      <c r="K79" s="71">
        <f t="shared" ref="K79:K142" si="8">IF(AND(H79="-",I79="-"),0,1)</f>
        <v>1</v>
      </c>
      <c r="L79" s="71">
        <f t="shared" si="6"/>
        <v>1</v>
      </c>
    </row>
    <row r="80" spans="1:13" x14ac:dyDescent="0.35">
      <c r="A80" s="114"/>
      <c r="B80" s="117"/>
      <c r="C80" s="71" t="s">
        <v>291</v>
      </c>
      <c r="D80" s="68">
        <v>17.64</v>
      </c>
      <c r="E80" s="68">
        <v>19.47</v>
      </c>
      <c r="F80" s="68">
        <v>26.65</v>
      </c>
      <c r="G80" s="71">
        <f t="shared" si="7"/>
        <v>1</v>
      </c>
      <c r="H80" s="68">
        <v>31.82</v>
      </c>
      <c r="I80" s="68">
        <v>32.15</v>
      </c>
      <c r="J80" s="68">
        <v>20.78</v>
      </c>
      <c r="K80" s="71">
        <f t="shared" si="8"/>
        <v>1</v>
      </c>
      <c r="L80" s="71">
        <f t="shared" si="6"/>
        <v>1</v>
      </c>
    </row>
    <row r="81" spans="1:12" x14ac:dyDescent="0.35">
      <c r="A81" s="114"/>
      <c r="B81" s="117"/>
      <c r="C81" s="71" t="s">
        <v>292</v>
      </c>
      <c r="D81" s="68">
        <v>29.81</v>
      </c>
      <c r="E81" s="68">
        <v>34.950000000000003</v>
      </c>
      <c r="F81" s="68">
        <v>29.49</v>
      </c>
      <c r="G81" s="71">
        <f t="shared" si="7"/>
        <v>1</v>
      </c>
      <c r="H81" s="71" t="s">
        <v>7</v>
      </c>
      <c r="I81" s="71" t="s">
        <v>7</v>
      </c>
      <c r="J81" s="68">
        <v>22.16</v>
      </c>
      <c r="K81" s="71">
        <f t="shared" si="8"/>
        <v>0</v>
      </c>
      <c r="L81" s="71">
        <f t="shared" si="6"/>
        <v>0</v>
      </c>
    </row>
    <row r="82" spans="1:12" x14ac:dyDescent="0.35">
      <c r="A82" s="114"/>
      <c r="B82" s="117"/>
      <c r="C82" s="71" t="s">
        <v>293</v>
      </c>
      <c r="D82" s="68">
        <v>15.4</v>
      </c>
      <c r="E82" s="68">
        <v>17.239999999999998</v>
      </c>
      <c r="F82" s="68">
        <v>25</v>
      </c>
      <c r="G82" s="71">
        <f t="shared" si="7"/>
        <v>1</v>
      </c>
      <c r="H82" s="68">
        <v>27.63</v>
      </c>
      <c r="I82" s="68">
        <v>29.28</v>
      </c>
      <c r="J82" s="68">
        <v>21.93</v>
      </c>
      <c r="K82" s="71">
        <f t="shared" si="8"/>
        <v>1</v>
      </c>
      <c r="L82" s="71">
        <f t="shared" si="6"/>
        <v>1</v>
      </c>
    </row>
    <row r="83" spans="1:12" x14ac:dyDescent="0.35">
      <c r="A83" s="114"/>
      <c r="B83" s="117"/>
      <c r="C83" s="71" t="s">
        <v>294</v>
      </c>
      <c r="D83" s="68">
        <v>22.29</v>
      </c>
      <c r="E83" s="68">
        <v>22.51</v>
      </c>
      <c r="F83" s="68">
        <v>29.94</v>
      </c>
      <c r="G83" s="71">
        <f t="shared" si="7"/>
        <v>1</v>
      </c>
      <c r="H83" s="68">
        <v>25.45</v>
      </c>
      <c r="I83" s="68">
        <v>25.92</v>
      </c>
      <c r="J83" s="68">
        <v>20.190000000000001</v>
      </c>
      <c r="K83" s="71">
        <f t="shared" si="8"/>
        <v>1</v>
      </c>
      <c r="L83" s="71">
        <f t="shared" si="6"/>
        <v>1</v>
      </c>
    </row>
    <row r="84" spans="1:12" x14ac:dyDescent="0.35">
      <c r="A84" s="114"/>
      <c r="B84" s="117"/>
      <c r="C84" s="71" t="s">
        <v>427</v>
      </c>
      <c r="D84" s="68">
        <v>14.92</v>
      </c>
      <c r="E84" s="68">
        <v>16.75</v>
      </c>
      <c r="F84" s="68">
        <v>28.72</v>
      </c>
      <c r="G84" s="71">
        <f t="shared" si="7"/>
        <v>1</v>
      </c>
      <c r="H84" s="68">
        <v>26.73</v>
      </c>
      <c r="I84" s="68">
        <v>28.38</v>
      </c>
      <c r="J84" s="68">
        <v>20.420000000000002</v>
      </c>
      <c r="K84" s="71">
        <f t="shared" si="8"/>
        <v>1</v>
      </c>
      <c r="L84" s="71">
        <f t="shared" si="6"/>
        <v>1</v>
      </c>
    </row>
    <row r="85" spans="1:12" x14ac:dyDescent="0.35">
      <c r="A85" s="114"/>
      <c r="B85" s="117"/>
      <c r="C85" s="71" t="s">
        <v>295</v>
      </c>
      <c r="D85" s="68">
        <v>16.77</v>
      </c>
      <c r="E85" s="68">
        <v>19.350000000000001</v>
      </c>
      <c r="F85" s="68">
        <v>31.44</v>
      </c>
      <c r="G85" s="71">
        <f t="shared" si="7"/>
        <v>1</v>
      </c>
      <c r="H85" s="68">
        <v>24.89</v>
      </c>
      <c r="I85" s="68">
        <v>26.87</v>
      </c>
      <c r="J85" s="68">
        <v>25.27</v>
      </c>
      <c r="K85" s="71">
        <f t="shared" si="8"/>
        <v>1</v>
      </c>
      <c r="L85" s="71">
        <f t="shared" si="6"/>
        <v>1</v>
      </c>
    </row>
    <row r="86" spans="1:12" x14ac:dyDescent="0.35">
      <c r="A86" s="114"/>
      <c r="B86" s="117"/>
      <c r="C86" s="71" t="s">
        <v>296</v>
      </c>
      <c r="D86" s="68">
        <v>18.440000000000001</v>
      </c>
      <c r="E86" s="68">
        <v>20.6</v>
      </c>
      <c r="F86" s="68">
        <v>29.92</v>
      </c>
      <c r="G86" s="71">
        <f t="shared" si="7"/>
        <v>1</v>
      </c>
      <c r="H86" s="68">
        <v>34.6</v>
      </c>
      <c r="I86" s="68">
        <v>34.31</v>
      </c>
      <c r="J86" s="68">
        <v>24.97</v>
      </c>
      <c r="K86" s="71">
        <f t="shared" si="8"/>
        <v>1</v>
      </c>
      <c r="L86" s="71">
        <f t="shared" si="6"/>
        <v>1</v>
      </c>
    </row>
    <row r="87" spans="1:12" x14ac:dyDescent="0.35">
      <c r="A87" s="114"/>
      <c r="B87" s="117"/>
      <c r="C87" s="71" t="s">
        <v>297</v>
      </c>
      <c r="D87" s="68">
        <v>20.21</v>
      </c>
      <c r="E87" s="68">
        <v>22.69</v>
      </c>
      <c r="F87" s="68">
        <v>26.6</v>
      </c>
      <c r="G87" s="71">
        <f t="shared" si="7"/>
        <v>1</v>
      </c>
      <c r="H87" s="68">
        <v>32.97</v>
      </c>
      <c r="I87" s="68">
        <v>34.479999999999997</v>
      </c>
      <c r="J87" s="68">
        <v>25.1</v>
      </c>
      <c r="K87" s="71">
        <f t="shared" si="8"/>
        <v>1</v>
      </c>
      <c r="L87" s="71">
        <f t="shared" si="6"/>
        <v>1</v>
      </c>
    </row>
    <row r="88" spans="1:12" x14ac:dyDescent="0.35">
      <c r="A88" s="114"/>
      <c r="B88" s="117"/>
      <c r="C88" s="71" t="s">
        <v>298</v>
      </c>
      <c r="D88" s="68">
        <v>17.670000000000002</v>
      </c>
      <c r="E88" s="68">
        <v>19.54</v>
      </c>
      <c r="F88" s="68">
        <v>29.81</v>
      </c>
      <c r="G88" s="71">
        <f t="shared" si="7"/>
        <v>1</v>
      </c>
      <c r="H88" s="68">
        <v>32.51</v>
      </c>
      <c r="I88" s="68">
        <v>33.31</v>
      </c>
      <c r="J88" s="68">
        <v>23.43</v>
      </c>
      <c r="K88" s="71">
        <f t="shared" si="8"/>
        <v>1</v>
      </c>
      <c r="L88" s="71">
        <f t="shared" si="6"/>
        <v>1</v>
      </c>
    </row>
    <row r="89" spans="1:12" x14ac:dyDescent="0.35">
      <c r="A89" s="114"/>
      <c r="B89" s="117"/>
      <c r="C89" s="71" t="s">
        <v>428</v>
      </c>
      <c r="D89" s="68">
        <v>18.2</v>
      </c>
      <c r="E89" s="68">
        <v>20.100000000000001</v>
      </c>
      <c r="F89" s="68">
        <v>28.88</v>
      </c>
      <c r="G89" s="71">
        <f t="shared" si="7"/>
        <v>1</v>
      </c>
      <c r="H89" s="68">
        <v>30.8</v>
      </c>
      <c r="I89" s="68">
        <v>30.47</v>
      </c>
      <c r="J89" s="68">
        <v>21.81</v>
      </c>
      <c r="K89" s="71">
        <f t="shared" si="8"/>
        <v>1</v>
      </c>
      <c r="L89" s="71">
        <f t="shared" si="6"/>
        <v>1</v>
      </c>
    </row>
    <row r="90" spans="1:12" x14ac:dyDescent="0.35">
      <c r="A90" s="114"/>
      <c r="B90" s="117"/>
      <c r="C90" s="71" t="s">
        <v>299</v>
      </c>
      <c r="D90" s="68">
        <v>15.99</v>
      </c>
      <c r="E90" s="68">
        <v>18.13</v>
      </c>
      <c r="F90" s="68">
        <v>28.96</v>
      </c>
      <c r="G90" s="71">
        <f t="shared" si="7"/>
        <v>1</v>
      </c>
      <c r="H90" s="68">
        <v>31.89</v>
      </c>
      <c r="I90" s="68">
        <v>31.7</v>
      </c>
      <c r="J90" s="68">
        <v>21.5</v>
      </c>
      <c r="K90" s="71">
        <f t="shared" si="8"/>
        <v>1</v>
      </c>
      <c r="L90" s="71">
        <f t="shared" si="6"/>
        <v>1</v>
      </c>
    </row>
    <row r="91" spans="1:12" x14ac:dyDescent="0.35">
      <c r="A91" s="114"/>
      <c r="B91" s="117"/>
      <c r="C91" s="71" t="s">
        <v>429</v>
      </c>
      <c r="D91" s="71" t="s">
        <v>7</v>
      </c>
      <c r="E91" s="71" t="s">
        <v>7</v>
      </c>
      <c r="F91" s="68">
        <v>26.89</v>
      </c>
      <c r="G91" s="71">
        <f t="shared" si="7"/>
        <v>0</v>
      </c>
      <c r="H91" s="71" t="s">
        <v>7</v>
      </c>
      <c r="I91" s="71" t="s">
        <v>7</v>
      </c>
      <c r="J91" s="68">
        <v>21.67</v>
      </c>
      <c r="K91" s="71">
        <f t="shared" si="8"/>
        <v>0</v>
      </c>
      <c r="L91" s="71">
        <f t="shared" si="6"/>
        <v>0</v>
      </c>
    </row>
    <row r="92" spans="1:12" x14ac:dyDescent="0.35">
      <c r="A92" s="114"/>
      <c r="B92" s="117"/>
      <c r="C92" s="71" t="s">
        <v>300</v>
      </c>
      <c r="D92" s="68">
        <v>16.850000000000001</v>
      </c>
      <c r="E92" s="68">
        <v>19.399999999999999</v>
      </c>
      <c r="F92" s="68">
        <v>30.42</v>
      </c>
      <c r="G92" s="71">
        <f t="shared" si="7"/>
        <v>1</v>
      </c>
      <c r="H92" s="68">
        <v>28.9</v>
      </c>
      <c r="I92" s="68">
        <v>22.12</v>
      </c>
      <c r="J92" s="68">
        <v>20.55</v>
      </c>
      <c r="K92" s="71">
        <f t="shared" si="8"/>
        <v>1</v>
      </c>
      <c r="L92" s="71">
        <f t="shared" si="6"/>
        <v>1</v>
      </c>
    </row>
    <row r="93" spans="1:12" x14ac:dyDescent="0.35">
      <c r="A93" s="114"/>
      <c r="B93" s="117"/>
      <c r="C93" s="71" t="s">
        <v>301</v>
      </c>
      <c r="D93" s="68">
        <v>23.13</v>
      </c>
      <c r="E93" s="68">
        <v>25.71</v>
      </c>
      <c r="F93" s="68">
        <v>30.32</v>
      </c>
      <c r="G93" s="71">
        <f t="shared" si="7"/>
        <v>1</v>
      </c>
      <c r="H93" s="68">
        <v>31.69</v>
      </c>
      <c r="I93" s="68">
        <v>31.79</v>
      </c>
      <c r="J93" s="68">
        <v>26.54</v>
      </c>
      <c r="K93" s="71">
        <f t="shared" si="8"/>
        <v>1</v>
      </c>
      <c r="L93" s="71">
        <f t="shared" si="6"/>
        <v>1</v>
      </c>
    </row>
    <row r="94" spans="1:12" x14ac:dyDescent="0.35">
      <c r="A94" s="114"/>
      <c r="B94" s="117"/>
      <c r="C94" s="71" t="s">
        <v>302</v>
      </c>
      <c r="D94" s="68">
        <v>14.34</v>
      </c>
      <c r="E94" s="68">
        <v>16.239999999999998</v>
      </c>
      <c r="F94" s="68">
        <v>25.83</v>
      </c>
      <c r="G94" s="71">
        <f t="shared" si="7"/>
        <v>1</v>
      </c>
      <c r="H94" s="68">
        <v>28.13</v>
      </c>
      <c r="I94" s="68">
        <v>27.98</v>
      </c>
      <c r="J94" s="68">
        <v>23.57</v>
      </c>
      <c r="K94" s="71">
        <f t="shared" si="8"/>
        <v>1</v>
      </c>
      <c r="L94" s="71">
        <f t="shared" si="6"/>
        <v>1</v>
      </c>
    </row>
    <row r="95" spans="1:12" x14ac:dyDescent="0.35">
      <c r="A95" s="114"/>
      <c r="B95" s="117"/>
      <c r="C95" s="71" t="s">
        <v>303</v>
      </c>
      <c r="D95" s="71" t="s">
        <v>7</v>
      </c>
      <c r="E95" s="68">
        <v>36.79</v>
      </c>
      <c r="F95" s="68">
        <v>27.96</v>
      </c>
      <c r="G95" s="71">
        <f t="shared" si="7"/>
        <v>1</v>
      </c>
      <c r="H95" s="68">
        <v>33.85</v>
      </c>
      <c r="I95" s="68">
        <v>34.950000000000003</v>
      </c>
      <c r="J95" s="68">
        <v>29.13</v>
      </c>
      <c r="K95" s="71">
        <f t="shared" si="8"/>
        <v>1</v>
      </c>
      <c r="L95" s="71">
        <f t="shared" si="6"/>
        <v>1</v>
      </c>
    </row>
    <row r="96" spans="1:12" x14ac:dyDescent="0.35">
      <c r="A96" s="114"/>
      <c r="B96" s="117"/>
      <c r="C96" s="71" t="s">
        <v>304</v>
      </c>
      <c r="D96" s="68">
        <v>31.33</v>
      </c>
      <c r="E96" s="68">
        <v>34.61</v>
      </c>
      <c r="F96" s="68">
        <v>27.77</v>
      </c>
      <c r="G96" s="71">
        <f t="shared" si="7"/>
        <v>1</v>
      </c>
      <c r="H96" s="71" t="s">
        <v>7</v>
      </c>
      <c r="I96" s="71" t="s">
        <v>7</v>
      </c>
      <c r="J96" s="68">
        <v>23.63</v>
      </c>
      <c r="K96" s="71">
        <f t="shared" si="8"/>
        <v>0</v>
      </c>
      <c r="L96" s="71">
        <f t="shared" si="6"/>
        <v>0</v>
      </c>
    </row>
    <row r="97" spans="1:12" x14ac:dyDescent="0.35">
      <c r="A97" s="114"/>
      <c r="B97" s="117"/>
      <c r="C97" s="71" t="s">
        <v>305</v>
      </c>
      <c r="D97" s="68">
        <v>18.39</v>
      </c>
      <c r="E97" s="68">
        <v>20.5</v>
      </c>
      <c r="F97" s="68">
        <v>27.8</v>
      </c>
      <c r="G97" s="71">
        <f t="shared" si="7"/>
        <v>1</v>
      </c>
      <c r="H97" s="68">
        <v>30.53</v>
      </c>
      <c r="I97" s="68">
        <v>30.13</v>
      </c>
      <c r="J97" s="68">
        <v>29.04</v>
      </c>
      <c r="K97" s="71">
        <f t="shared" si="8"/>
        <v>1</v>
      </c>
      <c r="L97" s="71">
        <f t="shared" si="6"/>
        <v>1</v>
      </c>
    </row>
    <row r="98" spans="1:12" x14ac:dyDescent="0.35">
      <c r="A98" s="114"/>
      <c r="B98" s="117"/>
      <c r="C98" s="71" t="s">
        <v>306</v>
      </c>
      <c r="D98" s="68">
        <v>19.2</v>
      </c>
      <c r="E98" s="68">
        <v>20.9</v>
      </c>
      <c r="F98" s="68">
        <v>26.19</v>
      </c>
      <c r="G98" s="71">
        <f t="shared" si="7"/>
        <v>1</v>
      </c>
      <c r="H98" s="68">
        <v>32.450000000000003</v>
      </c>
      <c r="I98" s="68">
        <v>32.36</v>
      </c>
      <c r="J98" s="68">
        <v>24.14</v>
      </c>
      <c r="K98" s="71">
        <f t="shared" si="8"/>
        <v>1</v>
      </c>
      <c r="L98" s="71">
        <f t="shared" si="6"/>
        <v>1</v>
      </c>
    </row>
    <row r="99" spans="1:12" x14ac:dyDescent="0.35">
      <c r="A99" s="114"/>
      <c r="B99" s="117"/>
      <c r="C99" s="71" t="s">
        <v>307</v>
      </c>
      <c r="D99" s="68">
        <v>25.93</v>
      </c>
      <c r="E99" s="68">
        <v>28.9</v>
      </c>
      <c r="F99" s="68">
        <v>28.66</v>
      </c>
      <c r="G99" s="71">
        <f t="shared" si="7"/>
        <v>1</v>
      </c>
      <c r="H99" s="68">
        <v>30.9</v>
      </c>
      <c r="I99" s="68">
        <v>31.58</v>
      </c>
      <c r="J99" s="68">
        <v>19.760000000000002</v>
      </c>
      <c r="K99" s="71">
        <f t="shared" si="8"/>
        <v>1</v>
      </c>
      <c r="L99" s="71">
        <f t="shared" si="6"/>
        <v>1</v>
      </c>
    </row>
    <row r="100" spans="1:12" x14ac:dyDescent="0.35">
      <c r="A100" s="114"/>
      <c r="B100" s="117"/>
      <c r="C100" s="71" t="s">
        <v>430</v>
      </c>
      <c r="D100" s="68">
        <v>24.44</v>
      </c>
      <c r="E100" s="68">
        <v>26.91</v>
      </c>
      <c r="F100" s="68">
        <v>30.75</v>
      </c>
      <c r="G100" s="71">
        <f t="shared" si="7"/>
        <v>1</v>
      </c>
      <c r="H100" s="68">
        <v>29.93</v>
      </c>
      <c r="I100" s="68">
        <v>31.72</v>
      </c>
      <c r="J100" s="68">
        <v>25.28</v>
      </c>
      <c r="K100" s="71">
        <f t="shared" si="8"/>
        <v>1</v>
      </c>
      <c r="L100" s="71">
        <f t="shared" si="6"/>
        <v>1</v>
      </c>
    </row>
    <row r="101" spans="1:12" x14ac:dyDescent="0.35">
      <c r="A101" s="114"/>
      <c r="B101" s="117"/>
      <c r="C101" s="71" t="s">
        <v>431</v>
      </c>
      <c r="D101" s="71" t="s">
        <v>7</v>
      </c>
      <c r="E101" s="71" t="s">
        <v>7</v>
      </c>
      <c r="F101" s="68">
        <v>28.75</v>
      </c>
      <c r="G101" s="71">
        <f t="shared" si="7"/>
        <v>0</v>
      </c>
      <c r="H101" s="68">
        <v>30.51</v>
      </c>
      <c r="I101" s="68">
        <v>32.729999999999997</v>
      </c>
      <c r="J101" s="68">
        <v>22.89</v>
      </c>
      <c r="K101" s="71">
        <f t="shared" si="8"/>
        <v>1</v>
      </c>
      <c r="L101" s="71">
        <f t="shared" si="6"/>
        <v>0</v>
      </c>
    </row>
    <row r="102" spans="1:12" x14ac:dyDescent="0.35">
      <c r="A102" s="114"/>
      <c r="B102" s="117"/>
      <c r="C102" s="71" t="s">
        <v>432</v>
      </c>
      <c r="D102" s="68">
        <v>33.9</v>
      </c>
      <c r="E102" s="71" t="s">
        <v>7</v>
      </c>
      <c r="F102" s="68">
        <v>27.19</v>
      </c>
      <c r="G102" s="71">
        <f t="shared" si="7"/>
        <v>1</v>
      </c>
      <c r="H102" s="71" t="s">
        <v>7</v>
      </c>
      <c r="I102" s="71" t="s">
        <v>7</v>
      </c>
      <c r="J102" s="68">
        <v>20.25</v>
      </c>
      <c r="K102" s="71">
        <f t="shared" si="8"/>
        <v>0</v>
      </c>
      <c r="L102" s="71">
        <f t="shared" si="6"/>
        <v>0</v>
      </c>
    </row>
    <row r="103" spans="1:12" x14ac:dyDescent="0.35">
      <c r="A103" s="114"/>
      <c r="B103" s="117"/>
      <c r="C103" s="71" t="s">
        <v>308</v>
      </c>
      <c r="D103" s="68">
        <v>26.57</v>
      </c>
      <c r="E103" s="68">
        <v>28.97</v>
      </c>
      <c r="F103" s="68">
        <v>26.77</v>
      </c>
      <c r="G103" s="71">
        <f t="shared" si="7"/>
        <v>1</v>
      </c>
      <c r="H103" s="71" t="s">
        <v>7</v>
      </c>
      <c r="I103" s="71" t="s">
        <v>7</v>
      </c>
      <c r="J103" s="68">
        <v>20.78</v>
      </c>
      <c r="K103" s="71">
        <f t="shared" si="8"/>
        <v>0</v>
      </c>
      <c r="L103" s="71">
        <f t="shared" si="6"/>
        <v>0</v>
      </c>
    </row>
    <row r="104" spans="1:12" x14ac:dyDescent="0.35">
      <c r="A104" s="114"/>
      <c r="B104" s="117"/>
      <c r="C104" s="71" t="s">
        <v>309</v>
      </c>
      <c r="D104" s="68">
        <v>16.73</v>
      </c>
      <c r="E104" s="68">
        <v>18.989999999999998</v>
      </c>
      <c r="F104" s="68">
        <v>25.99</v>
      </c>
      <c r="G104" s="71">
        <f t="shared" si="7"/>
        <v>1</v>
      </c>
      <c r="H104" s="68">
        <v>28.54</v>
      </c>
      <c r="I104" s="68">
        <v>29.34</v>
      </c>
      <c r="J104" s="68">
        <v>24.13</v>
      </c>
      <c r="K104" s="71">
        <f t="shared" si="8"/>
        <v>1</v>
      </c>
      <c r="L104" s="71">
        <f t="shared" si="6"/>
        <v>1</v>
      </c>
    </row>
    <row r="105" spans="1:12" x14ac:dyDescent="0.35">
      <c r="A105" s="114"/>
      <c r="B105" s="117"/>
      <c r="C105" s="71" t="s">
        <v>310</v>
      </c>
      <c r="D105" s="68">
        <v>26.38</v>
      </c>
      <c r="E105" s="68">
        <v>28.86</v>
      </c>
      <c r="F105" s="68">
        <v>30.77</v>
      </c>
      <c r="G105" s="71">
        <f t="shared" si="7"/>
        <v>1</v>
      </c>
      <c r="H105" s="68">
        <v>30.49</v>
      </c>
      <c r="I105" s="68">
        <v>32.270000000000003</v>
      </c>
      <c r="J105" s="68">
        <v>25.35</v>
      </c>
      <c r="K105" s="71">
        <f t="shared" si="8"/>
        <v>1</v>
      </c>
      <c r="L105" s="71">
        <f t="shared" si="6"/>
        <v>1</v>
      </c>
    </row>
    <row r="106" spans="1:12" x14ac:dyDescent="0.35">
      <c r="A106" s="114"/>
      <c r="B106" s="117"/>
      <c r="C106" s="71" t="s">
        <v>311</v>
      </c>
      <c r="D106" s="68">
        <v>32.51</v>
      </c>
      <c r="E106" s="68">
        <v>36.75</v>
      </c>
      <c r="F106" s="68">
        <v>28.92</v>
      </c>
      <c r="G106" s="71">
        <f t="shared" si="7"/>
        <v>1</v>
      </c>
      <c r="H106" s="71" t="s">
        <v>7</v>
      </c>
      <c r="I106" s="71" t="s">
        <v>7</v>
      </c>
      <c r="J106" s="68">
        <v>24.53</v>
      </c>
      <c r="K106" s="71">
        <f t="shared" si="8"/>
        <v>0</v>
      </c>
      <c r="L106" s="71">
        <f t="shared" si="6"/>
        <v>0</v>
      </c>
    </row>
    <row r="107" spans="1:12" x14ac:dyDescent="0.35">
      <c r="A107" s="114"/>
      <c r="B107" s="117"/>
      <c r="C107" s="71" t="s">
        <v>312</v>
      </c>
      <c r="D107" s="68">
        <v>22.75</v>
      </c>
      <c r="E107" s="68">
        <v>25.37</v>
      </c>
      <c r="F107" s="68">
        <v>25.81</v>
      </c>
      <c r="G107" s="71">
        <f t="shared" si="7"/>
        <v>1</v>
      </c>
      <c r="H107" s="68">
        <v>34.4</v>
      </c>
      <c r="I107" s="68">
        <v>39.119999999999997</v>
      </c>
      <c r="J107" s="68">
        <v>22.21</v>
      </c>
      <c r="K107" s="71">
        <f t="shared" si="8"/>
        <v>1</v>
      </c>
      <c r="L107" s="71">
        <f t="shared" si="6"/>
        <v>1</v>
      </c>
    </row>
    <row r="108" spans="1:12" x14ac:dyDescent="0.35">
      <c r="A108" s="114"/>
      <c r="B108" s="117"/>
      <c r="C108" s="71" t="s">
        <v>313</v>
      </c>
      <c r="D108" s="68">
        <v>34.520000000000003</v>
      </c>
      <c r="E108" s="68">
        <v>37.200000000000003</v>
      </c>
      <c r="F108" s="68">
        <v>27.94</v>
      </c>
      <c r="G108" s="71">
        <f t="shared" si="7"/>
        <v>1</v>
      </c>
      <c r="H108" s="71" t="s">
        <v>7</v>
      </c>
      <c r="I108" s="71" t="s">
        <v>7</v>
      </c>
      <c r="J108" s="68">
        <v>25.2</v>
      </c>
      <c r="K108" s="71">
        <f t="shared" si="8"/>
        <v>0</v>
      </c>
      <c r="L108" s="71">
        <f t="shared" si="6"/>
        <v>0</v>
      </c>
    </row>
    <row r="109" spans="1:12" x14ac:dyDescent="0.35">
      <c r="A109" s="114"/>
      <c r="B109" s="117"/>
      <c r="C109" s="71" t="s">
        <v>314</v>
      </c>
      <c r="D109" s="68">
        <v>23.63</v>
      </c>
      <c r="E109" s="68">
        <v>25.8</v>
      </c>
      <c r="F109" s="68">
        <v>26.95</v>
      </c>
      <c r="G109" s="71">
        <f t="shared" si="7"/>
        <v>1</v>
      </c>
      <c r="H109" s="68">
        <v>32.33</v>
      </c>
      <c r="I109" s="68">
        <v>32.700000000000003</v>
      </c>
      <c r="J109" s="68">
        <v>19.829999999999998</v>
      </c>
      <c r="K109" s="71">
        <f t="shared" si="8"/>
        <v>1</v>
      </c>
      <c r="L109" s="71">
        <f t="shared" si="6"/>
        <v>1</v>
      </c>
    </row>
    <row r="110" spans="1:12" x14ac:dyDescent="0.35">
      <c r="A110" s="114"/>
      <c r="B110" s="117"/>
      <c r="C110" s="71" t="s">
        <v>315</v>
      </c>
      <c r="D110" s="68">
        <v>24.71</v>
      </c>
      <c r="E110" s="68">
        <v>26.71</v>
      </c>
      <c r="F110" s="68">
        <v>24.71</v>
      </c>
      <c r="G110" s="71">
        <f t="shared" si="7"/>
        <v>1</v>
      </c>
      <c r="H110" s="68">
        <v>34.83</v>
      </c>
      <c r="I110" s="68">
        <v>34.35</v>
      </c>
      <c r="J110" s="68">
        <v>22.64</v>
      </c>
      <c r="K110" s="71">
        <f t="shared" si="8"/>
        <v>1</v>
      </c>
      <c r="L110" s="71">
        <f t="shared" si="6"/>
        <v>1</v>
      </c>
    </row>
    <row r="111" spans="1:12" x14ac:dyDescent="0.35">
      <c r="A111" s="114"/>
      <c r="B111" s="117"/>
      <c r="C111" s="71" t="s">
        <v>316</v>
      </c>
      <c r="D111" s="68">
        <v>14.78</v>
      </c>
      <c r="E111" s="68">
        <v>16.989999999999998</v>
      </c>
      <c r="F111" s="68">
        <v>30.92</v>
      </c>
      <c r="G111" s="71">
        <f t="shared" si="7"/>
        <v>1</v>
      </c>
      <c r="H111" s="68">
        <v>22.99</v>
      </c>
      <c r="I111" s="68">
        <v>23.74</v>
      </c>
      <c r="J111" s="68">
        <v>23.97</v>
      </c>
      <c r="K111" s="71">
        <f t="shared" si="8"/>
        <v>1</v>
      </c>
      <c r="L111" s="71">
        <f t="shared" si="6"/>
        <v>1</v>
      </c>
    </row>
    <row r="112" spans="1:12" x14ac:dyDescent="0.35">
      <c r="A112" s="114"/>
      <c r="B112" s="117"/>
      <c r="C112" s="71" t="s">
        <v>317</v>
      </c>
      <c r="D112" s="68">
        <v>21.62</v>
      </c>
      <c r="E112" s="68">
        <v>23.91</v>
      </c>
      <c r="F112" s="68">
        <v>27.97</v>
      </c>
      <c r="G112" s="71">
        <f t="shared" si="7"/>
        <v>1</v>
      </c>
      <c r="H112" s="68">
        <v>34.81</v>
      </c>
      <c r="I112" s="68">
        <v>35.340000000000003</v>
      </c>
      <c r="J112" s="68">
        <v>22.46</v>
      </c>
      <c r="K112" s="71">
        <f t="shared" si="8"/>
        <v>1</v>
      </c>
      <c r="L112" s="71">
        <f t="shared" si="6"/>
        <v>1</v>
      </c>
    </row>
    <row r="113" spans="1:12" x14ac:dyDescent="0.35">
      <c r="A113" s="114"/>
      <c r="B113" s="117"/>
      <c r="C113" s="71" t="s">
        <v>318</v>
      </c>
      <c r="D113" s="68">
        <v>25.58</v>
      </c>
      <c r="E113" s="68">
        <v>27.76</v>
      </c>
      <c r="F113" s="68">
        <v>27.98</v>
      </c>
      <c r="G113" s="71">
        <f t="shared" si="7"/>
        <v>1</v>
      </c>
      <c r="H113" s="68">
        <v>32.94</v>
      </c>
      <c r="I113" s="68">
        <v>39.26</v>
      </c>
      <c r="J113" s="68">
        <v>20.93</v>
      </c>
      <c r="K113" s="71">
        <f t="shared" si="8"/>
        <v>1</v>
      </c>
      <c r="L113" s="71">
        <f t="shared" si="6"/>
        <v>1</v>
      </c>
    </row>
    <row r="114" spans="1:12" x14ac:dyDescent="0.35">
      <c r="A114" s="114"/>
      <c r="B114" s="117"/>
      <c r="C114" s="71" t="s">
        <v>319</v>
      </c>
      <c r="D114" s="68">
        <v>17.64</v>
      </c>
      <c r="E114" s="68">
        <v>20.27</v>
      </c>
      <c r="F114" s="68">
        <v>29.05</v>
      </c>
      <c r="G114" s="71">
        <f t="shared" si="7"/>
        <v>1</v>
      </c>
      <c r="H114" s="68">
        <v>24.54</v>
      </c>
      <c r="I114" s="68">
        <v>24.45</v>
      </c>
      <c r="J114" s="68">
        <v>20.39</v>
      </c>
      <c r="K114" s="71">
        <f t="shared" si="8"/>
        <v>1</v>
      </c>
      <c r="L114" s="71">
        <f t="shared" si="6"/>
        <v>1</v>
      </c>
    </row>
    <row r="115" spans="1:12" x14ac:dyDescent="0.35">
      <c r="A115" s="114"/>
      <c r="B115" s="117"/>
      <c r="C115" s="71" t="s">
        <v>320</v>
      </c>
      <c r="D115" s="68">
        <v>15.93</v>
      </c>
      <c r="E115" s="68">
        <v>18.16</v>
      </c>
      <c r="F115" s="68">
        <v>25.42</v>
      </c>
      <c r="G115" s="71">
        <f t="shared" si="7"/>
        <v>1</v>
      </c>
      <c r="H115" s="68">
        <v>21.4</v>
      </c>
      <c r="I115" s="68">
        <v>21.37</v>
      </c>
      <c r="J115" s="68">
        <v>17.68</v>
      </c>
      <c r="K115" s="71">
        <f t="shared" si="8"/>
        <v>1</v>
      </c>
      <c r="L115" s="71">
        <f t="shared" si="6"/>
        <v>1</v>
      </c>
    </row>
    <row r="116" spans="1:12" x14ac:dyDescent="0.35">
      <c r="A116" s="114"/>
      <c r="B116" s="117"/>
      <c r="C116" s="71" t="s">
        <v>321</v>
      </c>
      <c r="D116" s="68">
        <v>17.93</v>
      </c>
      <c r="E116" s="68">
        <v>20.52</v>
      </c>
      <c r="F116" s="68">
        <v>28.49</v>
      </c>
      <c r="G116" s="71">
        <f t="shared" si="7"/>
        <v>1</v>
      </c>
      <c r="H116" s="68">
        <v>26.76</v>
      </c>
      <c r="I116" s="68">
        <v>28.63</v>
      </c>
      <c r="J116" s="68">
        <v>24.31</v>
      </c>
      <c r="K116" s="71">
        <f t="shared" si="8"/>
        <v>1</v>
      </c>
      <c r="L116" s="71">
        <f t="shared" si="6"/>
        <v>1</v>
      </c>
    </row>
    <row r="117" spans="1:12" x14ac:dyDescent="0.35">
      <c r="A117" s="114"/>
      <c r="B117" s="117"/>
      <c r="C117" s="71" t="s">
        <v>322</v>
      </c>
      <c r="D117" s="68">
        <v>22.98</v>
      </c>
      <c r="E117" s="68">
        <v>25.5</v>
      </c>
      <c r="F117" s="68">
        <v>27.17</v>
      </c>
      <c r="G117" s="71">
        <f t="shared" si="7"/>
        <v>1</v>
      </c>
      <c r="H117" s="68">
        <v>33.99</v>
      </c>
      <c r="I117" s="68">
        <v>36.43</v>
      </c>
      <c r="J117" s="68">
        <v>26.84</v>
      </c>
      <c r="K117" s="71">
        <f t="shared" si="8"/>
        <v>1</v>
      </c>
      <c r="L117" s="71">
        <f t="shared" si="6"/>
        <v>1</v>
      </c>
    </row>
    <row r="118" spans="1:12" x14ac:dyDescent="0.35">
      <c r="A118" s="114"/>
      <c r="B118" s="117"/>
      <c r="C118" s="71" t="s">
        <v>433</v>
      </c>
      <c r="D118" s="68">
        <v>16.309999999999999</v>
      </c>
      <c r="E118" s="68">
        <v>18.8</v>
      </c>
      <c r="F118" s="68">
        <v>23.65</v>
      </c>
      <c r="G118" s="71">
        <f t="shared" si="7"/>
        <v>1</v>
      </c>
      <c r="H118" s="68">
        <v>30.86</v>
      </c>
      <c r="I118" s="68">
        <v>32.909999999999997</v>
      </c>
      <c r="J118" s="68">
        <v>30.02</v>
      </c>
      <c r="K118" s="71">
        <f t="shared" si="8"/>
        <v>1</v>
      </c>
      <c r="L118" s="71">
        <f t="shared" si="6"/>
        <v>1</v>
      </c>
    </row>
    <row r="119" spans="1:12" x14ac:dyDescent="0.35">
      <c r="A119" s="114"/>
      <c r="B119" s="117"/>
      <c r="C119" s="71" t="s">
        <v>323</v>
      </c>
      <c r="D119" s="68">
        <v>24.48</v>
      </c>
      <c r="E119" s="68">
        <v>27.18</v>
      </c>
      <c r="F119" s="68">
        <v>29.34</v>
      </c>
      <c r="G119" s="71">
        <f t="shared" si="7"/>
        <v>1</v>
      </c>
      <c r="H119" s="68">
        <v>30.75</v>
      </c>
      <c r="I119" s="68">
        <v>31.22</v>
      </c>
      <c r="J119" s="68">
        <v>25.74</v>
      </c>
      <c r="K119" s="71">
        <f t="shared" si="8"/>
        <v>1</v>
      </c>
      <c r="L119" s="71">
        <f t="shared" si="6"/>
        <v>1</v>
      </c>
    </row>
    <row r="120" spans="1:12" x14ac:dyDescent="0.35">
      <c r="A120" s="114"/>
      <c r="B120" s="117"/>
      <c r="C120" s="71" t="s">
        <v>324</v>
      </c>
      <c r="D120" s="68">
        <v>21.38</v>
      </c>
      <c r="E120" s="68">
        <v>23.92</v>
      </c>
      <c r="F120" s="68">
        <v>27.27</v>
      </c>
      <c r="G120" s="71">
        <f t="shared" si="7"/>
        <v>1</v>
      </c>
      <c r="H120" s="68">
        <v>34.35</v>
      </c>
      <c r="I120" s="68">
        <v>34.6</v>
      </c>
      <c r="J120" s="68">
        <v>20.66</v>
      </c>
      <c r="K120" s="71">
        <f t="shared" si="8"/>
        <v>1</v>
      </c>
      <c r="L120" s="71">
        <f t="shared" si="6"/>
        <v>1</v>
      </c>
    </row>
    <row r="121" spans="1:12" x14ac:dyDescent="0.35">
      <c r="A121" s="114"/>
      <c r="B121" s="117"/>
      <c r="C121" s="71" t="s">
        <v>325</v>
      </c>
      <c r="D121" s="68">
        <v>22.9</v>
      </c>
      <c r="E121" s="68">
        <v>25.39</v>
      </c>
      <c r="F121" s="68">
        <v>27.89</v>
      </c>
      <c r="G121" s="71">
        <f t="shared" si="7"/>
        <v>1</v>
      </c>
      <c r="H121" s="68">
        <v>24.95</v>
      </c>
      <c r="I121" s="68">
        <v>26.44</v>
      </c>
      <c r="J121" s="68">
        <v>22.32</v>
      </c>
      <c r="K121" s="71">
        <f t="shared" si="8"/>
        <v>1</v>
      </c>
      <c r="L121" s="71">
        <f t="shared" si="6"/>
        <v>1</v>
      </c>
    </row>
    <row r="122" spans="1:12" x14ac:dyDescent="0.35">
      <c r="A122" s="114"/>
      <c r="B122" s="117"/>
      <c r="C122" s="71" t="s">
        <v>326</v>
      </c>
      <c r="D122" s="68">
        <v>27.45</v>
      </c>
      <c r="E122" s="68">
        <v>30.46</v>
      </c>
      <c r="F122" s="68">
        <v>29.56</v>
      </c>
      <c r="G122" s="71">
        <f t="shared" si="7"/>
        <v>1</v>
      </c>
      <c r="H122" s="68">
        <v>31.49</v>
      </c>
      <c r="I122" s="68">
        <v>32.520000000000003</v>
      </c>
      <c r="J122" s="68">
        <v>20.190000000000001</v>
      </c>
      <c r="K122" s="71">
        <f t="shared" si="8"/>
        <v>1</v>
      </c>
      <c r="L122" s="71">
        <f t="shared" si="6"/>
        <v>1</v>
      </c>
    </row>
    <row r="123" spans="1:12" x14ac:dyDescent="0.35">
      <c r="A123" s="114"/>
      <c r="B123" s="117"/>
      <c r="C123" s="71" t="s">
        <v>327</v>
      </c>
      <c r="D123" s="68">
        <v>23.85</v>
      </c>
      <c r="E123" s="68">
        <v>26.91</v>
      </c>
      <c r="F123" s="68">
        <v>30.18</v>
      </c>
      <c r="G123" s="71">
        <f t="shared" si="7"/>
        <v>1</v>
      </c>
      <c r="H123" s="68">
        <v>31.23</v>
      </c>
      <c r="I123" s="68">
        <v>31.75</v>
      </c>
      <c r="J123" s="68">
        <v>24.18</v>
      </c>
      <c r="K123" s="71">
        <f t="shared" si="8"/>
        <v>1</v>
      </c>
      <c r="L123" s="71">
        <f t="shared" si="6"/>
        <v>1</v>
      </c>
    </row>
    <row r="124" spans="1:12" x14ac:dyDescent="0.35">
      <c r="A124" s="114"/>
      <c r="B124" s="117"/>
      <c r="C124" s="71" t="s">
        <v>328</v>
      </c>
      <c r="D124" s="68">
        <v>15.86</v>
      </c>
      <c r="E124" s="68">
        <v>17.809999999999999</v>
      </c>
      <c r="F124" s="68">
        <v>23.79</v>
      </c>
      <c r="G124" s="71">
        <f t="shared" si="7"/>
        <v>1</v>
      </c>
      <c r="H124" s="68">
        <v>25.68</v>
      </c>
      <c r="I124" s="68">
        <v>26.37</v>
      </c>
      <c r="J124" s="68">
        <v>24.28</v>
      </c>
      <c r="K124" s="71">
        <f t="shared" si="8"/>
        <v>1</v>
      </c>
      <c r="L124" s="71">
        <f t="shared" si="6"/>
        <v>1</v>
      </c>
    </row>
    <row r="125" spans="1:12" x14ac:dyDescent="0.35">
      <c r="A125" s="114"/>
      <c r="B125" s="117"/>
      <c r="C125" s="71" t="s">
        <v>329</v>
      </c>
      <c r="D125" s="68">
        <v>26.34</v>
      </c>
      <c r="E125" s="68">
        <v>28.83</v>
      </c>
      <c r="F125" s="68">
        <v>26.49</v>
      </c>
      <c r="G125" s="71">
        <f t="shared" si="7"/>
        <v>1</v>
      </c>
      <c r="H125" s="68">
        <v>32.83</v>
      </c>
      <c r="I125" s="68">
        <v>34.75</v>
      </c>
      <c r="J125" s="68">
        <v>21.09</v>
      </c>
      <c r="K125" s="71">
        <f t="shared" si="8"/>
        <v>1</v>
      </c>
      <c r="L125" s="71">
        <f t="shared" si="6"/>
        <v>1</v>
      </c>
    </row>
    <row r="126" spans="1:12" x14ac:dyDescent="0.35">
      <c r="A126" s="114"/>
      <c r="B126" s="117"/>
      <c r="C126" s="71" t="s">
        <v>330</v>
      </c>
      <c r="D126" s="68">
        <v>21.58</v>
      </c>
      <c r="E126" s="68">
        <v>23.49</v>
      </c>
      <c r="F126" s="68">
        <v>27.1</v>
      </c>
      <c r="G126" s="71">
        <f t="shared" si="7"/>
        <v>1</v>
      </c>
      <c r="H126" s="68">
        <v>32.74</v>
      </c>
      <c r="I126" s="68">
        <v>32.729999999999997</v>
      </c>
      <c r="J126" s="68">
        <v>20.16</v>
      </c>
      <c r="K126" s="71">
        <f t="shared" si="8"/>
        <v>1</v>
      </c>
      <c r="L126" s="71">
        <f t="shared" si="6"/>
        <v>1</v>
      </c>
    </row>
    <row r="127" spans="1:12" x14ac:dyDescent="0.35">
      <c r="A127" s="114"/>
      <c r="B127" s="117"/>
      <c r="C127" s="71" t="s">
        <v>331</v>
      </c>
      <c r="D127" s="68">
        <v>16.46</v>
      </c>
      <c r="E127" s="68">
        <v>18.57</v>
      </c>
      <c r="F127" s="68">
        <v>28.21</v>
      </c>
      <c r="G127" s="71">
        <f t="shared" si="7"/>
        <v>1</v>
      </c>
      <c r="H127" s="68">
        <v>29.5</v>
      </c>
      <c r="I127" s="68">
        <v>29.32</v>
      </c>
      <c r="J127" s="68">
        <v>21.78</v>
      </c>
      <c r="K127" s="71">
        <f t="shared" si="8"/>
        <v>1</v>
      </c>
      <c r="L127" s="71">
        <f t="shared" si="6"/>
        <v>1</v>
      </c>
    </row>
    <row r="128" spans="1:12" x14ac:dyDescent="0.35">
      <c r="A128" s="114"/>
      <c r="B128" s="117"/>
      <c r="C128" s="71" t="s">
        <v>332</v>
      </c>
      <c r="D128" s="71" t="s">
        <v>7</v>
      </c>
      <c r="E128" s="71" t="s">
        <v>7</v>
      </c>
      <c r="F128" s="68">
        <v>20.65</v>
      </c>
      <c r="G128" s="71">
        <f t="shared" si="7"/>
        <v>0</v>
      </c>
      <c r="H128" s="71" t="s">
        <v>7</v>
      </c>
      <c r="I128" s="71" t="s">
        <v>7</v>
      </c>
      <c r="J128" s="68">
        <v>20.58</v>
      </c>
      <c r="K128" s="71">
        <f t="shared" si="8"/>
        <v>0</v>
      </c>
      <c r="L128" s="71">
        <f t="shared" si="6"/>
        <v>0</v>
      </c>
    </row>
    <row r="129" spans="1:26" x14ac:dyDescent="0.35">
      <c r="A129" s="114"/>
      <c r="B129" s="117"/>
      <c r="C129" s="71" t="s">
        <v>333</v>
      </c>
      <c r="D129" s="68">
        <v>19.7</v>
      </c>
      <c r="E129" s="68">
        <v>22.21</v>
      </c>
      <c r="F129" s="68">
        <v>20.11</v>
      </c>
      <c r="G129" s="71">
        <f t="shared" si="7"/>
        <v>1</v>
      </c>
      <c r="H129" s="68">
        <v>28.66</v>
      </c>
      <c r="I129" s="68">
        <v>29.6</v>
      </c>
      <c r="J129" s="68">
        <v>21.3</v>
      </c>
      <c r="K129" s="71">
        <f t="shared" si="8"/>
        <v>1</v>
      </c>
      <c r="L129" s="71">
        <f t="shared" si="6"/>
        <v>1</v>
      </c>
    </row>
    <row r="130" spans="1:26" x14ac:dyDescent="0.35">
      <c r="A130" s="114"/>
      <c r="B130" s="117"/>
      <c r="C130" s="71" t="s">
        <v>334</v>
      </c>
      <c r="D130" s="68">
        <v>18.54</v>
      </c>
      <c r="E130" s="68">
        <v>20.94</v>
      </c>
      <c r="F130" s="68">
        <v>28.87</v>
      </c>
      <c r="G130" s="71">
        <f t="shared" si="7"/>
        <v>1</v>
      </c>
      <c r="H130" s="68">
        <v>27.89</v>
      </c>
      <c r="I130" s="68">
        <v>25.92</v>
      </c>
      <c r="J130" s="68">
        <v>20.190000000000001</v>
      </c>
      <c r="K130" s="71">
        <f t="shared" si="8"/>
        <v>1</v>
      </c>
      <c r="L130" s="71">
        <f t="shared" si="6"/>
        <v>1</v>
      </c>
    </row>
    <row r="131" spans="1:26" x14ac:dyDescent="0.35">
      <c r="A131" s="114"/>
      <c r="B131" s="117"/>
      <c r="C131" s="71" t="s">
        <v>335</v>
      </c>
      <c r="D131" s="68">
        <v>36.82</v>
      </c>
      <c r="E131" s="68">
        <v>36.92</v>
      </c>
      <c r="F131" s="68">
        <v>31.1</v>
      </c>
      <c r="G131" s="71">
        <f t="shared" si="7"/>
        <v>1</v>
      </c>
      <c r="H131" s="71" t="s">
        <v>7</v>
      </c>
      <c r="I131" s="71" t="s">
        <v>7</v>
      </c>
      <c r="J131" s="68">
        <v>22.59</v>
      </c>
      <c r="K131" s="71">
        <f t="shared" si="8"/>
        <v>0</v>
      </c>
      <c r="L131" s="71">
        <f t="shared" si="6"/>
        <v>0</v>
      </c>
    </row>
    <row r="132" spans="1:26" x14ac:dyDescent="0.35">
      <c r="A132" s="114"/>
      <c r="B132" s="117"/>
      <c r="C132" s="71" t="s">
        <v>336</v>
      </c>
      <c r="D132" s="68">
        <v>26.69</v>
      </c>
      <c r="E132" s="68">
        <v>28.76</v>
      </c>
      <c r="F132" s="68">
        <v>27.19</v>
      </c>
      <c r="G132" s="71">
        <f t="shared" si="7"/>
        <v>1</v>
      </c>
      <c r="H132" s="68">
        <v>29.67</v>
      </c>
      <c r="I132" s="68">
        <v>29.54</v>
      </c>
      <c r="J132" s="68">
        <v>23.45</v>
      </c>
      <c r="K132" s="71">
        <f t="shared" si="8"/>
        <v>1</v>
      </c>
      <c r="L132" s="71">
        <f t="shared" ref="L132:L157" si="9">IF(AND(G132=1,K132=1),1,0)</f>
        <v>1</v>
      </c>
    </row>
    <row r="133" spans="1:26" x14ac:dyDescent="0.35">
      <c r="A133" s="114"/>
      <c r="B133" s="117"/>
      <c r="C133" s="71" t="s">
        <v>337</v>
      </c>
      <c r="D133" s="68">
        <v>18.54</v>
      </c>
      <c r="E133" s="68">
        <v>20.94</v>
      </c>
      <c r="F133" s="68">
        <v>28.87</v>
      </c>
      <c r="G133" s="71">
        <f t="shared" si="7"/>
        <v>1</v>
      </c>
      <c r="H133" s="68">
        <v>27.89</v>
      </c>
      <c r="I133" s="68">
        <v>30.27</v>
      </c>
      <c r="J133" s="68">
        <v>18.48</v>
      </c>
      <c r="K133" s="71">
        <f t="shared" si="8"/>
        <v>1</v>
      </c>
      <c r="L133" s="71">
        <f t="shared" si="9"/>
        <v>1</v>
      </c>
    </row>
    <row r="134" spans="1:26" x14ac:dyDescent="0.35">
      <c r="A134" s="114"/>
      <c r="B134" s="117"/>
      <c r="C134" s="71" t="s">
        <v>338</v>
      </c>
      <c r="D134" s="68">
        <v>16.579999999999998</v>
      </c>
      <c r="E134" s="68">
        <v>18.7</v>
      </c>
      <c r="F134" s="68">
        <v>31.81</v>
      </c>
      <c r="G134" s="71">
        <f t="shared" si="7"/>
        <v>1</v>
      </c>
      <c r="H134" s="68">
        <v>33.47</v>
      </c>
      <c r="I134" s="68">
        <v>33.39</v>
      </c>
      <c r="J134" s="68">
        <v>21.13</v>
      </c>
      <c r="K134" s="71">
        <f t="shared" si="8"/>
        <v>1</v>
      </c>
      <c r="L134" s="71">
        <f t="shared" si="9"/>
        <v>1</v>
      </c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6" x14ac:dyDescent="0.35">
      <c r="A135" s="114"/>
      <c r="B135" s="117"/>
      <c r="C135" s="71" t="s">
        <v>339</v>
      </c>
      <c r="D135" s="68">
        <v>21.78</v>
      </c>
      <c r="E135" s="68">
        <v>24.5</v>
      </c>
      <c r="F135" s="68">
        <v>28.16</v>
      </c>
      <c r="G135" s="71">
        <f t="shared" si="7"/>
        <v>1</v>
      </c>
      <c r="H135" s="68">
        <v>20.64</v>
      </c>
      <c r="I135" s="68">
        <v>21.23</v>
      </c>
      <c r="J135" s="68">
        <v>18.09</v>
      </c>
      <c r="K135" s="71">
        <f t="shared" si="8"/>
        <v>1</v>
      </c>
      <c r="L135" s="71">
        <f t="shared" si="9"/>
        <v>1</v>
      </c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6" x14ac:dyDescent="0.35">
      <c r="A136" s="114"/>
      <c r="B136" s="117"/>
      <c r="C136" s="71" t="s">
        <v>340</v>
      </c>
      <c r="D136" s="68">
        <v>14.7</v>
      </c>
      <c r="E136" s="68">
        <v>17.149999999999999</v>
      </c>
      <c r="F136" s="68">
        <v>29.65</v>
      </c>
      <c r="G136" s="71">
        <f t="shared" si="7"/>
        <v>1</v>
      </c>
      <c r="H136" s="68">
        <v>27.4</v>
      </c>
      <c r="I136" s="68">
        <v>27.44</v>
      </c>
      <c r="J136" s="68">
        <v>21.27</v>
      </c>
      <c r="K136" s="71">
        <f t="shared" si="8"/>
        <v>1</v>
      </c>
      <c r="L136" s="71">
        <f t="shared" si="9"/>
        <v>1</v>
      </c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6" x14ac:dyDescent="0.35">
      <c r="A137" s="114"/>
      <c r="B137" s="117"/>
      <c r="C137" s="71" t="s">
        <v>341</v>
      </c>
      <c r="D137" s="68">
        <v>25.16</v>
      </c>
      <c r="E137" s="68">
        <v>27.92</v>
      </c>
      <c r="F137" s="68">
        <v>28.06</v>
      </c>
      <c r="G137" s="71">
        <f t="shared" si="7"/>
        <v>1</v>
      </c>
      <c r="H137" s="68">
        <v>32.85</v>
      </c>
      <c r="I137" s="68">
        <v>32.79</v>
      </c>
      <c r="J137" s="68">
        <v>21.25</v>
      </c>
      <c r="K137" s="71">
        <f t="shared" si="8"/>
        <v>1</v>
      </c>
      <c r="L137" s="71">
        <f t="shared" si="9"/>
        <v>1</v>
      </c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6" x14ac:dyDescent="0.35">
      <c r="A138" s="114"/>
      <c r="B138" s="117"/>
      <c r="C138" s="71" t="s">
        <v>342</v>
      </c>
      <c r="D138" s="68">
        <v>30.93</v>
      </c>
      <c r="E138" s="68">
        <v>33.94</v>
      </c>
      <c r="F138" s="68">
        <v>26.62</v>
      </c>
      <c r="G138" s="71">
        <f t="shared" si="7"/>
        <v>1</v>
      </c>
      <c r="H138" s="71" t="s">
        <v>7</v>
      </c>
      <c r="I138" s="71" t="s">
        <v>7</v>
      </c>
      <c r="J138" s="68">
        <v>21.95</v>
      </c>
      <c r="K138" s="71">
        <f t="shared" si="8"/>
        <v>0</v>
      </c>
      <c r="L138" s="71">
        <f t="shared" si="9"/>
        <v>0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x14ac:dyDescent="0.35">
      <c r="A139" s="114"/>
      <c r="B139" s="117"/>
      <c r="C139" s="71" t="s">
        <v>343</v>
      </c>
      <c r="D139" s="68">
        <v>25.38</v>
      </c>
      <c r="E139" s="68">
        <v>27.59</v>
      </c>
      <c r="F139" s="68">
        <v>27.18</v>
      </c>
      <c r="G139" s="71">
        <f t="shared" si="7"/>
        <v>1</v>
      </c>
      <c r="H139" s="68">
        <v>31.83</v>
      </c>
      <c r="I139" s="68">
        <v>32.58</v>
      </c>
      <c r="J139" s="68">
        <v>23.34</v>
      </c>
      <c r="K139" s="71">
        <f t="shared" si="8"/>
        <v>1</v>
      </c>
      <c r="L139" s="71">
        <f t="shared" si="9"/>
        <v>1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x14ac:dyDescent="0.35">
      <c r="A140" s="114"/>
      <c r="B140" s="117"/>
      <c r="C140" s="71" t="s">
        <v>344</v>
      </c>
      <c r="D140" s="68">
        <v>19.649999999999999</v>
      </c>
      <c r="E140" s="68">
        <v>21.74</v>
      </c>
      <c r="F140" s="68">
        <v>26.83</v>
      </c>
      <c r="G140" s="71">
        <f t="shared" si="7"/>
        <v>1</v>
      </c>
      <c r="H140" s="68">
        <v>23.5</v>
      </c>
      <c r="I140" s="68">
        <v>24.28</v>
      </c>
      <c r="J140" s="68">
        <v>23.72</v>
      </c>
      <c r="K140" s="71">
        <f t="shared" si="8"/>
        <v>1</v>
      </c>
      <c r="L140" s="71">
        <f t="shared" si="9"/>
        <v>1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x14ac:dyDescent="0.35">
      <c r="A141" s="114"/>
      <c r="B141" s="117"/>
      <c r="C141" s="71" t="s">
        <v>345</v>
      </c>
      <c r="D141" s="71" t="s">
        <v>7</v>
      </c>
      <c r="E141" s="71" t="s">
        <v>7</v>
      </c>
      <c r="F141" s="68">
        <v>31.08</v>
      </c>
      <c r="G141" s="71">
        <f t="shared" si="7"/>
        <v>0</v>
      </c>
      <c r="H141" s="71" t="s">
        <v>7</v>
      </c>
      <c r="I141" s="71" t="s">
        <v>7</v>
      </c>
      <c r="J141" s="68">
        <v>23.25</v>
      </c>
      <c r="K141" s="71">
        <f t="shared" si="8"/>
        <v>0</v>
      </c>
      <c r="L141" s="71">
        <f t="shared" si="9"/>
        <v>0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s="10" customFormat="1" x14ac:dyDescent="0.35">
      <c r="A142" s="114"/>
      <c r="B142" s="117"/>
      <c r="C142" s="71" t="s">
        <v>372</v>
      </c>
      <c r="D142" s="68">
        <v>28.75</v>
      </c>
      <c r="E142" s="68">
        <v>29.42</v>
      </c>
      <c r="F142" s="68">
        <v>28.59</v>
      </c>
      <c r="G142" s="71">
        <f t="shared" si="7"/>
        <v>1</v>
      </c>
      <c r="H142" s="71" t="s">
        <v>7</v>
      </c>
      <c r="I142" s="71" t="s">
        <v>7</v>
      </c>
      <c r="J142" s="68">
        <v>25.72</v>
      </c>
      <c r="K142" s="71">
        <f t="shared" si="8"/>
        <v>0</v>
      </c>
      <c r="L142" s="71">
        <f t="shared" si="9"/>
        <v>0</v>
      </c>
    </row>
    <row r="143" spans="1:26" s="10" customFormat="1" x14ac:dyDescent="0.35">
      <c r="A143" s="114"/>
      <c r="B143" s="117"/>
      <c r="C143" s="71" t="s">
        <v>373</v>
      </c>
      <c r="D143" s="68">
        <v>29.87</v>
      </c>
      <c r="E143" s="68">
        <v>30.88</v>
      </c>
      <c r="F143" s="68">
        <v>24.7</v>
      </c>
      <c r="G143" s="71">
        <f t="shared" ref="G143:G157" si="10">IF(AND(D143="-",E143="-"),0,1)</f>
        <v>1</v>
      </c>
      <c r="H143" s="71" t="s">
        <v>7</v>
      </c>
      <c r="I143" s="71" t="s">
        <v>7</v>
      </c>
      <c r="J143" s="68">
        <v>20.88</v>
      </c>
      <c r="K143" s="71">
        <f t="shared" ref="K143:K157" si="11">IF(AND(H143="-",I143="-"),0,1)</f>
        <v>0</v>
      </c>
      <c r="L143" s="71">
        <f t="shared" si="9"/>
        <v>0</v>
      </c>
    </row>
    <row r="144" spans="1:26" s="10" customFormat="1" x14ac:dyDescent="0.35">
      <c r="A144" s="114"/>
      <c r="B144" s="117"/>
      <c r="C144" s="71" t="s">
        <v>374</v>
      </c>
      <c r="D144" s="68">
        <v>30.81</v>
      </c>
      <c r="E144" s="68">
        <v>30.8</v>
      </c>
      <c r="F144" s="68">
        <v>25.27</v>
      </c>
      <c r="G144" s="71">
        <f t="shared" si="10"/>
        <v>1</v>
      </c>
      <c r="H144" s="68">
        <v>31.85</v>
      </c>
      <c r="I144" s="68">
        <v>30.93</v>
      </c>
      <c r="J144" s="68">
        <v>21.21</v>
      </c>
      <c r="K144" s="71">
        <f t="shared" si="11"/>
        <v>1</v>
      </c>
      <c r="L144" s="71">
        <f t="shared" si="9"/>
        <v>1</v>
      </c>
    </row>
    <row r="145" spans="1:26" s="10" customFormat="1" x14ac:dyDescent="0.35">
      <c r="A145" s="114"/>
      <c r="B145" s="117"/>
      <c r="C145" s="71" t="s">
        <v>375</v>
      </c>
      <c r="D145" s="68">
        <v>27.63</v>
      </c>
      <c r="E145" s="68">
        <v>27.73</v>
      </c>
      <c r="F145" s="68">
        <v>27.41</v>
      </c>
      <c r="G145" s="71">
        <f t="shared" si="10"/>
        <v>1</v>
      </c>
      <c r="H145" s="68">
        <v>37.74</v>
      </c>
      <c r="I145" s="68">
        <v>33.770000000000003</v>
      </c>
      <c r="J145" s="68">
        <v>23.71</v>
      </c>
      <c r="K145" s="71">
        <f t="shared" si="11"/>
        <v>1</v>
      </c>
      <c r="L145" s="71">
        <f t="shared" si="9"/>
        <v>1</v>
      </c>
    </row>
    <row r="146" spans="1:26" s="10" customFormat="1" x14ac:dyDescent="0.35">
      <c r="A146" s="114"/>
      <c r="B146" s="117"/>
      <c r="C146" s="71" t="s">
        <v>376</v>
      </c>
      <c r="D146" s="68">
        <v>34.6</v>
      </c>
      <c r="E146" s="68">
        <v>33.31</v>
      </c>
      <c r="F146" s="68">
        <v>29.31</v>
      </c>
      <c r="G146" s="71">
        <f t="shared" si="10"/>
        <v>1</v>
      </c>
      <c r="H146" s="68">
        <v>35.69</v>
      </c>
      <c r="I146" s="68">
        <v>37.76</v>
      </c>
      <c r="J146" s="68">
        <v>20.67</v>
      </c>
      <c r="K146" s="71">
        <f t="shared" si="11"/>
        <v>1</v>
      </c>
      <c r="L146" s="71">
        <f t="shared" si="9"/>
        <v>1</v>
      </c>
    </row>
    <row r="147" spans="1:26" s="10" customFormat="1" x14ac:dyDescent="0.35">
      <c r="A147" s="114"/>
      <c r="B147" s="117"/>
      <c r="C147" s="71" t="s">
        <v>376</v>
      </c>
      <c r="D147" s="68">
        <v>14.36</v>
      </c>
      <c r="E147" s="68">
        <v>13.91</v>
      </c>
      <c r="F147" s="68">
        <v>24.22</v>
      </c>
      <c r="G147" s="71">
        <f t="shared" si="10"/>
        <v>1</v>
      </c>
      <c r="H147" s="68">
        <v>25.97</v>
      </c>
      <c r="I147" s="68">
        <v>25.29</v>
      </c>
      <c r="J147" s="68">
        <v>23.55</v>
      </c>
      <c r="K147" s="71">
        <f t="shared" si="11"/>
        <v>1</v>
      </c>
      <c r="L147" s="71">
        <f t="shared" si="9"/>
        <v>1</v>
      </c>
    </row>
    <row r="148" spans="1:26" s="10" customFormat="1" x14ac:dyDescent="0.35">
      <c r="A148" s="114"/>
      <c r="B148" s="117"/>
      <c r="C148" s="71" t="s">
        <v>377</v>
      </c>
      <c r="D148" s="68">
        <v>17.38</v>
      </c>
      <c r="E148" s="68">
        <v>17.55</v>
      </c>
      <c r="F148" s="68">
        <v>21.95</v>
      </c>
      <c r="G148" s="71">
        <f t="shared" si="10"/>
        <v>1</v>
      </c>
      <c r="H148" s="68">
        <v>25.67</v>
      </c>
      <c r="I148" s="68">
        <v>25.46</v>
      </c>
      <c r="J148" s="68">
        <v>22.79</v>
      </c>
      <c r="K148" s="71">
        <f t="shared" si="11"/>
        <v>1</v>
      </c>
      <c r="L148" s="71">
        <f t="shared" si="9"/>
        <v>1</v>
      </c>
    </row>
    <row r="149" spans="1:26" s="10" customFormat="1" x14ac:dyDescent="0.35">
      <c r="A149" s="114"/>
      <c r="B149" s="117"/>
      <c r="C149" s="71" t="s">
        <v>378</v>
      </c>
      <c r="D149" s="71" t="s">
        <v>7</v>
      </c>
      <c r="E149" s="71" t="s">
        <v>7</v>
      </c>
      <c r="F149" s="68">
        <v>28.25</v>
      </c>
      <c r="G149" s="71">
        <f t="shared" si="10"/>
        <v>0</v>
      </c>
      <c r="H149" s="71" t="s">
        <v>7</v>
      </c>
      <c r="I149" s="71" t="s">
        <v>7</v>
      </c>
      <c r="J149" s="68">
        <v>26.2</v>
      </c>
      <c r="K149" s="71">
        <f t="shared" si="11"/>
        <v>0</v>
      </c>
      <c r="L149" s="71">
        <f t="shared" si="9"/>
        <v>0</v>
      </c>
    </row>
    <row r="150" spans="1:26" s="10" customFormat="1" x14ac:dyDescent="0.35">
      <c r="A150" s="114"/>
      <c r="B150" s="117"/>
      <c r="C150" s="71" t="s">
        <v>379</v>
      </c>
      <c r="D150" s="68">
        <v>32.450000000000003</v>
      </c>
      <c r="E150" s="68">
        <v>32.51</v>
      </c>
      <c r="F150" s="68">
        <v>24.37</v>
      </c>
      <c r="G150" s="71">
        <f t="shared" si="10"/>
        <v>1</v>
      </c>
      <c r="H150" s="68">
        <v>37.299999999999997</v>
      </c>
      <c r="I150" s="68">
        <v>33.549999999999997</v>
      </c>
      <c r="J150" s="68">
        <v>23.27</v>
      </c>
      <c r="K150" s="71">
        <f t="shared" si="11"/>
        <v>1</v>
      </c>
      <c r="L150" s="71">
        <f t="shared" si="9"/>
        <v>1</v>
      </c>
      <c r="N150"/>
      <c r="O150"/>
      <c r="P150"/>
      <c r="Q150"/>
      <c r="R150"/>
      <c r="S150"/>
      <c r="T150"/>
      <c r="U150"/>
      <c r="V150"/>
    </row>
    <row r="151" spans="1:26" s="10" customFormat="1" x14ac:dyDescent="0.35">
      <c r="A151" s="114"/>
      <c r="B151" s="117"/>
      <c r="C151" s="71" t="s">
        <v>380</v>
      </c>
      <c r="D151" s="68">
        <v>14.63</v>
      </c>
      <c r="E151" s="68">
        <v>14.6</v>
      </c>
      <c r="F151" s="68">
        <v>26.91</v>
      </c>
      <c r="G151" s="71">
        <f t="shared" si="10"/>
        <v>1</v>
      </c>
      <c r="H151" s="68">
        <v>24.61</v>
      </c>
      <c r="I151" s="68">
        <v>23.81</v>
      </c>
      <c r="J151" s="68">
        <v>27.91</v>
      </c>
      <c r="K151" s="71">
        <f t="shared" si="11"/>
        <v>1</v>
      </c>
      <c r="L151" s="71">
        <f t="shared" si="9"/>
        <v>1</v>
      </c>
      <c r="N151"/>
      <c r="O151"/>
      <c r="P151"/>
      <c r="Q151"/>
      <c r="R151"/>
      <c r="S151"/>
      <c r="T151"/>
      <c r="U151"/>
      <c r="V151"/>
    </row>
    <row r="152" spans="1:26" s="10" customFormat="1" x14ac:dyDescent="0.35">
      <c r="A152" s="114"/>
      <c r="B152" s="117"/>
      <c r="C152" s="71" t="s">
        <v>381</v>
      </c>
      <c r="D152" s="68">
        <v>16.940000000000001</v>
      </c>
      <c r="E152" s="68">
        <v>17.670000000000002</v>
      </c>
      <c r="F152" s="68">
        <v>22.6</v>
      </c>
      <c r="G152" s="71">
        <f t="shared" si="10"/>
        <v>1</v>
      </c>
      <c r="H152" s="68">
        <v>25.75</v>
      </c>
      <c r="I152" s="68">
        <v>25.44</v>
      </c>
      <c r="J152" s="68">
        <v>24.41</v>
      </c>
      <c r="K152" s="71">
        <f t="shared" si="11"/>
        <v>1</v>
      </c>
      <c r="L152" s="71">
        <f t="shared" si="9"/>
        <v>1</v>
      </c>
      <c r="N152"/>
      <c r="O152"/>
      <c r="P152"/>
      <c r="Q152"/>
      <c r="R152"/>
      <c r="S152"/>
      <c r="T152"/>
      <c r="U152"/>
      <c r="V152"/>
    </row>
    <row r="153" spans="1:26" s="10" customFormat="1" x14ac:dyDescent="0.35">
      <c r="A153" s="114"/>
      <c r="B153" s="117"/>
      <c r="C153" s="71" t="s">
        <v>382</v>
      </c>
      <c r="D153" s="71" t="s">
        <v>7</v>
      </c>
      <c r="E153" s="71" t="s">
        <v>7</v>
      </c>
      <c r="F153" s="68">
        <v>25.39</v>
      </c>
      <c r="G153" s="71">
        <f t="shared" si="10"/>
        <v>0</v>
      </c>
      <c r="H153" s="71" t="s">
        <v>7</v>
      </c>
      <c r="I153" s="71" t="s">
        <v>7</v>
      </c>
      <c r="J153" s="68">
        <v>22.23</v>
      </c>
      <c r="K153" s="71">
        <f t="shared" si="11"/>
        <v>0</v>
      </c>
      <c r="L153" s="71">
        <f t="shared" si="9"/>
        <v>0</v>
      </c>
      <c r="N153"/>
      <c r="O153"/>
      <c r="P153"/>
      <c r="Q153"/>
      <c r="R153"/>
      <c r="S153"/>
      <c r="T153"/>
      <c r="U153"/>
      <c r="V153"/>
    </row>
    <row r="154" spans="1:26" s="10" customFormat="1" x14ac:dyDescent="0.35">
      <c r="A154" s="114"/>
      <c r="B154" s="117"/>
      <c r="C154" s="71" t="s">
        <v>383</v>
      </c>
      <c r="D154" s="68">
        <v>15.68</v>
      </c>
      <c r="E154" s="68">
        <v>16.34</v>
      </c>
      <c r="F154" s="68">
        <v>26.48</v>
      </c>
      <c r="G154" s="71">
        <f t="shared" si="10"/>
        <v>1</v>
      </c>
      <c r="H154" s="68">
        <v>33.83</v>
      </c>
      <c r="I154" s="68">
        <v>31.88</v>
      </c>
      <c r="J154" s="68">
        <v>24.33</v>
      </c>
      <c r="K154" s="71">
        <f t="shared" si="11"/>
        <v>1</v>
      </c>
      <c r="L154" s="71">
        <f t="shared" si="9"/>
        <v>1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s="10" customFormat="1" x14ac:dyDescent="0.35">
      <c r="A155" s="114"/>
      <c r="B155" s="117"/>
      <c r="C155" s="71" t="s">
        <v>384</v>
      </c>
      <c r="D155" s="68">
        <v>16.510000000000002</v>
      </c>
      <c r="E155" s="68">
        <v>16.98</v>
      </c>
      <c r="F155" s="68">
        <v>23.32</v>
      </c>
      <c r="G155" s="71">
        <f t="shared" si="10"/>
        <v>1</v>
      </c>
      <c r="H155" s="68">
        <v>21.61</v>
      </c>
      <c r="I155" s="68">
        <v>20.86</v>
      </c>
      <c r="J155" s="68">
        <v>23.69</v>
      </c>
      <c r="K155" s="71">
        <f t="shared" si="11"/>
        <v>1</v>
      </c>
      <c r="L155" s="71">
        <f t="shared" si="9"/>
        <v>1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s="10" customFormat="1" x14ac:dyDescent="0.35">
      <c r="A156" s="114"/>
      <c r="B156" s="117"/>
      <c r="C156" s="71" t="s">
        <v>385</v>
      </c>
      <c r="D156" s="68">
        <v>16.7</v>
      </c>
      <c r="E156" s="68">
        <v>17.420000000000002</v>
      </c>
      <c r="F156" s="68">
        <v>23.4</v>
      </c>
      <c r="G156" s="71">
        <f t="shared" si="10"/>
        <v>1</v>
      </c>
      <c r="H156" s="68">
        <v>35.25</v>
      </c>
      <c r="I156" s="68">
        <v>37.86</v>
      </c>
      <c r="J156" s="68">
        <v>20.65</v>
      </c>
      <c r="K156" s="71">
        <f t="shared" si="11"/>
        <v>1</v>
      </c>
      <c r="L156" s="71">
        <f t="shared" si="9"/>
        <v>1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s="10" customFormat="1" x14ac:dyDescent="0.35">
      <c r="A157" s="115"/>
      <c r="B157" s="118"/>
      <c r="C157" s="71" t="s">
        <v>386</v>
      </c>
      <c r="D157" s="71" t="s">
        <v>7</v>
      </c>
      <c r="E157" s="71" t="s">
        <v>7</v>
      </c>
      <c r="F157" s="68">
        <v>21.98</v>
      </c>
      <c r="G157" s="71">
        <f t="shared" si="10"/>
        <v>0</v>
      </c>
      <c r="H157" s="71" t="s">
        <v>7</v>
      </c>
      <c r="I157" s="71" t="s">
        <v>7</v>
      </c>
      <c r="J157" s="68">
        <v>23.44</v>
      </c>
      <c r="K157" s="71">
        <f t="shared" si="11"/>
        <v>0</v>
      </c>
      <c r="L157" s="71">
        <f t="shared" si="9"/>
        <v>0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x14ac:dyDescent="0.35">
      <c r="A158" s="113" t="s">
        <v>407</v>
      </c>
      <c r="B158" s="88" t="s">
        <v>357</v>
      </c>
      <c r="C158" s="71" t="s">
        <v>35</v>
      </c>
      <c r="D158" s="71">
        <v>28.17</v>
      </c>
      <c r="E158" s="71">
        <v>30.15</v>
      </c>
      <c r="F158" s="71">
        <v>23.85</v>
      </c>
      <c r="G158" s="71">
        <f t="shared" ref="G158:G192" si="12">IF(AND(D158="-",E158="-"),0,1)</f>
        <v>1</v>
      </c>
      <c r="H158" s="12">
        <v>36.520000000000003</v>
      </c>
      <c r="I158" s="12">
        <v>35.96</v>
      </c>
      <c r="J158" s="12">
        <v>23.04</v>
      </c>
      <c r="K158" s="71">
        <f t="shared" ref="K158:K191" si="13">IF(AND(H158="-",I158="-"),0,1)</f>
        <v>1</v>
      </c>
      <c r="L158" s="71">
        <f>IF(AND(G158=1,K158=1),1,0)</f>
        <v>1</v>
      </c>
    </row>
    <row r="159" spans="1:26" x14ac:dyDescent="0.35">
      <c r="A159" s="114"/>
      <c r="B159" s="88" t="s">
        <v>357</v>
      </c>
      <c r="C159" s="71" t="s">
        <v>36</v>
      </c>
      <c r="D159" s="71">
        <v>33.61</v>
      </c>
      <c r="E159" s="71">
        <v>35.07</v>
      </c>
      <c r="F159" s="71">
        <v>25.1</v>
      </c>
      <c r="G159" s="71">
        <f t="shared" si="12"/>
        <v>1</v>
      </c>
      <c r="H159" s="12">
        <v>35.44</v>
      </c>
      <c r="I159" s="12" t="s">
        <v>7</v>
      </c>
      <c r="J159" s="12">
        <v>23.2</v>
      </c>
      <c r="K159" s="71">
        <f t="shared" si="13"/>
        <v>1</v>
      </c>
      <c r="L159" s="71">
        <f t="shared" ref="L159:L222" si="14">IF(AND(G159=1,K159=1),1,0)</f>
        <v>1</v>
      </c>
    </row>
    <row r="160" spans="1:26" x14ac:dyDescent="0.35">
      <c r="A160" s="114"/>
      <c r="B160" s="88" t="s">
        <v>357</v>
      </c>
      <c r="C160" s="71" t="s">
        <v>37</v>
      </c>
      <c r="D160" s="71">
        <v>36.6</v>
      </c>
      <c r="E160" s="71" t="s">
        <v>7</v>
      </c>
      <c r="F160" s="71"/>
      <c r="G160" s="71">
        <f t="shared" si="12"/>
        <v>1</v>
      </c>
      <c r="H160" s="12">
        <v>35.42</v>
      </c>
      <c r="I160" s="12">
        <v>36.049999999999997</v>
      </c>
      <c r="J160" s="12">
        <v>22.57</v>
      </c>
      <c r="K160" s="71">
        <f t="shared" si="13"/>
        <v>1</v>
      </c>
      <c r="L160" s="71">
        <f t="shared" si="14"/>
        <v>1</v>
      </c>
    </row>
    <row r="161" spans="1:12" x14ac:dyDescent="0.35">
      <c r="A161" s="114"/>
      <c r="B161" s="88" t="s">
        <v>357</v>
      </c>
      <c r="C161" s="71" t="s">
        <v>38</v>
      </c>
      <c r="D161" s="71">
        <v>25.95</v>
      </c>
      <c r="E161" s="71">
        <v>28</v>
      </c>
      <c r="F161" s="71">
        <v>23.41</v>
      </c>
      <c r="G161" s="71">
        <f t="shared" si="12"/>
        <v>1</v>
      </c>
      <c r="H161" s="12" t="s">
        <v>7</v>
      </c>
      <c r="I161" s="12">
        <v>35.83</v>
      </c>
      <c r="J161" s="12">
        <v>18.739999999999998</v>
      </c>
      <c r="K161" s="71">
        <f t="shared" si="13"/>
        <v>1</v>
      </c>
      <c r="L161" s="71">
        <f t="shared" si="14"/>
        <v>1</v>
      </c>
    </row>
    <row r="162" spans="1:12" x14ac:dyDescent="0.35">
      <c r="A162" s="114"/>
      <c r="B162" s="88" t="s">
        <v>357</v>
      </c>
      <c r="C162" s="71" t="s">
        <v>39</v>
      </c>
      <c r="D162" s="71" t="s">
        <v>7</v>
      </c>
      <c r="E162" s="71">
        <v>37.08</v>
      </c>
      <c r="F162" s="71">
        <v>27.83</v>
      </c>
      <c r="G162" s="71">
        <f t="shared" si="12"/>
        <v>1</v>
      </c>
      <c r="H162" s="12" t="s">
        <v>7</v>
      </c>
      <c r="I162" s="12">
        <v>34.07</v>
      </c>
      <c r="J162" s="12">
        <v>23.67</v>
      </c>
      <c r="K162" s="71">
        <f t="shared" si="13"/>
        <v>1</v>
      </c>
      <c r="L162" s="71">
        <f t="shared" si="14"/>
        <v>1</v>
      </c>
    </row>
    <row r="163" spans="1:12" x14ac:dyDescent="0.35">
      <c r="A163" s="114"/>
      <c r="B163" s="88" t="s">
        <v>357</v>
      </c>
      <c r="C163" s="71" t="s">
        <v>40</v>
      </c>
      <c r="D163" s="71">
        <v>21.67</v>
      </c>
      <c r="E163" s="71">
        <v>23.68</v>
      </c>
      <c r="F163" s="71">
        <v>26.22</v>
      </c>
      <c r="G163" s="71">
        <f t="shared" si="12"/>
        <v>1</v>
      </c>
      <c r="H163" s="12">
        <v>35.36</v>
      </c>
      <c r="I163" s="12">
        <v>35.18</v>
      </c>
      <c r="J163" s="12">
        <v>22.33</v>
      </c>
      <c r="K163" s="71">
        <f t="shared" si="13"/>
        <v>1</v>
      </c>
      <c r="L163" s="71">
        <f t="shared" si="14"/>
        <v>1</v>
      </c>
    </row>
    <row r="164" spans="1:12" x14ac:dyDescent="0.35">
      <c r="A164" s="114"/>
      <c r="B164" s="88" t="s">
        <v>357</v>
      </c>
      <c r="C164" s="71" t="s">
        <v>41</v>
      </c>
      <c r="D164" s="71">
        <v>27.74</v>
      </c>
      <c r="E164" s="71">
        <v>29.64</v>
      </c>
      <c r="F164" s="71">
        <v>27.52</v>
      </c>
      <c r="G164" s="71">
        <f t="shared" si="12"/>
        <v>1</v>
      </c>
      <c r="H164" s="12">
        <v>33.67</v>
      </c>
      <c r="I164" s="12">
        <v>34.58</v>
      </c>
      <c r="J164" s="12">
        <v>21.18</v>
      </c>
      <c r="K164" s="71">
        <f t="shared" si="13"/>
        <v>1</v>
      </c>
      <c r="L164" s="71">
        <f t="shared" si="14"/>
        <v>1</v>
      </c>
    </row>
    <row r="165" spans="1:12" x14ac:dyDescent="0.35">
      <c r="A165" s="114"/>
      <c r="B165" s="88" t="s">
        <v>357</v>
      </c>
      <c r="C165" s="71" t="s">
        <v>42</v>
      </c>
      <c r="D165" s="12">
        <v>28.6</v>
      </c>
      <c r="E165" s="12">
        <v>29.5</v>
      </c>
      <c r="F165" s="12">
        <v>28.17</v>
      </c>
      <c r="G165" s="71">
        <f t="shared" si="12"/>
        <v>1</v>
      </c>
      <c r="H165" s="12">
        <v>24.5</v>
      </c>
      <c r="I165" s="12">
        <v>27.66</v>
      </c>
      <c r="J165" s="12">
        <v>22.37</v>
      </c>
      <c r="K165" s="71">
        <f t="shared" si="13"/>
        <v>1</v>
      </c>
      <c r="L165" s="71">
        <f t="shared" si="14"/>
        <v>1</v>
      </c>
    </row>
    <row r="166" spans="1:12" x14ac:dyDescent="0.35">
      <c r="A166" s="114"/>
      <c r="B166" s="88" t="s">
        <v>357</v>
      </c>
      <c r="C166" s="71" t="s">
        <v>43</v>
      </c>
      <c r="D166" s="71">
        <v>33</v>
      </c>
      <c r="E166" s="71">
        <v>35.32</v>
      </c>
      <c r="F166" s="71">
        <v>23.85</v>
      </c>
      <c r="G166" s="71">
        <f t="shared" si="12"/>
        <v>1</v>
      </c>
      <c r="H166" s="71" t="s">
        <v>7</v>
      </c>
      <c r="I166" s="71">
        <v>36.020000000000003</v>
      </c>
      <c r="J166" s="71">
        <v>21.38</v>
      </c>
      <c r="K166" s="71">
        <f t="shared" si="13"/>
        <v>1</v>
      </c>
      <c r="L166" s="71">
        <f t="shared" si="14"/>
        <v>1</v>
      </c>
    </row>
    <row r="167" spans="1:12" x14ac:dyDescent="0.35">
      <c r="A167" s="114"/>
      <c r="B167" s="88" t="s">
        <v>357</v>
      </c>
      <c r="C167" s="71" t="s">
        <v>44</v>
      </c>
      <c r="D167" s="71">
        <v>25.17</v>
      </c>
      <c r="E167" s="71">
        <v>26.91</v>
      </c>
      <c r="F167" s="71">
        <v>25.21</v>
      </c>
      <c r="G167" s="71">
        <f t="shared" si="12"/>
        <v>1</v>
      </c>
      <c r="H167" s="71">
        <v>35.35</v>
      </c>
      <c r="I167" s="71">
        <v>33</v>
      </c>
      <c r="J167" s="71">
        <v>22.13</v>
      </c>
      <c r="K167" s="71">
        <f t="shared" si="13"/>
        <v>1</v>
      </c>
      <c r="L167" s="71">
        <f t="shared" si="14"/>
        <v>1</v>
      </c>
    </row>
    <row r="168" spans="1:12" x14ac:dyDescent="0.35">
      <c r="A168" s="114"/>
      <c r="B168" s="88" t="s">
        <v>357</v>
      </c>
      <c r="C168" s="71" t="s">
        <v>45</v>
      </c>
      <c r="D168" s="71">
        <v>32.07</v>
      </c>
      <c r="E168" s="71">
        <v>33.92</v>
      </c>
      <c r="F168" s="71">
        <v>25.54</v>
      </c>
      <c r="G168" s="71">
        <f t="shared" si="12"/>
        <v>1</v>
      </c>
      <c r="H168" s="71">
        <v>35.19</v>
      </c>
      <c r="I168" s="71">
        <v>34.25</v>
      </c>
      <c r="J168" s="71">
        <v>21.58</v>
      </c>
      <c r="K168" s="71">
        <f t="shared" si="13"/>
        <v>1</v>
      </c>
      <c r="L168" s="71">
        <f t="shared" si="14"/>
        <v>1</v>
      </c>
    </row>
    <row r="169" spans="1:12" x14ac:dyDescent="0.35">
      <c r="A169" s="114"/>
      <c r="B169" s="88" t="s">
        <v>357</v>
      </c>
      <c r="C169" s="71" t="s">
        <v>46</v>
      </c>
      <c r="D169" s="71">
        <v>33</v>
      </c>
      <c r="E169" s="71">
        <v>33.68</v>
      </c>
      <c r="F169" s="71">
        <v>26.61</v>
      </c>
      <c r="G169" s="71">
        <f t="shared" si="12"/>
        <v>1</v>
      </c>
      <c r="H169" s="71">
        <v>33.22</v>
      </c>
      <c r="I169" s="71">
        <v>33.11</v>
      </c>
      <c r="J169" s="71">
        <v>20.69</v>
      </c>
      <c r="K169" s="71">
        <f t="shared" si="13"/>
        <v>1</v>
      </c>
      <c r="L169" s="71">
        <f t="shared" si="14"/>
        <v>1</v>
      </c>
    </row>
    <row r="170" spans="1:12" x14ac:dyDescent="0.35">
      <c r="A170" s="114"/>
      <c r="B170" s="88" t="s">
        <v>357</v>
      </c>
      <c r="C170" s="71" t="s">
        <v>47</v>
      </c>
      <c r="D170" s="21">
        <v>26.41</v>
      </c>
      <c r="E170" s="21">
        <v>27.52</v>
      </c>
      <c r="F170" s="21">
        <v>24.37</v>
      </c>
      <c r="G170" s="71">
        <f t="shared" si="12"/>
        <v>1</v>
      </c>
      <c r="H170" s="23">
        <v>33.200000000000003</v>
      </c>
      <c r="I170" s="21">
        <v>35.14</v>
      </c>
      <c r="J170" s="21">
        <v>21.18</v>
      </c>
      <c r="K170" s="71">
        <f t="shared" si="13"/>
        <v>1</v>
      </c>
      <c r="L170" s="71">
        <f t="shared" si="14"/>
        <v>1</v>
      </c>
    </row>
    <row r="171" spans="1:12" x14ac:dyDescent="0.35">
      <c r="A171" s="114"/>
      <c r="B171" s="88" t="s">
        <v>357</v>
      </c>
      <c r="C171" s="71" t="s">
        <v>48</v>
      </c>
      <c r="D171" s="71" t="s">
        <v>7</v>
      </c>
      <c r="E171" s="71" t="s">
        <v>7</v>
      </c>
      <c r="F171" s="71">
        <v>22.09</v>
      </c>
      <c r="G171" s="71">
        <f t="shared" si="12"/>
        <v>0</v>
      </c>
      <c r="H171" s="21">
        <v>35.409999999999997</v>
      </c>
      <c r="I171" s="21">
        <v>36.22</v>
      </c>
      <c r="J171" s="21">
        <v>23.04</v>
      </c>
      <c r="K171" s="71">
        <f t="shared" si="13"/>
        <v>1</v>
      </c>
      <c r="L171" s="71">
        <f t="shared" si="14"/>
        <v>0</v>
      </c>
    </row>
    <row r="172" spans="1:12" x14ac:dyDescent="0.35">
      <c r="A172" s="114"/>
      <c r="B172" s="88" t="s">
        <v>357</v>
      </c>
      <c r="C172" s="71" t="s">
        <v>49</v>
      </c>
      <c r="D172" s="71" t="s">
        <v>7</v>
      </c>
      <c r="E172" s="71" t="s">
        <v>7</v>
      </c>
      <c r="F172" s="71">
        <v>24.87</v>
      </c>
      <c r="G172" s="71">
        <f t="shared" si="12"/>
        <v>0</v>
      </c>
      <c r="H172" s="21" t="s">
        <v>7</v>
      </c>
      <c r="I172" s="21" t="s">
        <v>7</v>
      </c>
      <c r="J172" s="21">
        <v>23.85</v>
      </c>
      <c r="K172" s="71">
        <f t="shared" si="13"/>
        <v>0</v>
      </c>
      <c r="L172" s="71">
        <f t="shared" si="14"/>
        <v>0</v>
      </c>
    </row>
    <row r="173" spans="1:12" x14ac:dyDescent="0.35">
      <c r="A173" s="114"/>
      <c r="B173" s="88" t="s">
        <v>357</v>
      </c>
      <c r="C173" s="71" t="s">
        <v>50</v>
      </c>
      <c r="D173" s="71">
        <v>36.72</v>
      </c>
      <c r="E173" s="71">
        <v>37.130000000000003</v>
      </c>
      <c r="F173" s="71">
        <v>26.11</v>
      </c>
      <c r="G173" s="71">
        <f t="shared" si="12"/>
        <v>1</v>
      </c>
      <c r="H173" s="71">
        <v>35.04</v>
      </c>
      <c r="I173" s="71">
        <v>35.32</v>
      </c>
      <c r="J173" s="71">
        <v>22.14</v>
      </c>
      <c r="K173" s="71">
        <f t="shared" si="13"/>
        <v>1</v>
      </c>
      <c r="L173" s="71">
        <f t="shared" si="14"/>
        <v>1</v>
      </c>
    </row>
    <row r="174" spans="1:12" x14ac:dyDescent="0.35">
      <c r="A174" s="114"/>
      <c r="B174" s="88" t="s">
        <v>357</v>
      </c>
      <c r="C174" s="71" t="s">
        <v>51</v>
      </c>
      <c r="D174" s="23">
        <v>36.700000000000003</v>
      </c>
      <c r="E174" s="21">
        <v>37.479999999999997</v>
      </c>
      <c r="F174" s="21">
        <v>22.37</v>
      </c>
      <c r="G174" s="71">
        <f t="shared" si="12"/>
        <v>1</v>
      </c>
      <c r="H174" s="71" t="s">
        <v>7</v>
      </c>
      <c r="I174" s="71" t="s">
        <v>7</v>
      </c>
      <c r="J174" s="71">
        <v>20.95</v>
      </c>
      <c r="K174" s="71">
        <f t="shared" si="13"/>
        <v>0</v>
      </c>
      <c r="L174" s="71">
        <f t="shared" si="14"/>
        <v>0</v>
      </c>
    </row>
    <row r="175" spans="1:12" x14ac:dyDescent="0.35">
      <c r="A175" s="114"/>
      <c r="B175" s="88" t="s">
        <v>357</v>
      </c>
      <c r="C175" s="71" t="s">
        <v>55</v>
      </c>
      <c r="D175" s="21">
        <v>27.84</v>
      </c>
      <c r="E175" s="21">
        <v>29.28</v>
      </c>
      <c r="F175" s="21">
        <v>24.71</v>
      </c>
      <c r="G175" s="71">
        <f t="shared" si="12"/>
        <v>1</v>
      </c>
      <c r="H175" s="21">
        <v>36.57</v>
      </c>
      <c r="I175" s="21" t="s">
        <v>7</v>
      </c>
      <c r="J175" s="21">
        <v>20.57</v>
      </c>
      <c r="K175" s="71">
        <f t="shared" si="13"/>
        <v>1</v>
      </c>
      <c r="L175" s="71">
        <f t="shared" si="14"/>
        <v>1</v>
      </c>
    </row>
    <row r="176" spans="1:12" x14ac:dyDescent="0.35">
      <c r="A176" s="114"/>
      <c r="B176" s="88" t="s">
        <v>357</v>
      </c>
      <c r="C176" s="71" t="s">
        <v>56</v>
      </c>
      <c r="D176" s="71">
        <v>17.57</v>
      </c>
      <c r="E176" s="71">
        <v>18.510000000000002</v>
      </c>
      <c r="F176" s="71">
        <v>23.97</v>
      </c>
      <c r="G176" s="71">
        <f t="shared" si="12"/>
        <v>1</v>
      </c>
      <c r="H176" s="71">
        <v>36.17</v>
      </c>
      <c r="I176" s="21">
        <v>35.36</v>
      </c>
      <c r="J176" s="71">
        <v>19.79</v>
      </c>
      <c r="K176" s="71">
        <f t="shared" si="13"/>
        <v>1</v>
      </c>
      <c r="L176" s="71">
        <f t="shared" si="14"/>
        <v>1</v>
      </c>
    </row>
    <row r="177" spans="1:12" x14ac:dyDescent="0.35">
      <c r="A177" s="114"/>
      <c r="B177" s="88" t="s">
        <v>357</v>
      </c>
      <c r="C177" s="71" t="s">
        <v>57</v>
      </c>
      <c r="D177" s="21">
        <v>29.69</v>
      </c>
      <c r="E177" s="21">
        <v>31.51</v>
      </c>
      <c r="F177" s="21">
        <v>24.88</v>
      </c>
      <c r="G177" s="71">
        <f t="shared" si="12"/>
        <v>1</v>
      </c>
      <c r="H177" s="21" t="s">
        <v>7</v>
      </c>
      <c r="I177" s="21" t="s">
        <v>7</v>
      </c>
      <c r="J177" s="21">
        <v>23.75</v>
      </c>
      <c r="K177" s="71">
        <f t="shared" si="13"/>
        <v>0</v>
      </c>
      <c r="L177" s="71">
        <f t="shared" si="14"/>
        <v>0</v>
      </c>
    </row>
    <row r="178" spans="1:12" x14ac:dyDescent="0.35">
      <c r="A178" s="114"/>
      <c r="B178" s="88" t="s">
        <v>357</v>
      </c>
      <c r="C178" s="71" t="s">
        <v>58</v>
      </c>
      <c r="D178" s="21">
        <v>24.79</v>
      </c>
      <c r="E178" s="21">
        <v>25.58</v>
      </c>
      <c r="F178" s="21">
        <v>24.11</v>
      </c>
      <c r="G178" s="71">
        <f t="shared" si="12"/>
        <v>1</v>
      </c>
      <c r="H178" s="21">
        <v>28.67</v>
      </c>
      <c r="I178" s="21">
        <v>30.72</v>
      </c>
      <c r="J178" s="21">
        <v>21.15</v>
      </c>
      <c r="K178" s="71">
        <f t="shared" si="13"/>
        <v>1</v>
      </c>
      <c r="L178" s="71">
        <f t="shared" si="14"/>
        <v>1</v>
      </c>
    </row>
    <row r="179" spans="1:12" x14ac:dyDescent="0.35">
      <c r="A179" s="114"/>
      <c r="B179" s="88" t="s">
        <v>357</v>
      </c>
      <c r="C179" s="71" t="s">
        <v>65</v>
      </c>
      <c r="D179" s="21">
        <v>34.4</v>
      </c>
      <c r="E179" s="21">
        <v>36.72</v>
      </c>
      <c r="F179" s="21">
        <v>27.08</v>
      </c>
      <c r="G179" s="71">
        <f t="shared" si="12"/>
        <v>1</v>
      </c>
      <c r="H179" s="21" t="s">
        <v>7</v>
      </c>
      <c r="I179" s="21" t="s">
        <v>7</v>
      </c>
      <c r="J179" s="21">
        <v>25.83</v>
      </c>
      <c r="K179" s="71">
        <f t="shared" si="13"/>
        <v>0</v>
      </c>
      <c r="L179" s="71">
        <f t="shared" si="14"/>
        <v>0</v>
      </c>
    </row>
    <row r="180" spans="1:12" x14ac:dyDescent="0.35">
      <c r="A180" s="114"/>
      <c r="B180" s="88" t="s">
        <v>357</v>
      </c>
      <c r="C180" s="71" t="s">
        <v>66</v>
      </c>
      <c r="D180" s="21">
        <v>32.29</v>
      </c>
      <c r="E180" s="21">
        <v>34.479999999999997</v>
      </c>
      <c r="F180" s="21">
        <v>25.73</v>
      </c>
      <c r="G180" s="71">
        <f t="shared" si="12"/>
        <v>1</v>
      </c>
      <c r="H180" s="21" t="s">
        <v>7</v>
      </c>
      <c r="I180" s="21" t="s">
        <v>7</v>
      </c>
      <c r="J180" s="21">
        <v>22.07</v>
      </c>
      <c r="K180" s="71">
        <f t="shared" si="13"/>
        <v>0</v>
      </c>
      <c r="L180" s="71">
        <f t="shared" si="14"/>
        <v>0</v>
      </c>
    </row>
    <row r="181" spans="1:12" x14ac:dyDescent="0.35">
      <c r="A181" s="114"/>
      <c r="B181" s="88" t="s">
        <v>357</v>
      </c>
      <c r="C181" s="71" t="s">
        <v>76</v>
      </c>
      <c r="D181" s="21">
        <v>20.7</v>
      </c>
      <c r="E181" s="21">
        <v>22.9</v>
      </c>
      <c r="F181" s="21">
        <v>25.8</v>
      </c>
      <c r="G181" s="71">
        <f t="shared" si="12"/>
        <v>1</v>
      </c>
      <c r="H181" s="21">
        <v>25.5</v>
      </c>
      <c r="I181" s="21">
        <v>26.4</v>
      </c>
      <c r="J181" s="21">
        <v>24.2</v>
      </c>
      <c r="K181" s="71">
        <f t="shared" si="13"/>
        <v>1</v>
      </c>
      <c r="L181" s="71">
        <f t="shared" si="14"/>
        <v>1</v>
      </c>
    </row>
    <row r="182" spans="1:12" x14ac:dyDescent="0.35">
      <c r="A182" s="114"/>
      <c r="B182" s="88" t="s">
        <v>357</v>
      </c>
      <c r="C182" s="71" t="s">
        <v>221</v>
      </c>
      <c r="D182" s="26">
        <v>27.09</v>
      </c>
      <c r="E182" s="23">
        <v>28.37</v>
      </c>
      <c r="F182" s="26">
        <v>27.88</v>
      </c>
      <c r="G182" s="71">
        <f t="shared" si="12"/>
        <v>1</v>
      </c>
      <c r="H182" s="23">
        <v>26.65</v>
      </c>
      <c r="I182" s="23">
        <v>28.93</v>
      </c>
      <c r="J182" s="21">
        <v>21.76</v>
      </c>
      <c r="K182" s="71">
        <f t="shared" si="13"/>
        <v>1</v>
      </c>
      <c r="L182" s="71">
        <f t="shared" si="14"/>
        <v>1</v>
      </c>
    </row>
    <row r="183" spans="1:12" x14ac:dyDescent="0.35">
      <c r="A183" s="114"/>
      <c r="B183" s="88" t="s">
        <v>357</v>
      </c>
      <c r="C183" s="71" t="s">
        <v>222</v>
      </c>
      <c r="D183" s="26">
        <v>29.75</v>
      </c>
      <c r="E183" s="26">
        <v>30.83</v>
      </c>
      <c r="F183" s="26">
        <v>26.01</v>
      </c>
      <c r="G183" s="71">
        <f t="shared" si="12"/>
        <v>1</v>
      </c>
      <c r="H183" s="23">
        <v>29.66</v>
      </c>
      <c r="I183" s="21">
        <v>30.99</v>
      </c>
      <c r="J183" s="23">
        <v>25.47</v>
      </c>
      <c r="K183" s="71">
        <f t="shared" si="13"/>
        <v>1</v>
      </c>
      <c r="L183" s="71">
        <f t="shared" si="14"/>
        <v>1</v>
      </c>
    </row>
    <row r="184" spans="1:12" x14ac:dyDescent="0.35">
      <c r="A184" s="114"/>
      <c r="B184" s="90" t="s">
        <v>237</v>
      </c>
      <c r="C184" s="71" t="s">
        <v>67</v>
      </c>
      <c r="D184" s="21" t="s">
        <v>7</v>
      </c>
      <c r="E184" s="21" t="s">
        <v>7</v>
      </c>
      <c r="F184" s="21">
        <v>25.16</v>
      </c>
      <c r="G184" s="71">
        <f t="shared" si="12"/>
        <v>0</v>
      </c>
      <c r="H184" s="21" t="s">
        <v>7</v>
      </c>
      <c r="I184" s="21" t="s">
        <v>7</v>
      </c>
      <c r="J184" s="21">
        <v>23.1</v>
      </c>
      <c r="K184" s="71">
        <f t="shared" si="13"/>
        <v>0</v>
      </c>
      <c r="L184" s="71">
        <f t="shared" si="14"/>
        <v>0</v>
      </c>
    </row>
    <row r="185" spans="1:12" x14ac:dyDescent="0.35">
      <c r="A185" s="114"/>
      <c r="B185" s="90" t="s">
        <v>237</v>
      </c>
      <c r="C185" s="71" t="s">
        <v>68</v>
      </c>
      <c r="D185" s="21" t="s">
        <v>7</v>
      </c>
      <c r="E185" s="21" t="s">
        <v>7</v>
      </c>
      <c r="F185" s="21">
        <v>25.48</v>
      </c>
      <c r="G185" s="71">
        <f t="shared" si="12"/>
        <v>0</v>
      </c>
      <c r="H185" s="21" t="s">
        <v>7</v>
      </c>
      <c r="I185" s="21" t="s">
        <v>7</v>
      </c>
      <c r="J185" s="21">
        <v>20.95</v>
      </c>
      <c r="K185" s="71">
        <f t="shared" si="13"/>
        <v>0</v>
      </c>
      <c r="L185" s="71">
        <f t="shared" si="14"/>
        <v>0</v>
      </c>
    </row>
    <row r="186" spans="1:12" x14ac:dyDescent="0.35">
      <c r="A186" s="114"/>
      <c r="B186" s="90" t="s">
        <v>237</v>
      </c>
      <c r="C186" s="71" t="s">
        <v>69</v>
      </c>
      <c r="D186" s="71" t="s">
        <v>7</v>
      </c>
      <c r="E186" s="71" t="s">
        <v>7</v>
      </c>
      <c r="F186" s="71">
        <v>26.64</v>
      </c>
      <c r="G186" s="71">
        <f t="shared" si="12"/>
        <v>0</v>
      </c>
      <c r="H186" s="21" t="s">
        <v>7</v>
      </c>
      <c r="I186" s="21" t="s">
        <v>7</v>
      </c>
      <c r="J186" s="71">
        <v>25.61</v>
      </c>
      <c r="K186" s="71">
        <f t="shared" si="13"/>
        <v>0</v>
      </c>
      <c r="L186" s="71">
        <f t="shared" si="14"/>
        <v>0</v>
      </c>
    </row>
    <row r="187" spans="1:12" x14ac:dyDescent="0.35">
      <c r="A187" s="114"/>
      <c r="B187" s="90" t="s">
        <v>237</v>
      </c>
      <c r="C187" s="71" t="s">
        <v>70</v>
      </c>
      <c r="D187" s="21" t="s">
        <v>7</v>
      </c>
      <c r="E187" s="21" t="s">
        <v>7</v>
      </c>
      <c r="F187" s="21">
        <v>27.18</v>
      </c>
      <c r="G187" s="71">
        <f t="shared" si="12"/>
        <v>0</v>
      </c>
      <c r="H187" s="21" t="s">
        <v>7</v>
      </c>
      <c r="I187" s="21" t="s">
        <v>7</v>
      </c>
      <c r="J187" s="21">
        <v>21.18</v>
      </c>
      <c r="K187" s="71">
        <f t="shared" si="13"/>
        <v>0</v>
      </c>
      <c r="L187" s="71">
        <f t="shared" si="14"/>
        <v>0</v>
      </c>
    </row>
    <row r="188" spans="1:12" x14ac:dyDescent="0.35">
      <c r="A188" s="114"/>
      <c r="B188" s="90" t="s">
        <v>237</v>
      </c>
      <c r="C188" s="71" t="s">
        <v>71</v>
      </c>
      <c r="D188" s="21" t="s">
        <v>7</v>
      </c>
      <c r="E188" s="21" t="s">
        <v>7</v>
      </c>
      <c r="F188" s="21">
        <v>23.25</v>
      </c>
      <c r="G188" s="71">
        <f t="shared" si="12"/>
        <v>0</v>
      </c>
      <c r="H188" s="21" t="s">
        <v>7</v>
      </c>
      <c r="I188" s="21" t="s">
        <v>7</v>
      </c>
      <c r="J188" s="21">
        <v>20.59</v>
      </c>
      <c r="K188" s="71">
        <f t="shared" si="13"/>
        <v>0</v>
      </c>
      <c r="L188" s="71">
        <f t="shared" si="14"/>
        <v>0</v>
      </c>
    </row>
    <row r="189" spans="1:12" x14ac:dyDescent="0.35">
      <c r="A189" s="114"/>
      <c r="B189" s="90" t="s">
        <v>237</v>
      </c>
      <c r="C189" s="71" t="s">
        <v>72</v>
      </c>
      <c r="D189" s="21" t="s">
        <v>7</v>
      </c>
      <c r="E189" s="21" t="s">
        <v>7</v>
      </c>
      <c r="F189" s="21">
        <v>25.6</v>
      </c>
      <c r="G189" s="71">
        <f t="shared" si="12"/>
        <v>0</v>
      </c>
      <c r="H189" s="21" t="s">
        <v>7</v>
      </c>
      <c r="I189" s="21" t="s">
        <v>7</v>
      </c>
      <c r="J189" s="21">
        <v>21.21</v>
      </c>
      <c r="K189" s="71">
        <f t="shared" si="13"/>
        <v>0</v>
      </c>
      <c r="L189" s="71">
        <f t="shared" si="14"/>
        <v>0</v>
      </c>
    </row>
    <row r="190" spans="1:12" x14ac:dyDescent="0.35">
      <c r="A190" s="114"/>
      <c r="B190" s="90" t="s">
        <v>237</v>
      </c>
      <c r="C190" s="71" t="s">
        <v>73</v>
      </c>
      <c r="D190" s="71" t="s">
        <v>7</v>
      </c>
      <c r="E190" s="71" t="s">
        <v>7</v>
      </c>
      <c r="F190" s="71">
        <v>20.92</v>
      </c>
      <c r="G190" s="71">
        <f t="shared" si="12"/>
        <v>0</v>
      </c>
      <c r="H190" s="71" t="s">
        <v>7</v>
      </c>
      <c r="I190" s="71" t="s">
        <v>7</v>
      </c>
      <c r="J190" s="71">
        <v>20.329999999999998</v>
      </c>
      <c r="K190" s="71">
        <f t="shared" si="13"/>
        <v>0</v>
      </c>
      <c r="L190" s="71">
        <f t="shared" si="14"/>
        <v>0</v>
      </c>
    </row>
    <row r="191" spans="1:12" x14ac:dyDescent="0.35">
      <c r="A191" s="114"/>
      <c r="B191" s="90" t="s">
        <v>237</v>
      </c>
      <c r="C191" s="71" t="s">
        <v>74</v>
      </c>
      <c r="D191" s="71" t="s">
        <v>7</v>
      </c>
      <c r="E191" s="71" t="s">
        <v>7</v>
      </c>
      <c r="F191" s="71">
        <v>22.98</v>
      </c>
      <c r="G191" s="71">
        <f t="shared" si="12"/>
        <v>0</v>
      </c>
      <c r="H191" s="71" t="s">
        <v>7</v>
      </c>
      <c r="I191" s="71" t="s">
        <v>7</v>
      </c>
      <c r="J191" s="71">
        <v>18.96</v>
      </c>
      <c r="K191" s="71">
        <f t="shared" si="13"/>
        <v>0</v>
      </c>
      <c r="L191" s="71">
        <f t="shared" si="14"/>
        <v>0</v>
      </c>
    </row>
    <row r="192" spans="1:12" x14ac:dyDescent="0.35">
      <c r="A192" s="115"/>
      <c r="B192" s="90" t="s">
        <v>237</v>
      </c>
      <c r="C192" s="71" t="s">
        <v>75</v>
      </c>
      <c r="D192" s="71" t="s">
        <v>7</v>
      </c>
      <c r="E192" s="71" t="s">
        <v>7</v>
      </c>
      <c r="F192" s="71">
        <v>25.2</v>
      </c>
      <c r="G192" s="71">
        <f t="shared" si="12"/>
        <v>0</v>
      </c>
      <c r="H192" s="71" t="s">
        <v>7</v>
      </c>
      <c r="I192" s="71" t="s">
        <v>7</v>
      </c>
      <c r="J192" s="71">
        <v>25.78</v>
      </c>
      <c r="K192" s="71">
        <f t="shared" ref="K192:K255" si="15">IF(AND(H192="-",I192="-"),0,1)</f>
        <v>0</v>
      </c>
      <c r="L192" s="71">
        <f t="shared" si="14"/>
        <v>0</v>
      </c>
    </row>
    <row r="193" spans="1:13" x14ac:dyDescent="0.35">
      <c r="A193" s="113" t="s">
        <v>408</v>
      </c>
      <c r="B193" s="119" t="s">
        <v>406</v>
      </c>
      <c r="C193" s="71" t="s">
        <v>92</v>
      </c>
      <c r="D193" s="71" t="s">
        <v>7</v>
      </c>
      <c r="E193" s="71" t="s">
        <v>7</v>
      </c>
      <c r="F193" s="71">
        <v>25.16</v>
      </c>
      <c r="G193" s="71">
        <f t="shared" ref="G193:G256" si="16">IF(AND(D193="-",E193="-"),0,1)</f>
        <v>0</v>
      </c>
      <c r="H193" s="12" t="s">
        <v>7</v>
      </c>
      <c r="I193" s="12" t="s">
        <v>7</v>
      </c>
      <c r="J193" s="12">
        <v>22.67</v>
      </c>
      <c r="K193" s="71">
        <f t="shared" si="15"/>
        <v>0</v>
      </c>
      <c r="L193" s="71">
        <f t="shared" si="14"/>
        <v>0</v>
      </c>
    </row>
    <row r="194" spans="1:13" x14ac:dyDescent="0.35">
      <c r="A194" s="114"/>
      <c r="B194" s="120"/>
      <c r="C194" s="71" t="s">
        <v>93</v>
      </c>
      <c r="D194" s="71">
        <v>31.9</v>
      </c>
      <c r="E194" s="71">
        <v>32.94</v>
      </c>
      <c r="F194" s="71">
        <v>25.98</v>
      </c>
      <c r="G194" s="71">
        <f t="shared" si="16"/>
        <v>1</v>
      </c>
      <c r="H194" s="12" t="s">
        <v>7</v>
      </c>
      <c r="I194" s="12" t="s">
        <v>7</v>
      </c>
      <c r="J194" s="12">
        <v>22.45</v>
      </c>
      <c r="K194" s="71">
        <f t="shared" si="15"/>
        <v>0</v>
      </c>
      <c r="L194" s="71">
        <f t="shared" si="14"/>
        <v>0</v>
      </c>
    </row>
    <row r="195" spans="1:13" x14ac:dyDescent="0.35">
      <c r="A195" s="114"/>
      <c r="B195" s="120"/>
      <c r="C195" s="71" t="s">
        <v>94</v>
      </c>
      <c r="D195" s="71">
        <v>19.39</v>
      </c>
      <c r="E195" s="71">
        <v>20.47</v>
      </c>
      <c r="F195" s="71">
        <v>23.87</v>
      </c>
      <c r="G195" s="71">
        <f t="shared" si="16"/>
        <v>1</v>
      </c>
      <c r="H195" s="12">
        <v>23.01</v>
      </c>
      <c r="I195" s="12">
        <v>25.47</v>
      </c>
      <c r="J195" s="12">
        <v>23.8</v>
      </c>
      <c r="K195" s="71">
        <f t="shared" si="15"/>
        <v>1</v>
      </c>
      <c r="L195" s="71">
        <f t="shared" si="14"/>
        <v>1</v>
      </c>
    </row>
    <row r="196" spans="1:13" x14ac:dyDescent="0.35">
      <c r="A196" s="114"/>
      <c r="B196" s="120"/>
      <c r="C196" s="71" t="s">
        <v>95</v>
      </c>
      <c r="D196" s="71" t="s">
        <v>7</v>
      </c>
      <c r="E196" s="71" t="s">
        <v>7</v>
      </c>
      <c r="F196" s="71">
        <v>24.44</v>
      </c>
      <c r="G196" s="71">
        <f t="shared" si="16"/>
        <v>0</v>
      </c>
      <c r="H196" s="12" t="s">
        <v>7</v>
      </c>
      <c r="I196" s="12" t="s">
        <v>7</v>
      </c>
      <c r="J196" s="12">
        <v>22.13</v>
      </c>
      <c r="K196" s="71">
        <f t="shared" si="15"/>
        <v>0</v>
      </c>
      <c r="L196" s="71">
        <f t="shared" si="14"/>
        <v>0</v>
      </c>
    </row>
    <row r="197" spans="1:13" x14ac:dyDescent="0.35">
      <c r="A197" s="114"/>
      <c r="B197" s="120"/>
      <c r="C197" s="71" t="s">
        <v>96</v>
      </c>
      <c r="D197" s="71">
        <v>17.25</v>
      </c>
      <c r="E197" s="71">
        <v>19.04</v>
      </c>
      <c r="F197" s="71">
        <v>24.08</v>
      </c>
      <c r="G197" s="71">
        <f t="shared" si="16"/>
        <v>1</v>
      </c>
      <c r="H197" s="12">
        <v>32.659999999999997</v>
      </c>
      <c r="I197" s="12">
        <v>34.04</v>
      </c>
      <c r="J197" s="12">
        <v>24.7</v>
      </c>
      <c r="K197" s="71">
        <f t="shared" si="15"/>
        <v>1</v>
      </c>
      <c r="L197" s="71">
        <f t="shared" si="14"/>
        <v>1</v>
      </c>
    </row>
    <row r="198" spans="1:13" x14ac:dyDescent="0.35">
      <c r="A198" s="114"/>
      <c r="B198" s="120"/>
      <c r="C198" s="71" t="s">
        <v>97</v>
      </c>
      <c r="D198" s="71">
        <v>16.649999999999999</v>
      </c>
      <c r="E198" s="71">
        <v>18.41</v>
      </c>
      <c r="F198" s="71">
        <v>21.24</v>
      </c>
      <c r="G198" s="71">
        <f t="shared" si="16"/>
        <v>1</v>
      </c>
      <c r="H198" s="12">
        <v>27.33</v>
      </c>
      <c r="I198" s="12">
        <v>30.04</v>
      </c>
      <c r="J198" s="12">
        <v>21.25</v>
      </c>
      <c r="K198" s="71">
        <f t="shared" si="15"/>
        <v>1</v>
      </c>
      <c r="L198" s="71">
        <f t="shared" si="14"/>
        <v>1</v>
      </c>
    </row>
    <row r="199" spans="1:13" x14ac:dyDescent="0.35">
      <c r="A199" s="114"/>
      <c r="B199" s="120"/>
      <c r="C199" s="71" t="s">
        <v>98</v>
      </c>
      <c r="D199" s="71">
        <v>31.86</v>
      </c>
      <c r="E199" s="71">
        <v>33.89</v>
      </c>
      <c r="F199" s="71">
        <v>21.4</v>
      </c>
      <c r="G199" s="71">
        <f t="shared" si="16"/>
        <v>1</v>
      </c>
      <c r="H199" s="12" t="s">
        <v>7</v>
      </c>
      <c r="I199" s="12" t="s">
        <v>7</v>
      </c>
      <c r="J199" s="12">
        <v>21.53</v>
      </c>
      <c r="K199" s="71">
        <f t="shared" si="15"/>
        <v>0</v>
      </c>
      <c r="L199" s="71">
        <f t="shared" si="14"/>
        <v>0</v>
      </c>
    </row>
    <row r="200" spans="1:13" x14ac:dyDescent="0.35">
      <c r="A200" s="114"/>
      <c r="B200" s="120"/>
      <c r="C200" s="71" t="s">
        <v>99</v>
      </c>
      <c r="D200" s="12">
        <v>20.25</v>
      </c>
      <c r="E200" s="12">
        <v>21.68</v>
      </c>
      <c r="F200" s="12">
        <v>22.49</v>
      </c>
      <c r="G200" s="71">
        <f t="shared" si="16"/>
        <v>1</v>
      </c>
      <c r="H200" s="12">
        <v>35.840000000000003</v>
      </c>
      <c r="I200" s="12">
        <v>36.35</v>
      </c>
      <c r="J200" s="12">
        <v>22.26</v>
      </c>
      <c r="K200" s="71">
        <f t="shared" si="15"/>
        <v>1</v>
      </c>
      <c r="L200" s="71">
        <f t="shared" si="14"/>
        <v>1</v>
      </c>
    </row>
    <row r="201" spans="1:13" x14ac:dyDescent="0.35">
      <c r="A201" s="114"/>
      <c r="B201" s="120"/>
      <c r="C201" s="71" t="s">
        <v>100</v>
      </c>
      <c r="D201" s="71">
        <v>19.399999999999999</v>
      </c>
      <c r="E201" s="71">
        <v>21.03</v>
      </c>
      <c r="F201" s="71">
        <v>23.58</v>
      </c>
      <c r="G201" s="71">
        <f t="shared" si="16"/>
        <v>1</v>
      </c>
      <c r="H201" s="71">
        <v>30.34</v>
      </c>
      <c r="I201" s="71">
        <v>32.54</v>
      </c>
      <c r="J201" s="71">
        <v>21.56</v>
      </c>
      <c r="K201" s="71">
        <f t="shared" si="15"/>
        <v>1</v>
      </c>
      <c r="L201" s="71">
        <f t="shared" si="14"/>
        <v>1</v>
      </c>
    </row>
    <row r="202" spans="1:13" x14ac:dyDescent="0.35">
      <c r="A202" s="114"/>
      <c r="B202" s="120"/>
      <c r="C202" s="71" t="s">
        <v>101</v>
      </c>
      <c r="D202" s="71">
        <v>17.3</v>
      </c>
      <c r="E202" s="71">
        <v>18.600000000000001</v>
      </c>
      <c r="F202" s="71">
        <v>26.6</v>
      </c>
      <c r="G202" s="71">
        <f t="shared" si="16"/>
        <v>1</v>
      </c>
      <c r="H202" s="71">
        <v>22.3</v>
      </c>
      <c r="I202" s="71">
        <v>24.05</v>
      </c>
      <c r="J202" s="71">
        <v>24.24</v>
      </c>
      <c r="K202" s="71">
        <f t="shared" si="15"/>
        <v>1</v>
      </c>
      <c r="L202" s="71">
        <f t="shared" si="14"/>
        <v>1</v>
      </c>
      <c r="M202" s="16"/>
    </row>
    <row r="203" spans="1:13" x14ac:dyDescent="0.35">
      <c r="A203" s="114"/>
      <c r="B203" s="120"/>
      <c r="C203" s="71" t="s">
        <v>102</v>
      </c>
      <c r="D203" s="71">
        <v>37.6</v>
      </c>
      <c r="E203" s="71" t="s">
        <v>7</v>
      </c>
      <c r="F203" s="71">
        <v>25.8</v>
      </c>
      <c r="G203" s="71">
        <f t="shared" si="16"/>
        <v>1</v>
      </c>
      <c r="H203" s="71" t="s">
        <v>7</v>
      </c>
      <c r="I203" s="71" t="s">
        <v>7</v>
      </c>
      <c r="J203" s="71">
        <v>23.4</v>
      </c>
      <c r="K203" s="71">
        <f t="shared" si="15"/>
        <v>0</v>
      </c>
      <c r="L203" s="71">
        <f t="shared" si="14"/>
        <v>0</v>
      </c>
    </row>
    <row r="204" spans="1:13" x14ac:dyDescent="0.35">
      <c r="A204" s="114"/>
      <c r="B204" s="120"/>
      <c r="C204" s="71" t="s">
        <v>103</v>
      </c>
      <c r="D204" s="71">
        <v>19.3</v>
      </c>
      <c r="E204" s="71">
        <v>20.8</v>
      </c>
      <c r="F204" s="71">
        <v>24.2</v>
      </c>
      <c r="G204" s="71">
        <f t="shared" si="16"/>
        <v>1</v>
      </c>
      <c r="H204" s="71">
        <v>28.94</v>
      </c>
      <c r="I204" s="71">
        <v>30.9</v>
      </c>
      <c r="J204" s="71">
        <v>23.84</v>
      </c>
      <c r="K204" s="71">
        <f t="shared" si="15"/>
        <v>1</v>
      </c>
      <c r="L204" s="71">
        <f t="shared" si="14"/>
        <v>1</v>
      </c>
    </row>
    <row r="205" spans="1:13" x14ac:dyDescent="0.35">
      <c r="A205" s="114"/>
      <c r="B205" s="120"/>
      <c r="C205" s="71" t="s">
        <v>104</v>
      </c>
      <c r="D205" s="21">
        <v>17.7</v>
      </c>
      <c r="E205" s="21">
        <v>20.2</v>
      </c>
      <c r="F205" s="21">
        <v>23.9</v>
      </c>
      <c r="G205" s="71">
        <f t="shared" si="16"/>
        <v>1</v>
      </c>
      <c r="H205" s="21">
        <v>32.82</v>
      </c>
      <c r="I205" s="21">
        <v>35.96</v>
      </c>
      <c r="J205" s="21">
        <v>21.23</v>
      </c>
      <c r="K205" s="71">
        <f t="shared" si="15"/>
        <v>1</v>
      </c>
      <c r="L205" s="71">
        <f t="shared" si="14"/>
        <v>1</v>
      </c>
    </row>
    <row r="206" spans="1:13" x14ac:dyDescent="0.35">
      <c r="A206" s="114"/>
      <c r="B206" s="120"/>
      <c r="C206" s="71" t="s">
        <v>105</v>
      </c>
      <c r="D206" s="71" t="s">
        <v>7</v>
      </c>
      <c r="E206" s="71" t="s">
        <v>7</v>
      </c>
      <c r="F206" s="71">
        <v>30.3</v>
      </c>
      <c r="G206" s="71">
        <f t="shared" si="16"/>
        <v>0</v>
      </c>
      <c r="H206" s="21" t="s">
        <v>7</v>
      </c>
      <c r="I206" s="21" t="s">
        <v>7</v>
      </c>
      <c r="J206" s="21">
        <v>27.3</v>
      </c>
      <c r="K206" s="71">
        <f t="shared" si="15"/>
        <v>0</v>
      </c>
      <c r="L206" s="71">
        <f t="shared" si="14"/>
        <v>0</v>
      </c>
    </row>
    <row r="207" spans="1:13" x14ac:dyDescent="0.35">
      <c r="A207" s="114"/>
      <c r="B207" s="120"/>
      <c r="C207" s="71" t="s">
        <v>106</v>
      </c>
      <c r="D207" s="71">
        <v>27.7</v>
      </c>
      <c r="E207" s="71">
        <v>30.5</v>
      </c>
      <c r="F207" s="71">
        <v>28.4</v>
      </c>
      <c r="G207" s="71">
        <f t="shared" si="16"/>
        <v>1</v>
      </c>
      <c r="H207" s="21">
        <v>31.1</v>
      </c>
      <c r="I207" s="21">
        <v>32.799999999999997</v>
      </c>
      <c r="J207" s="21">
        <v>22.9</v>
      </c>
      <c r="K207" s="71">
        <f t="shared" si="15"/>
        <v>1</v>
      </c>
      <c r="L207" s="71">
        <f t="shared" si="14"/>
        <v>1</v>
      </c>
    </row>
    <row r="208" spans="1:13" x14ac:dyDescent="0.35">
      <c r="A208" s="114"/>
      <c r="B208" s="120"/>
      <c r="C208" s="71" t="s">
        <v>107</v>
      </c>
      <c r="D208" s="71" t="s">
        <v>7</v>
      </c>
      <c r="E208" s="71" t="s">
        <v>7</v>
      </c>
      <c r="F208" s="71">
        <v>26.7</v>
      </c>
      <c r="G208" s="71">
        <f t="shared" si="16"/>
        <v>0</v>
      </c>
      <c r="H208" s="71" t="s">
        <v>7</v>
      </c>
      <c r="I208" s="71" t="s">
        <v>7</v>
      </c>
      <c r="J208" s="71">
        <v>24.6</v>
      </c>
      <c r="K208" s="71">
        <f t="shared" si="15"/>
        <v>0</v>
      </c>
      <c r="L208" s="71">
        <f t="shared" si="14"/>
        <v>0</v>
      </c>
    </row>
    <row r="209" spans="1:12" x14ac:dyDescent="0.35">
      <c r="A209" s="114"/>
      <c r="B209" s="120"/>
      <c r="C209" s="71" t="s">
        <v>108</v>
      </c>
      <c r="D209" s="21" t="s">
        <v>7</v>
      </c>
      <c r="E209" s="21" t="s">
        <v>7</v>
      </c>
      <c r="F209" s="21">
        <v>28.5</v>
      </c>
      <c r="G209" s="71">
        <f t="shared" si="16"/>
        <v>0</v>
      </c>
      <c r="H209" s="71" t="s">
        <v>7</v>
      </c>
      <c r="I209" s="71" t="s">
        <v>7</v>
      </c>
      <c r="J209" s="71">
        <v>23.3</v>
      </c>
      <c r="K209" s="71">
        <f t="shared" si="15"/>
        <v>0</v>
      </c>
      <c r="L209" s="71">
        <f t="shared" si="14"/>
        <v>0</v>
      </c>
    </row>
    <row r="210" spans="1:12" x14ac:dyDescent="0.35">
      <c r="A210" s="114"/>
      <c r="B210" s="120"/>
      <c r="C210" s="71" t="s">
        <v>109</v>
      </c>
      <c r="D210" s="21" t="s">
        <v>7</v>
      </c>
      <c r="E210" s="21" t="s">
        <v>7</v>
      </c>
      <c r="F210" s="21">
        <v>26.9</v>
      </c>
      <c r="G210" s="71">
        <f t="shared" si="16"/>
        <v>0</v>
      </c>
      <c r="H210" s="21">
        <v>36.700000000000003</v>
      </c>
      <c r="I210" s="21" t="s">
        <v>7</v>
      </c>
      <c r="J210" s="21">
        <v>25.2</v>
      </c>
      <c r="K210" s="71">
        <f t="shared" si="15"/>
        <v>1</v>
      </c>
      <c r="L210" s="71">
        <f t="shared" si="14"/>
        <v>0</v>
      </c>
    </row>
    <row r="211" spans="1:12" x14ac:dyDescent="0.35">
      <c r="A211" s="114"/>
      <c r="B211" s="120"/>
      <c r="C211" s="71" t="s">
        <v>110</v>
      </c>
      <c r="D211" s="71">
        <v>19.600000000000001</v>
      </c>
      <c r="E211" s="71">
        <v>22.3</v>
      </c>
      <c r="F211" s="71">
        <v>28.5</v>
      </c>
      <c r="G211" s="71">
        <f t="shared" si="16"/>
        <v>1</v>
      </c>
      <c r="H211" s="71">
        <v>26.4</v>
      </c>
      <c r="I211" s="21">
        <v>28.4</v>
      </c>
      <c r="J211" s="71">
        <v>24.6</v>
      </c>
      <c r="K211" s="71">
        <f t="shared" si="15"/>
        <v>1</v>
      </c>
      <c r="L211" s="71">
        <f t="shared" si="14"/>
        <v>1</v>
      </c>
    </row>
    <row r="212" spans="1:12" x14ac:dyDescent="0.35">
      <c r="A212" s="114"/>
      <c r="B212" s="120"/>
      <c r="C212" s="71" t="s">
        <v>111</v>
      </c>
      <c r="D212" s="21">
        <v>34.700000000000003</v>
      </c>
      <c r="E212" s="23">
        <v>36</v>
      </c>
      <c r="F212" s="21">
        <v>24.2</v>
      </c>
      <c r="G212" s="71">
        <f t="shared" si="16"/>
        <v>1</v>
      </c>
      <c r="H212" s="21" t="s">
        <v>7</v>
      </c>
      <c r="I212" s="21" t="s">
        <v>7</v>
      </c>
      <c r="J212" s="21">
        <v>24.1</v>
      </c>
      <c r="K212" s="71">
        <f t="shared" si="15"/>
        <v>0</v>
      </c>
      <c r="L212" s="71">
        <f t="shared" si="14"/>
        <v>0</v>
      </c>
    </row>
    <row r="213" spans="1:12" x14ac:dyDescent="0.35">
      <c r="A213" s="114"/>
      <c r="B213" s="120"/>
      <c r="C213" s="71" t="s">
        <v>112</v>
      </c>
      <c r="D213" s="21">
        <v>14.5</v>
      </c>
      <c r="E213" s="21">
        <v>16.7</v>
      </c>
      <c r="F213" s="21">
        <v>27.3</v>
      </c>
      <c r="G213" s="71">
        <f t="shared" si="16"/>
        <v>1</v>
      </c>
      <c r="H213" s="21">
        <v>16.5</v>
      </c>
      <c r="I213" s="21">
        <v>18.100000000000001</v>
      </c>
      <c r="J213" s="21">
        <v>24.7</v>
      </c>
      <c r="K213" s="71">
        <f t="shared" si="15"/>
        <v>1</v>
      </c>
      <c r="L213" s="71">
        <f t="shared" si="14"/>
        <v>1</v>
      </c>
    </row>
    <row r="214" spans="1:12" x14ac:dyDescent="0.35">
      <c r="A214" s="114"/>
      <c r="B214" s="120"/>
      <c r="C214" s="71" t="s">
        <v>113</v>
      </c>
      <c r="D214" s="21" t="s">
        <v>7</v>
      </c>
      <c r="E214" s="21" t="s">
        <v>7</v>
      </c>
      <c r="F214" s="21">
        <v>28.8</v>
      </c>
      <c r="G214" s="71">
        <f t="shared" si="16"/>
        <v>0</v>
      </c>
      <c r="H214" s="21" t="s">
        <v>7</v>
      </c>
      <c r="I214" s="21" t="s">
        <v>7</v>
      </c>
      <c r="J214" s="21">
        <v>25.4</v>
      </c>
      <c r="K214" s="71">
        <f t="shared" si="15"/>
        <v>0</v>
      </c>
      <c r="L214" s="71">
        <f t="shared" si="14"/>
        <v>0</v>
      </c>
    </row>
    <row r="215" spans="1:12" x14ac:dyDescent="0.35">
      <c r="A215" s="114"/>
      <c r="B215" s="120"/>
      <c r="C215" s="71" t="s">
        <v>114</v>
      </c>
      <c r="D215" s="21" t="s">
        <v>7</v>
      </c>
      <c r="E215" s="21" t="s">
        <v>7</v>
      </c>
      <c r="F215" s="21">
        <v>26.8</v>
      </c>
      <c r="G215" s="71">
        <f t="shared" si="16"/>
        <v>0</v>
      </c>
      <c r="H215" s="21" t="s">
        <v>7</v>
      </c>
      <c r="I215" s="21" t="s">
        <v>7</v>
      </c>
      <c r="J215" s="21">
        <v>23.5</v>
      </c>
      <c r="K215" s="71">
        <f t="shared" si="15"/>
        <v>0</v>
      </c>
      <c r="L215" s="71">
        <f t="shared" si="14"/>
        <v>0</v>
      </c>
    </row>
    <row r="216" spans="1:12" x14ac:dyDescent="0.35">
      <c r="A216" s="114"/>
      <c r="B216" s="120"/>
      <c r="C216" s="71" t="s">
        <v>115</v>
      </c>
      <c r="D216" s="21" t="s">
        <v>7</v>
      </c>
      <c r="E216" s="21" t="s">
        <v>7</v>
      </c>
      <c r="F216" s="21">
        <v>28.3</v>
      </c>
      <c r="G216" s="71">
        <f t="shared" si="16"/>
        <v>0</v>
      </c>
      <c r="H216" s="21" t="s">
        <v>7</v>
      </c>
      <c r="I216" s="21" t="s">
        <v>7</v>
      </c>
      <c r="J216" s="21">
        <v>22.7</v>
      </c>
      <c r="K216" s="71">
        <f t="shared" si="15"/>
        <v>0</v>
      </c>
      <c r="L216" s="71">
        <f t="shared" si="14"/>
        <v>0</v>
      </c>
    </row>
    <row r="217" spans="1:12" x14ac:dyDescent="0.35">
      <c r="A217" s="114"/>
      <c r="B217" s="120"/>
      <c r="C217" s="71" t="s">
        <v>116</v>
      </c>
      <c r="D217" s="21" t="s">
        <v>7</v>
      </c>
      <c r="E217" s="21" t="s">
        <v>7</v>
      </c>
      <c r="F217" s="21">
        <v>25.3</v>
      </c>
      <c r="G217" s="71">
        <f t="shared" si="16"/>
        <v>0</v>
      </c>
      <c r="H217" s="21" t="s">
        <v>7</v>
      </c>
      <c r="I217" s="21" t="s">
        <v>7</v>
      </c>
      <c r="J217" s="21">
        <v>24.5</v>
      </c>
      <c r="K217" s="71">
        <f t="shared" si="15"/>
        <v>0</v>
      </c>
      <c r="L217" s="71">
        <f t="shared" si="14"/>
        <v>0</v>
      </c>
    </row>
    <row r="218" spans="1:12" x14ac:dyDescent="0.35">
      <c r="A218" s="114"/>
      <c r="B218" s="120"/>
      <c r="C218" s="71" t="s">
        <v>117</v>
      </c>
      <c r="D218" s="21">
        <v>31.5</v>
      </c>
      <c r="E218" s="21">
        <v>32.6</v>
      </c>
      <c r="F218" s="23">
        <v>24</v>
      </c>
      <c r="G218" s="71">
        <f t="shared" si="16"/>
        <v>1</v>
      </c>
      <c r="H218" s="21" t="s">
        <v>7</v>
      </c>
      <c r="I218" s="21" t="s">
        <v>7</v>
      </c>
      <c r="J218" s="21">
        <v>24.9</v>
      </c>
      <c r="K218" s="71">
        <f t="shared" si="15"/>
        <v>0</v>
      </c>
      <c r="L218" s="71">
        <f t="shared" si="14"/>
        <v>0</v>
      </c>
    </row>
    <row r="219" spans="1:12" x14ac:dyDescent="0.35">
      <c r="A219" s="114"/>
      <c r="B219" s="120"/>
      <c r="C219" s="71" t="s">
        <v>118</v>
      </c>
      <c r="D219" s="71" t="s">
        <v>7</v>
      </c>
      <c r="E219" s="71" t="s">
        <v>7</v>
      </c>
      <c r="F219" s="71">
        <v>29.6</v>
      </c>
      <c r="G219" s="71">
        <f t="shared" si="16"/>
        <v>0</v>
      </c>
      <c r="H219" s="21" t="s">
        <v>7</v>
      </c>
      <c r="I219" s="21" t="s">
        <v>7</v>
      </c>
      <c r="J219" s="71">
        <v>25.6</v>
      </c>
      <c r="K219" s="71">
        <f t="shared" si="15"/>
        <v>0</v>
      </c>
      <c r="L219" s="71">
        <f t="shared" si="14"/>
        <v>0</v>
      </c>
    </row>
    <row r="220" spans="1:12" x14ac:dyDescent="0.35">
      <c r="A220" s="114"/>
      <c r="B220" s="120"/>
      <c r="C220" s="71" t="s">
        <v>119</v>
      </c>
      <c r="D220" s="21">
        <v>30.4</v>
      </c>
      <c r="E220" s="21">
        <v>32.6</v>
      </c>
      <c r="F220" s="21">
        <v>28.5</v>
      </c>
      <c r="G220" s="71">
        <f t="shared" si="16"/>
        <v>1</v>
      </c>
      <c r="H220" s="21">
        <v>29.5</v>
      </c>
      <c r="I220" s="23">
        <v>31</v>
      </c>
      <c r="J220" s="21">
        <v>23.2</v>
      </c>
      <c r="K220" s="71">
        <f t="shared" si="15"/>
        <v>1</v>
      </c>
      <c r="L220" s="71">
        <f t="shared" si="14"/>
        <v>1</v>
      </c>
    </row>
    <row r="221" spans="1:12" x14ac:dyDescent="0.35">
      <c r="A221" s="114"/>
      <c r="B221" s="120"/>
      <c r="C221" s="71" t="s">
        <v>120</v>
      </c>
      <c r="D221" s="21">
        <v>21.4</v>
      </c>
      <c r="E221" s="21">
        <v>23.6</v>
      </c>
      <c r="F221" s="21">
        <v>29.8</v>
      </c>
      <c r="G221" s="71">
        <f t="shared" si="16"/>
        <v>1</v>
      </c>
      <c r="H221" s="21">
        <v>27.2</v>
      </c>
      <c r="I221" s="21">
        <v>29.4</v>
      </c>
      <c r="J221" s="21">
        <v>27.5</v>
      </c>
      <c r="K221" s="71">
        <f t="shared" si="15"/>
        <v>1</v>
      </c>
      <c r="L221" s="71">
        <f t="shared" si="14"/>
        <v>1</v>
      </c>
    </row>
    <row r="222" spans="1:12" x14ac:dyDescent="0.35">
      <c r="A222" s="114"/>
      <c r="B222" s="120"/>
      <c r="C222" s="71" t="s">
        <v>121</v>
      </c>
      <c r="D222" s="21" t="s">
        <v>7</v>
      </c>
      <c r="E222" s="21" t="s">
        <v>7</v>
      </c>
      <c r="F222" s="21">
        <v>27.4</v>
      </c>
      <c r="G222" s="71">
        <f t="shared" si="16"/>
        <v>0</v>
      </c>
      <c r="H222" s="21" t="s">
        <v>7</v>
      </c>
      <c r="I222" s="21" t="s">
        <v>7</v>
      </c>
      <c r="J222" s="21">
        <v>25.65</v>
      </c>
      <c r="K222" s="71">
        <f t="shared" si="15"/>
        <v>0</v>
      </c>
      <c r="L222" s="71">
        <f t="shared" si="14"/>
        <v>0</v>
      </c>
    </row>
    <row r="223" spans="1:12" x14ac:dyDescent="0.35">
      <c r="A223" s="114"/>
      <c r="B223" s="120"/>
      <c r="C223" s="71" t="s">
        <v>122</v>
      </c>
      <c r="D223" s="71" t="s">
        <v>7</v>
      </c>
      <c r="E223" s="71" t="s">
        <v>7</v>
      </c>
      <c r="F223" s="71">
        <v>24.9</v>
      </c>
      <c r="G223" s="71">
        <f t="shared" si="16"/>
        <v>0</v>
      </c>
      <c r="H223" s="71" t="s">
        <v>7</v>
      </c>
      <c r="I223" s="71" t="s">
        <v>7</v>
      </c>
      <c r="J223" s="71">
        <v>23.9</v>
      </c>
      <c r="K223" s="71">
        <f t="shared" si="15"/>
        <v>0</v>
      </c>
      <c r="L223" s="71">
        <f t="shared" ref="L223:L286" si="17">IF(AND(G223=1,K223=1),1,0)</f>
        <v>0</v>
      </c>
    </row>
    <row r="224" spans="1:12" x14ac:dyDescent="0.35">
      <c r="A224" s="114"/>
      <c r="B224" s="120"/>
      <c r="C224" s="71" t="s">
        <v>123</v>
      </c>
      <c r="D224" s="71" t="s">
        <v>7</v>
      </c>
      <c r="E224" s="71" t="s">
        <v>7</v>
      </c>
      <c r="F224" s="71">
        <v>26.8</v>
      </c>
      <c r="G224" s="71">
        <f t="shared" si="16"/>
        <v>0</v>
      </c>
      <c r="H224" s="71" t="s">
        <v>7</v>
      </c>
      <c r="I224" s="71" t="s">
        <v>7</v>
      </c>
      <c r="J224" s="71">
        <v>23.4</v>
      </c>
      <c r="K224" s="71">
        <f t="shared" si="15"/>
        <v>0</v>
      </c>
      <c r="L224" s="71">
        <f t="shared" si="17"/>
        <v>0</v>
      </c>
    </row>
    <row r="225" spans="1:12" x14ac:dyDescent="0.35">
      <c r="A225" s="114"/>
      <c r="B225" s="120"/>
      <c r="C225" s="71" t="s">
        <v>124</v>
      </c>
      <c r="D225" s="71" t="s">
        <v>7</v>
      </c>
      <c r="E225" s="71" t="s">
        <v>7</v>
      </c>
      <c r="F225" s="71">
        <v>26.2</v>
      </c>
      <c r="G225" s="71">
        <f t="shared" si="16"/>
        <v>0</v>
      </c>
      <c r="H225" s="71" t="s">
        <v>7</v>
      </c>
      <c r="I225" s="71" t="s">
        <v>7</v>
      </c>
      <c r="J225" s="71">
        <v>25.9</v>
      </c>
      <c r="K225" s="71">
        <f t="shared" si="15"/>
        <v>0</v>
      </c>
      <c r="L225" s="71">
        <f t="shared" si="17"/>
        <v>0</v>
      </c>
    </row>
    <row r="226" spans="1:12" x14ac:dyDescent="0.35">
      <c r="A226" s="114"/>
      <c r="B226" s="120"/>
      <c r="C226" s="71" t="s">
        <v>125</v>
      </c>
      <c r="D226" s="71" t="s">
        <v>7</v>
      </c>
      <c r="E226" s="71">
        <v>37.1</v>
      </c>
      <c r="F226" s="71">
        <v>25.6</v>
      </c>
      <c r="G226" s="71">
        <f t="shared" si="16"/>
        <v>1</v>
      </c>
      <c r="H226" s="71" t="s">
        <v>7</v>
      </c>
      <c r="I226" s="71" t="s">
        <v>7</v>
      </c>
      <c r="J226" s="71">
        <v>26.8</v>
      </c>
      <c r="K226" s="71">
        <f t="shared" si="15"/>
        <v>0</v>
      </c>
      <c r="L226" s="71">
        <f t="shared" si="17"/>
        <v>0</v>
      </c>
    </row>
    <row r="227" spans="1:12" x14ac:dyDescent="0.35">
      <c r="A227" s="114"/>
      <c r="B227" s="120"/>
      <c r="C227" s="71" t="s">
        <v>126</v>
      </c>
      <c r="D227" s="71" t="s">
        <v>7</v>
      </c>
      <c r="E227" s="71" t="s">
        <v>7</v>
      </c>
      <c r="F227" s="71">
        <v>26</v>
      </c>
      <c r="G227" s="71">
        <f t="shared" si="16"/>
        <v>0</v>
      </c>
      <c r="H227" s="71" t="s">
        <v>7</v>
      </c>
      <c r="I227" s="71" t="s">
        <v>7</v>
      </c>
      <c r="J227" s="71">
        <v>28.68</v>
      </c>
      <c r="K227" s="71">
        <f t="shared" si="15"/>
        <v>0</v>
      </c>
      <c r="L227" s="71">
        <f t="shared" si="17"/>
        <v>0</v>
      </c>
    </row>
    <row r="228" spans="1:12" x14ac:dyDescent="0.35">
      <c r="A228" s="114"/>
      <c r="B228" s="120"/>
      <c r="C228" s="71" t="s">
        <v>127</v>
      </c>
      <c r="D228" s="71" t="s">
        <v>7</v>
      </c>
      <c r="E228" s="71" t="s">
        <v>7</v>
      </c>
      <c r="F228" s="71">
        <v>26.2</v>
      </c>
      <c r="G228" s="71">
        <f t="shared" si="16"/>
        <v>0</v>
      </c>
      <c r="H228" s="71" t="s">
        <v>7</v>
      </c>
      <c r="I228" s="71" t="s">
        <v>7</v>
      </c>
      <c r="J228" s="71">
        <v>23.4</v>
      </c>
      <c r="K228" s="71">
        <f t="shared" si="15"/>
        <v>0</v>
      </c>
      <c r="L228" s="71">
        <f t="shared" si="17"/>
        <v>0</v>
      </c>
    </row>
    <row r="229" spans="1:12" x14ac:dyDescent="0.35">
      <c r="A229" s="114"/>
      <c r="B229" s="120"/>
      <c r="C229" s="71" t="s">
        <v>128</v>
      </c>
      <c r="D229" s="71" t="s">
        <v>7</v>
      </c>
      <c r="E229" s="71">
        <v>37.4</v>
      </c>
      <c r="F229" s="71">
        <v>26.2</v>
      </c>
      <c r="G229" s="71">
        <f t="shared" si="16"/>
        <v>1</v>
      </c>
      <c r="H229" s="71" t="s">
        <v>7</v>
      </c>
      <c r="I229" s="71" t="s">
        <v>7</v>
      </c>
      <c r="J229" s="71">
        <v>23.6</v>
      </c>
      <c r="K229" s="71">
        <f t="shared" si="15"/>
        <v>0</v>
      </c>
      <c r="L229" s="71">
        <f t="shared" si="17"/>
        <v>0</v>
      </c>
    </row>
    <row r="230" spans="1:12" x14ac:dyDescent="0.35">
      <c r="A230" s="114"/>
      <c r="B230" s="120"/>
      <c r="C230" s="71" t="s">
        <v>129</v>
      </c>
      <c r="D230" s="71" t="s">
        <v>7</v>
      </c>
      <c r="E230" s="71" t="s">
        <v>7</v>
      </c>
      <c r="F230" s="71">
        <v>26.6</v>
      </c>
      <c r="G230" s="71">
        <f t="shared" si="16"/>
        <v>0</v>
      </c>
      <c r="H230" s="71" t="s">
        <v>7</v>
      </c>
      <c r="I230" s="71" t="s">
        <v>7</v>
      </c>
      <c r="J230" s="71">
        <v>24.9</v>
      </c>
      <c r="K230" s="71">
        <f t="shared" si="15"/>
        <v>0</v>
      </c>
      <c r="L230" s="71">
        <f t="shared" si="17"/>
        <v>0</v>
      </c>
    </row>
    <row r="231" spans="1:12" x14ac:dyDescent="0.35">
      <c r="A231" s="114"/>
      <c r="B231" s="120"/>
      <c r="C231" s="71" t="s">
        <v>130</v>
      </c>
      <c r="D231" s="71" t="s">
        <v>7</v>
      </c>
      <c r="E231" s="71" t="s">
        <v>7</v>
      </c>
      <c r="F231" s="71">
        <v>26.5</v>
      </c>
      <c r="G231" s="71">
        <f t="shared" si="16"/>
        <v>0</v>
      </c>
      <c r="H231" s="71" t="s">
        <v>7</v>
      </c>
      <c r="I231" s="71" t="s">
        <v>7</v>
      </c>
      <c r="J231" s="71">
        <v>22.9</v>
      </c>
      <c r="K231" s="71">
        <f t="shared" si="15"/>
        <v>0</v>
      </c>
      <c r="L231" s="71">
        <f t="shared" si="17"/>
        <v>0</v>
      </c>
    </row>
    <row r="232" spans="1:12" x14ac:dyDescent="0.35">
      <c r="A232" s="114"/>
      <c r="B232" s="120"/>
      <c r="C232" s="71" t="s">
        <v>131</v>
      </c>
      <c r="D232" s="71" t="s">
        <v>7</v>
      </c>
      <c r="E232" s="71" t="s">
        <v>7</v>
      </c>
      <c r="F232" s="71">
        <v>26.1</v>
      </c>
      <c r="G232" s="71">
        <f t="shared" si="16"/>
        <v>0</v>
      </c>
      <c r="H232" s="71" t="s">
        <v>7</v>
      </c>
      <c r="I232" s="71" t="s">
        <v>7</v>
      </c>
      <c r="J232" s="71">
        <v>21.8</v>
      </c>
      <c r="K232" s="71">
        <f t="shared" si="15"/>
        <v>0</v>
      </c>
      <c r="L232" s="71">
        <f t="shared" si="17"/>
        <v>0</v>
      </c>
    </row>
    <row r="233" spans="1:12" x14ac:dyDescent="0.35">
      <c r="A233" s="114"/>
      <c r="B233" s="120"/>
      <c r="C233" s="71" t="s">
        <v>132</v>
      </c>
      <c r="D233" s="71" t="s">
        <v>7</v>
      </c>
      <c r="E233" s="71" t="s">
        <v>7</v>
      </c>
      <c r="F233" s="71">
        <v>25.6</v>
      </c>
      <c r="G233" s="71">
        <f t="shared" si="16"/>
        <v>0</v>
      </c>
      <c r="H233" s="71" t="s">
        <v>7</v>
      </c>
      <c r="I233" s="71" t="s">
        <v>7</v>
      </c>
      <c r="J233" s="71">
        <v>22</v>
      </c>
      <c r="K233" s="71">
        <f t="shared" si="15"/>
        <v>0</v>
      </c>
      <c r="L233" s="71">
        <f t="shared" si="17"/>
        <v>0</v>
      </c>
    </row>
    <row r="234" spans="1:12" x14ac:dyDescent="0.35">
      <c r="A234" s="114"/>
      <c r="B234" s="120"/>
      <c r="C234" s="71" t="s">
        <v>133</v>
      </c>
      <c r="D234" s="71">
        <v>14.2</v>
      </c>
      <c r="E234" s="71">
        <v>16.100000000000001</v>
      </c>
      <c r="F234" s="71">
        <v>21.6</v>
      </c>
      <c r="G234" s="71">
        <f t="shared" si="16"/>
        <v>1</v>
      </c>
      <c r="H234" s="71">
        <v>26.4</v>
      </c>
      <c r="I234" s="71">
        <v>30.7</v>
      </c>
      <c r="J234" s="71">
        <v>21.1</v>
      </c>
      <c r="K234" s="71">
        <f t="shared" si="15"/>
        <v>1</v>
      </c>
      <c r="L234" s="71">
        <f t="shared" si="17"/>
        <v>1</v>
      </c>
    </row>
    <row r="235" spans="1:12" x14ac:dyDescent="0.35">
      <c r="A235" s="114"/>
      <c r="B235" s="120"/>
      <c r="C235" s="71" t="s">
        <v>134</v>
      </c>
      <c r="D235" s="71" t="s">
        <v>7</v>
      </c>
      <c r="E235" s="71" t="s">
        <v>7</v>
      </c>
      <c r="F235" s="71">
        <v>27</v>
      </c>
      <c r="G235" s="71">
        <f t="shared" si="16"/>
        <v>0</v>
      </c>
      <c r="H235" s="71" t="s">
        <v>7</v>
      </c>
      <c r="I235" s="71" t="s">
        <v>7</v>
      </c>
      <c r="J235" s="71">
        <v>21.1</v>
      </c>
      <c r="K235" s="71">
        <f t="shared" si="15"/>
        <v>0</v>
      </c>
      <c r="L235" s="71">
        <f t="shared" si="17"/>
        <v>0</v>
      </c>
    </row>
    <row r="236" spans="1:12" x14ac:dyDescent="0.35">
      <c r="A236" s="114"/>
      <c r="B236" s="120"/>
      <c r="C236" s="71" t="s">
        <v>135</v>
      </c>
      <c r="D236" s="71">
        <v>14.6</v>
      </c>
      <c r="E236" s="71">
        <v>17.100000000000001</v>
      </c>
      <c r="F236" s="71">
        <v>23.6</v>
      </c>
      <c r="G236" s="71">
        <f t="shared" si="16"/>
        <v>1</v>
      </c>
      <c r="H236" s="71">
        <v>26.2</v>
      </c>
      <c r="I236" s="71">
        <v>29.3</v>
      </c>
      <c r="J236" s="71">
        <v>20.3</v>
      </c>
      <c r="K236" s="71">
        <f t="shared" si="15"/>
        <v>1</v>
      </c>
      <c r="L236" s="71">
        <f t="shared" si="17"/>
        <v>1</v>
      </c>
    </row>
    <row r="237" spans="1:12" x14ac:dyDescent="0.35">
      <c r="A237" s="114"/>
      <c r="B237" s="120"/>
      <c r="C237" s="71" t="s">
        <v>136</v>
      </c>
      <c r="D237" s="71" t="s">
        <v>7</v>
      </c>
      <c r="E237" s="71" t="s">
        <v>7</v>
      </c>
      <c r="F237" s="71">
        <v>23.2</v>
      </c>
      <c r="G237" s="71">
        <f t="shared" si="16"/>
        <v>0</v>
      </c>
      <c r="H237" s="71" t="s">
        <v>7</v>
      </c>
      <c r="I237" s="71" t="s">
        <v>7</v>
      </c>
      <c r="J237" s="71">
        <v>20.8</v>
      </c>
      <c r="K237" s="71">
        <f t="shared" si="15"/>
        <v>0</v>
      </c>
      <c r="L237" s="71">
        <f t="shared" si="17"/>
        <v>0</v>
      </c>
    </row>
    <row r="238" spans="1:12" x14ac:dyDescent="0.35">
      <c r="A238" s="114"/>
      <c r="B238" s="120"/>
      <c r="C238" s="71" t="s">
        <v>137</v>
      </c>
      <c r="D238" s="71">
        <v>26.9</v>
      </c>
      <c r="E238" s="71">
        <v>29.3</v>
      </c>
      <c r="F238" s="71">
        <v>27</v>
      </c>
      <c r="G238" s="71">
        <f t="shared" si="16"/>
        <v>1</v>
      </c>
      <c r="H238" s="71">
        <v>30.5</v>
      </c>
      <c r="I238" s="71">
        <v>32.799999999999997</v>
      </c>
      <c r="J238" s="71">
        <v>24.2</v>
      </c>
      <c r="K238" s="71">
        <f t="shared" si="15"/>
        <v>1</v>
      </c>
      <c r="L238" s="71">
        <f t="shared" si="17"/>
        <v>1</v>
      </c>
    </row>
    <row r="239" spans="1:12" x14ac:dyDescent="0.35">
      <c r="A239" s="114"/>
      <c r="B239" s="120"/>
      <c r="C239" s="71" t="s">
        <v>138</v>
      </c>
      <c r="D239" s="71">
        <v>18.899999999999999</v>
      </c>
      <c r="E239" s="71">
        <v>21.2</v>
      </c>
      <c r="F239" s="71">
        <v>24.3</v>
      </c>
      <c r="G239" s="71">
        <f t="shared" si="16"/>
        <v>1</v>
      </c>
      <c r="H239" s="71">
        <v>26.8</v>
      </c>
      <c r="I239" s="71">
        <v>28.8</v>
      </c>
      <c r="J239" s="71">
        <v>23.8</v>
      </c>
      <c r="K239" s="71">
        <f t="shared" si="15"/>
        <v>1</v>
      </c>
      <c r="L239" s="71">
        <f t="shared" si="17"/>
        <v>1</v>
      </c>
    </row>
    <row r="240" spans="1:12" x14ac:dyDescent="0.35">
      <c r="A240" s="114"/>
      <c r="B240" s="120"/>
      <c r="C240" s="71" t="s">
        <v>139</v>
      </c>
      <c r="D240" s="71">
        <v>18.899999999999999</v>
      </c>
      <c r="E240" s="71">
        <v>21</v>
      </c>
      <c r="F240" s="71">
        <v>23</v>
      </c>
      <c r="G240" s="71">
        <f t="shared" si="16"/>
        <v>1</v>
      </c>
      <c r="H240" s="71">
        <v>29.3</v>
      </c>
      <c r="I240" s="71">
        <v>30.8</v>
      </c>
      <c r="J240" s="71">
        <v>28.2</v>
      </c>
      <c r="K240" s="71">
        <f t="shared" si="15"/>
        <v>1</v>
      </c>
      <c r="L240" s="71">
        <f t="shared" si="17"/>
        <v>1</v>
      </c>
    </row>
    <row r="241" spans="1:12" x14ac:dyDescent="0.35">
      <c r="A241" s="114"/>
      <c r="B241" s="120"/>
      <c r="C241" s="71" t="s">
        <v>140</v>
      </c>
      <c r="D241" s="71">
        <v>27.3</v>
      </c>
      <c r="E241" s="71">
        <v>27.7</v>
      </c>
      <c r="F241" s="71">
        <v>26.4</v>
      </c>
      <c r="G241" s="71">
        <f t="shared" si="16"/>
        <v>1</v>
      </c>
      <c r="H241" s="71">
        <v>23.8</v>
      </c>
      <c r="I241" s="71">
        <v>26.5</v>
      </c>
      <c r="J241" s="71">
        <v>25.1</v>
      </c>
      <c r="K241" s="71">
        <f t="shared" si="15"/>
        <v>1</v>
      </c>
      <c r="L241" s="71">
        <f t="shared" si="17"/>
        <v>1</v>
      </c>
    </row>
    <row r="242" spans="1:12" x14ac:dyDescent="0.35">
      <c r="A242" s="114"/>
      <c r="B242" s="120"/>
      <c r="C242" s="71" t="s">
        <v>141</v>
      </c>
      <c r="D242" s="71">
        <v>18.3</v>
      </c>
      <c r="E242" s="71">
        <v>20.5</v>
      </c>
      <c r="F242" s="71">
        <v>27.1</v>
      </c>
      <c r="G242" s="71">
        <f t="shared" si="16"/>
        <v>1</v>
      </c>
      <c r="H242" s="71">
        <v>30.4</v>
      </c>
      <c r="I242" s="71">
        <v>32</v>
      </c>
      <c r="J242" s="71">
        <v>25.2</v>
      </c>
      <c r="K242" s="71">
        <f t="shared" si="15"/>
        <v>1</v>
      </c>
      <c r="L242" s="71">
        <f t="shared" si="17"/>
        <v>1</v>
      </c>
    </row>
    <row r="243" spans="1:12" x14ac:dyDescent="0.35">
      <c r="A243" s="114"/>
      <c r="B243" s="120"/>
      <c r="C243" s="71" t="s">
        <v>142</v>
      </c>
      <c r="D243" s="71">
        <v>18.399999999999999</v>
      </c>
      <c r="E243" s="71">
        <v>22.4</v>
      </c>
      <c r="F243" s="71">
        <v>28.3</v>
      </c>
      <c r="G243" s="71">
        <f t="shared" si="16"/>
        <v>1</v>
      </c>
      <c r="H243" s="71">
        <v>24.3</v>
      </c>
      <c r="I243" s="71">
        <v>26.7</v>
      </c>
      <c r="J243" s="71">
        <v>21.6</v>
      </c>
      <c r="K243" s="71">
        <f t="shared" si="15"/>
        <v>1</v>
      </c>
      <c r="L243" s="71">
        <f t="shared" si="17"/>
        <v>1</v>
      </c>
    </row>
    <row r="244" spans="1:12" x14ac:dyDescent="0.35">
      <c r="A244" s="114"/>
      <c r="B244" s="120"/>
      <c r="C244" s="71" t="s">
        <v>143</v>
      </c>
      <c r="D244" s="71" t="s">
        <v>7</v>
      </c>
      <c r="E244" s="71" t="s">
        <v>7</v>
      </c>
      <c r="F244" s="71">
        <v>26.82</v>
      </c>
      <c r="G244" s="71">
        <f t="shared" si="16"/>
        <v>0</v>
      </c>
      <c r="H244" s="71" t="s">
        <v>7</v>
      </c>
      <c r="I244" s="71" t="s">
        <v>7</v>
      </c>
      <c r="J244" s="71">
        <v>23.85</v>
      </c>
      <c r="K244" s="71">
        <f t="shared" si="15"/>
        <v>0</v>
      </c>
      <c r="L244" s="71">
        <f t="shared" si="17"/>
        <v>0</v>
      </c>
    </row>
    <row r="245" spans="1:12" x14ac:dyDescent="0.35">
      <c r="A245" s="114"/>
      <c r="B245" s="120"/>
      <c r="C245" s="71" t="s">
        <v>144</v>
      </c>
      <c r="D245" s="71" t="s">
        <v>7</v>
      </c>
      <c r="E245" s="71" t="s">
        <v>7</v>
      </c>
      <c r="F245" s="71">
        <v>24.88</v>
      </c>
      <c r="G245" s="71">
        <f t="shared" si="16"/>
        <v>0</v>
      </c>
      <c r="H245" s="71" t="s">
        <v>7</v>
      </c>
      <c r="I245" s="71" t="s">
        <v>7</v>
      </c>
      <c r="J245" s="71">
        <v>21.93</v>
      </c>
      <c r="K245" s="71">
        <f t="shared" si="15"/>
        <v>0</v>
      </c>
      <c r="L245" s="71">
        <f t="shared" si="17"/>
        <v>0</v>
      </c>
    </row>
    <row r="246" spans="1:12" x14ac:dyDescent="0.35">
      <c r="A246" s="114"/>
      <c r="B246" s="120"/>
      <c r="C246" s="71" t="s">
        <v>145</v>
      </c>
      <c r="D246" s="71">
        <v>18.07</v>
      </c>
      <c r="E246" s="71">
        <v>19.18</v>
      </c>
      <c r="F246" s="71">
        <v>22.93</v>
      </c>
      <c r="G246" s="71">
        <f t="shared" si="16"/>
        <v>1</v>
      </c>
      <c r="H246" s="71">
        <v>30.07</v>
      </c>
      <c r="I246" s="71">
        <v>31.2</v>
      </c>
      <c r="J246" s="71">
        <v>21.29</v>
      </c>
      <c r="K246" s="71">
        <f t="shared" si="15"/>
        <v>1</v>
      </c>
      <c r="L246" s="71">
        <f t="shared" si="17"/>
        <v>1</v>
      </c>
    </row>
    <row r="247" spans="1:12" x14ac:dyDescent="0.35">
      <c r="A247" s="114"/>
      <c r="B247" s="120"/>
      <c r="C247" s="71" t="s">
        <v>146</v>
      </c>
      <c r="D247" s="71">
        <v>17.57</v>
      </c>
      <c r="E247" s="71">
        <v>18.79</v>
      </c>
      <c r="F247" s="71">
        <v>22.8</v>
      </c>
      <c r="G247" s="71">
        <f t="shared" si="16"/>
        <v>1</v>
      </c>
      <c r="H247" s="71">
        <v>26.71</v>
      </c>
      <c r="I247" s="71">
        <v>27.91</v>
      </c>
      <c r="J247" s="71">
        <v>20.87</v>
      </c>
      <c r="K247" s="71">
        <f t="shared" si="15"/>
        <v>1</v>
      </c>
      <c r="L247" s="71">
        <f t="shared" si="17"/>
        <v>1</v>
      </c>
    </row>
    <row r="248" spans="1:12" x14ac:dyDescent="0.35">
      <c r="A248" s="114"/>
      <c r="B248" s="120"/>
      <c r="C248" s="71" t="s">
        <v>147</v>
      </c>
      <c r="D248" s="71" t="s">
        <v>7</v>
      </c>
      <c r="E248" s="71" t="s">
        <v>7</v>
      </c>
      <c r="F248" s="71">
        <v>27.53</v>
      </c>
      <c r="G248" s="71">
        <f t="shared" si="16"/>
        <v>0</v>
      </c>
      <c r="H248" s="71" t="s">
        <v>7</v>
      </c>
      <c r="I248" s="71" t="s">
        <v>7</v>
      </c>
      <c r="J248" s="71">
        <v>21.82</v>
      </c>
      <c r="K248" s="71">
        <f t="shared" si="15"/>
        <v>0</v>
      </c>
      <c r="L248" s="71">
        <f t="shared" si="17"/>
        <v>0</v>
      </c>
    </row>
    <row r="249" spans="1:12" x14ac:dyDescent="0.35">
      <c r="A249" s="114"/>
      <c r="B249" s="120"/>
      <c r="C249" s="71" t="s">
        <v>148</v>
      </c>
      <c r="D249" s="71">
        <v>22.12</v>
      </c>
      <c r="E249" s="71">
        <v>23.5</v>
      </c>
      <c r="F249" s="71">
        <v>23.02</v>
      </c>
      <c r="G249" s="71">
        <f t="shared" si="16"/>
        <v>1</v>
      </c>
      <c r="H249" s="71">
        <v>31.93</v>
      </c>
      <c r="I249" s="71">
        <v>33.729999999999997</v>
      </c>
      <c r="J249" s="71">
        <v>25.07</v>
      </c>
      <c r="K249" s="71">
        <f t="shared" si="15"/>
        <v>1</v>
      </c>
      <c r="L249" s="71">
        <f t="shared" si="17"/>
        <v>1</v>
      </c>
    </row>
    <row r="250" spans="1:12" x14ac:dyDescent="0.35">
      <c r="A250" s="114"/>
      <c r="B250" s="120"/>
      <c r="C250" s="71" t="s">
        <v>149</v>
      </c>
      <c r="D250" s="71" t="s">
        <v>7</v>
      </c>
      <c r="E250" s="71" t="s">
        <v>7</v>
      </c>
      <c r="F250" s="71">
        <v>23.43</v>
      </c>
      <c r="G250" s="71">
        <f t="shared" si="16"/>
        <v>0</v>
      </c>
      <c r="H250" s="71" t="s">
        <v>7</v>
      </c>
      <c r="I250" s="71" t="s">
        <v>7</v>
      </c>
      <c r="J250" s="71">
        <v>21.09</v>
      </c>
      <c r="K250" s="71">
        <f t="shared" si="15"/>
        <v>0</v>
      </c>
      <c r="L250" s="71">
        <f t="shared" si="17"/>
        <v>0</v>
      </c>
    </row>
    <row r="251" spans="1:12" x14ac:dyDescent="0.35">
      <c r="A251" s="114"/>
      <c r="B251" s="120"/>
      <c r="C251" s="71" t="s">
        <v>150</v>
      </c>
      <c r="D251" s="71">
        <v>21.58</v>
      </c>
      <c r="E251" s="71">
        <v>22.51</v>
      </c>
      <c r="F251" s="71">
        <v>24.28</v>
      </c>
      <c r="G251" s="71">
        <f t="shared" si="16"/>
        <v>1</v>
      </c>
      <c r="H251" s="71">
        <v>25.54</v>
      </c>
      <c r="I251" s="71">
        <v>26.58</v>
      </c>
      <c r="J251" s="71">
        <v>20.350000000000001</v>
      </c>
      <c r="K251" s="71">
        <f t="shared" si="15"/>
        <v>1</v>
      </c>
      <c r="L251" s="71">
        <f t="shared" si="17"/>
        <v>1</v>
      </c>
    </row>
    <row r="252" spans="1:12" x14ac:dyDescent="0.35">
      <c r="A252" s="114"/>
      <c r="B252" s="120"/>
      <c r="C252" s="71" t="s">
        <v>151</v>
      </c>
      <c r="D252" s="71">
        <v>19.75</v>
      </c>
      <c r="E252" s="71">
        <v>20.73</v>
      </c>
      <c r="F252" s="71">
        <v>23.08</v>
      </c>
      <c r="G252" s="71">
        <f t="shared" si="16"/>
        <v>1</v>
      </c>
      <c r="H252" s="71">
        <v>30.86</v>
      </c>
      <c r="I252" s="71">
        <v>31.79</v>
      </c>
      <c r="J252" s="71">
        <v>20.25</v>
      </c>
      <c r="K252" s="71">
        <f t="shared" si="15"/>
        <v>1</v>
      </c>
      <c r="L252" s="71">
        <f t="shared" si="17"/>
        <v>1</v>
      </c>
    </row>
    <row r="253" spans="1:12" x14ac:dyDescent="0.35">
      <c r="A253" s="114"/>
      <c r="B253" s="120"/>
      <c r="C253" s="71" t="s">
        <v>152</v>
      </c>
      <c r="D253" s="71" t="s">
        <v>7</v>
      </c>
      <c r="E253" s="71" t="s">
        <v>7</v>
      </c>
      <c r="F253" s="71">
        <v>23.5</v>
      </c>
      <c r="G253" s="71">
        <f t="shared" si="16"/>
        <v>0</v>
      </c>
      <c r="H253" s="71" t="s">
        <v>7</v>
      </c>
      <c r="I253" s="71" t="s">
        <v>7</v>
      </c>
      <c r="J253" s="71">
        <v>22.33</v>
      </c>
      <c r="K253" s="71">
        <f t="shared" si="15"/>
        <v>0</v>
      </c>
      <c r="L253" s="71">
        <f t="shared" si="17"/>
        <v>0</v>
      </c>
    </row>
    <row r="254" spans="1:12" x14ac:dyDescent="0.35">
      <c r="A254" s="114"/>
      <c r="B254" s="120"/>
      <c r="C254" s="71" t="s">
        <v>153</v>
      </c>
      <c r="D254" s="71">
        <v>36.33</v>
      </c>
      <c r="E254" s="71" t="s">
        <v>7</v>
      </c>
      <c r="F254" s="71">
        <v>26.72</v>
      </c>
      <c r="G254" s="71">
        <f t="shared" si="16"/>
        <v>1</v>
      </c>
      <c r="H254" s="71" t="s">
        <v>7</v>
      </c>
      <c r="I254" s="71" t="s">
        <v>7</v>
      </c>
      <c r="J254" s="71">
        <v>22.37</v>
      </c>
      <c r="K254" s="71">
        <f t="shared" si="15"/>
        <v>0</v>
      </c>
      <c r="L254" s="71">
        <f t="shared" si="17"/>
        <v>0</v>
      </c>
    </row>
    <row r="255" spans="1:12" x14ac:dyDescent="0.35">
      <c r="A255" s="114"/>
      <c r="B255" s="120"/>
      <c r="C255" s="71" t="s">
        <v>154</v>
      </c>
      <c r="D255" s="71" t="s">
        <v>7</v>
      </c>
      <c r="E255" s="71" t="s">
        <v>7</v>
      </c>
      <c r="F255" s="71">
        <v>22.82</v>
      </c>
      <c r="G255" s="71">
        <f t="shared" si="16"/>
        <v>0</v>
      </c>
      <c r="H255" s="71" t="s">
        <v>7</v>
      </c>
      <c r="I255" s="71" t="s">
        <v>7</v>
      </c>
      <c r="J255" s="71">
        <v>25.85</v>
      </c>
      <c r="K255" s="71">
        <f t="shared" si="15"/>
        <v>0</v>
      </c>
      <c r="L255" s="71">
        <f t="shared" si="17"/>
        <v>0</v>
      </c>
    </row>
    <row r="256" spans="1:12" x14ac:dyDescent="0.35">
      <c r="A256" s="114"/>
      <c r="B256" s="120"/>
      <c r="C256" s="71" t="s">
        <v>155</v>
      </c>
      <c r="D256" s="71" t="s">
        <v>7</v>
      </c>
      <c r="E256" s="71" t="s">
        <v>7</v>
      </c>
      <c r="F256" s="71">
        <v>23.81</v>
      </c>
      <c r="G256" s="71">
        <f t="shared" si="16"/>
        <v>0</v>
      </c>
      <c r="H256" s="71" t="s">
        <v>7</v>
      </c>
      <c r="I256" s="71" t="s">
        <v>7</v>
      </c>
      <c r="J256" s="71">
        <v>23.87</v>
      </c>
      <c r="K256" s="71">
        <f t="shared" ref="K256:K312" si="18">IF(AND(H256="-",I256="-"),0,1)</f>
        <v>0</v>
      </c>
      <c r="L256" s="71">
        <f t="shared" si="17"/>
        <v>0</v>
      </c>
    </row>
    <row r="257" spans="1:12" x14ac:dyDescent="0.35">
      <c r="A257" s="114"/>
      <c r="B257" s="120"/>
      <c r="C257" s="71" t="s">
        <v>156</v>
      </c>
      <c r="D257" s="71" t="s">
        <v>7</v>
      </c>
      <c r="E257" s="71" t="s">
        <v>7</v>
      </c>
      <c r="F257" s="71">
        <v>22.57</v>
      </c>
      <c r="G257" s="71">
        <f t="shared" ref="G257:G312" si="19">IF(AND(D257="-",E257="-"),0,1)</f>
        <v>0</v>
      </c>
      <c r="H257" s="71" t="s">
        <v>7</v>
      </c>
      <c r="I257" s="71" t="s">
        <v>7</v>
      </c>
      <c r="J257" s="71">
        <v>24.86</v>
      </c>
      <c r="K257" s="71">
        <f t="shared" si="18"/>
        <v>0</v>
      </c>
      <c r="L257" s="71">
        <f t="shared" si="17"/>
        <v>0</v>
      </c>
    </row>
    <row r="258" spans="1:12" x14ac:dyDescent="0.35">
      <c r="A258" s="114"/>
      <c r="B258" s="120"/>
      <c r="C258" s="71" t="s">
        <v>157</v>
      </c>
      <c r="D258" s="71">
        <v>14.81</v>
      </c>
      <c r="E258" s="71">
        <v>16.48</v>
      </c>
      <c r="F258" s="71">
        <v>24.64</v>
      </c>
      <c r="G258" s="71">
        <f t="shared" si="19"/>
        <v>1</v>
      </c>
      <c r="H258" s="71">
        <v>22.56</v>
      </c>
      <c r="I258" s="71">
        <v>24.92</v>
      </c>
      <c r="J258" s="71">
        <v>22.5</v>
      </c>
      <c r="K258" s="71">
        <f t="shared" si="18"/>
        <v>1</v>
      </c>
      <c r="L258" s="71">
        <f t="shared" si="17"/>
        <v>1</v>
      </c>
    </row>
    <row r="259" spans="1:12" x14ac:dyDescent="0.35">
      <c r="A259" s="114"/>
      <c r="B259" s="120"/>
      <c r="C259" s="71" t="s">
        <v>158</v>
      </c>
      <c r="D259" s="71">
        <v>13.54</v>
      </c>
      <c r="E259" s="71">
        <v>15.17</v>
      </c>
      <c r="F259" s="71">
        <v>23.39</v>
      </c>
      <c r="G259" s="71">
        <f t="shared" si="19"/>
        <v>1</v>
      </c>
      <c r="H259" s="71">
        <v>29.28</v>
      </c>
      <c r="I259" s="71">
        <v>31.63</v>
      </c>
      <c r="J259" s="71">
        <v>27.46</v>
      </c>
      <c r="K259" s="71">
        <f t="shared" si="18"/>
        <v>1</v>
      </c>
      <c r="L259" s="71">
        <f t="shared" si="17"/>
        <v>1</v>
      </c>
    </row>
    <row r="260" spans="1:12" x14ac:dyDescent="0.35">
      <c r="A260" s="114"/>
      <c r="B260" s="120"/>
      <c r="C260" s="71" t="s">
        <v>159</v>
      </c>
      <c r="D260" s="71">
        <v>18.57</v>
      </c>
      <c r="E260" s="71">
        <v>20.43</v>
      </c>
      <c r="F260" s="71">
        <v>22.95</v>
      </c>
      <c r="G260" s="71">
        <f t="shared" si="19"/>
        <v>1</v>
      </c>
      <c r="H260" s="71">
        <v>30.23</v>
      </c>
      <c r="I260" s="71">
        <v>33.380000000000003</v>
      </c>
      <c r="J260" s="71">
        <v>21.23</v>
      </c>
      <c r="K260" s="71">
        <f t="shared" si="18"/>
        <v>1</v>
      </c>
      <c r="L260" s="71">
        <f t="shared" si="17"/>
        <v>1</v>
      </c>
    </row>
    <row r="261" spans="1:12" x14ac:dyDescent="0.35">
      <c r="A261" s="114"/>
      <c r="B261" s="120"/>
      <c r="C261" s="71" t="s">
        <v>160</v>
      </c>
      <c r="D261" s="71" t="s">
        <v>7</v>
      </c>
      <c r="E261" s="71" t="s">
        <v>7</v>
      </c>
      <c r="F261" s="71">
        <v>22.46</v>
      </c>
      <c r="G261" s="71">
        <f t="shared" si="19"/>
        <v>0</v>
      </c>
      <c r="H261" s="71" t="s">
        <v>7</v>
      </c>
      <c r="I261" s="71" t="s">
        <v>7</v>
      </c>
      <c r="J261" s="71">
        <v>24.25</v>
      </c>
      <c r="K261" s="71">
        <f t="shared" si="18"/>
        <v>0</v>
      </c>
      <c r="L261" s="71">
        <f t="shared" si="17"/>
        <v>0</v>
      </c>
    </row>
    <row r="262" spans="1:12" x14ac:dyDescent="0.35">
      <c r="A262" s="114"/>
      <c r="B262" s="120"/>
      <c r="C262" s="71" t="s">
        <v>161</v>
      </c>
      <c r="D262" s="71" t="s">
        <v>7</v>
      </c>
      <c r="E262" s="71" t="s">
        <v>7</v>
      </c>
      <c r="F262" s="71">
        <v>24</v>
      </c>
      <c r="G262" s="71">
        <f t="shared" si="19"/>
        <v>0</v>
      </c>
      <c r="H262" s="71" t="s">
        <v>7</v>
      </c>
      <c r="I262" s="71" t="s">
        <v>7</v>
      </c>
      <c r="J262" s="71">
        <v>22.23</v>
      </c>
      <c r="K262" s="71">
        <f t="shared" si="18"/>
        <v>0</v>
      </c>
      <c r="L262" s="71">
        <f t="shared" si="17"/>
        <v>0</v>
      </c>
    </row>
    <row r="263" spans="1:12" x14ac:dyDescent="0.35">
      <c r="A263" s="114"/>
      <c r="B263" s="120"/>
      <c r="C263" s="71" t="s">
        <v>162</v>
      </c>
      <c r="D263" s="71">
        <v>18.62</v>
      </c>
      <c r="E263" s="71">
        <v>20.86</v>
      </c>
      <c r="F263" s="71">
        <v>22.38</v>
      </c>
      <c r="G263" s="71">
        <f t="shared" si="19"/>
        <v>1</v>
      </c>
      <c r="H263" s="71">
        <v>36.42</v>
      </c>
      <c r="I263" s="71" t="s">
        <v>7</v>
      </c>
      <c r="J263" s="71">
        <v>21.97</v>
      </c>
      <c r="K263" s="71">
        <f t="shared" si="18"/>
        <v>1</v>
      </c>
      <c r="L263" s="71">
        <f t="shared" si="17"/>
        <v>1</v>
      </c>
    </row>
    <row r="264" spans="1:12" x14ac:dyDescent="0.35">
      <c r="A264" s="114"/>
      <c r="B264" s="120"/>
      <c r="C264" s="71" t="s">
        <v>163</v>
      </c>
      <c r="D264" s="71" t="s">
        <v>7</v>
      </c>
      <c r="E264" s="71" t="s">
        <v>7</v>
      </c>
      <c r="F264" s="71">
        <v>25.07</v>
      </c>
      <c r="G264" s="71">
        <f t="shared" si="19"/>
        <v>0</v>
      </c>
      <c r="H264" s="71" t="s">
        <v>7</v>
      </c>
      <c r="I264" s="71" t="s">
        <v>7</v>
      </c>
      <c r="J264" s="71">
        <v>21.48</v>
      </c>
      <c r="K264" s="71">
        <f t="shared" si="18"/>
        <v>0</v>
      </c>
      <c r="L264" s="71">
        <f t="shared" si="17"/>
        <v>0</v>
      </c>
    </row>
    <row r="265" spans="1:12" x14ac:dyDescent="0.35">
      <c r="A265" s="114"/>
      <c r="B265" s="120"/>
      <c r="C265" s="71" t="s">
        <v>164</v>
      </c>
      <c r="D265" s="71" t="s">
        <v>7</v>
      </c>
      <c r="E265" s="71">
        <v>37.090000000000003</v>
      </c>
      <c r="F265" s="71">
        <v>25.8</v>
      </c>
      <c r="G265" s="71">
        <f t="shared" si="19"/>
        <v>1</v>
      </c>
      <c r="H265" s="71" t="s">
        <v>7</v>
      </c>
      <c r="I265" s="71" t="s">
        <v>7</v>
      </c>
      <c r="J265" s="71">
        <v>24.24</v>
      </c>
      <c r="K265" s="71">
        <f t="shared" si="18"/>
        <v>0</v>
      </c>
      <c r="L265" s="71">
        <f t="shared" si="17"/>
        <v>0</v>
      </c>
    </row>
    <row r="266" spans="1:12" x14ac:dyDescent="0.35">
      <c r="A266" s="114"/>
      <c r="B266" s="120"/>
      <c r="C266" s="71" t="s">
        <v>165</v>
      </c>
      <c r="D266" s="71" t="s">
        <v>7</v>
      </c>
      <c r="E266" s="71" t="s">
        <v>7</v>
      </c>
      <c r="F266" s="71">
        <v>23.68</v>
      </c>
      <c r="G266" s="71">
        <f t="shared" si="19"/>
        <v>0</v>
      </c>
      <c r="H266" s="71" t="s">
        <v>7</v>
      </c>
      <c r="I266" s="71" t="s">
        <v>7</v>
      </c>
      <c r="J266" s="71">
        <v>21.45</v>
      </c>
      <c r="K266" s="71">
        <f t="shared" si="18"/>
        <v>0</v>
      </c>
      <c r="L266" s="71">
        <f t="shared" si="17"/>
        <v>0</v>
      </c>
    </row>
    <row r="267" spans="1:12" x14ac:dyDescent="0.35">
      <c r="A267" s="114"/>
      <c r="B267" s="120"/>
      <c r="C267" s="71" t="s">
        <v>166</v>
      </c>
      <c r="D267" s="71" t="s">
        <v>7</v>
      </c>
      <c r="E267" s="71" t="s">
        <v>7</v>
      </c>
      <c r="F267" s="71">
        <v>26.3</v>
      </c>
      <c r="G267" s="71">
        <f t="shared" si="19"/>
        <v>0</v>
      </c>
      <c r="H267" s="71" t="s">
        <v>7</v>
      </c>
      <c r="I267" s="71" t="s">
        <v>7</v>
      </c>
      <c r="J267" s="71">
        <v>21.8</v>
      </c>
      <c r="K267" s="71">
        <f t="shared" si="18"/>
        <v>0</v>
      </c>
      <c r="L267" s="71">
        <f t="shared" si="17"/>
        <v>0</v>
      </c>
    </row>
    <row r="268" spans="1:12" x14ac:dyDescent="0.35">
      <c r="A268" s="114"/>
      <c r="B268" s="120"/>
      <c r="C268" s="71" t="s">
        <v>167</v>
      </c>
      <c r="D268" s="71" t="s">
        <v>7</v>
      </c>
      <c r="E268" s="71" t="s">
        <v>7</v>
      </c>
      <c r="F268" s="71">
        <v>28.4</v>
      </c>
      <c r="G268" s="71">
        <f t="shared" si="19"/>
        <v>0</v>
      </c>
      <c r="H268" s="71" t="s">
        <v>7</v>
      </c>
      <c r="I268" s="71" t="s">
        <v>7</v>
      </c>
      <c r="J268" s="71">
        <v>28.9</v>
      </c>
      <c r="K268" s="71">
        <f t="shared" si="18"/>
        <v>0</v>
      </c>
      <c r="L268" s="71">
        <f t="shared" si="17"/>
        <v>0</v>
      </c>
    </row>
    <row r="269" spans="1:12" x14ac:dyDescent="0.35">
      <c r="A269" s="114"/>
      <c r="B269" s="120"/>
      <c r="C269" s="71" t="s">
        <v>168</v>
      </c>
      <c r="D269" s="71" t="s">
        <v>7</v>
      </c>
      <c r="E269" s="71" t="s">
        <v>7</v>
      </c>
      <c r="F269" s="71">
        <v>26.2</v>
      </c>
      <c r="G269" s="71">
        <f t="shared" si="19"/>
        <v>0</v>
      </c>
      <c r="H269" s="71" t="s">
        <v>7</v>
      </c>
      <c r="I269" s="71" t="s">
        <v>7</v>
      </c>
      <c r="J269" s="71">
        <v>24.5</v>
      </c>
      <c r="K269" s="71">
        <f t="shared" si="18"/>
        <v>0</v>
      </c>
      <c r="L269" s="71">
        <f t="shared" si="17"/>
        <v>0</v>
      </c>
    </row>
    <row r="270" spans="1:12" x14ac:dyDescent="0.35">
      <c r="A270" s="114"/>
      <c r="B270" s="120"/>
      <c r="C270" s="71" t="s">
        <v>169</v>
      </c>
      <c r="D270" s="71" t="s">
        <v>7</v>
      </c>
      <c r="E270" s="71" t="s">
        <v>7</v>
      </c>
      <c r="F270" s="71">
        <v>29.8</v>
      </c>
      <c r="G270" s="71">
        <f t="shared" si="19"/>
        <v>0</v>
      </c>
      <c r="H270" s="71" t="s">
        <v>7</v>
      </c>
      <c r="I270" s="71" t="s">
        <v>7</v>
      </c>
      <c r="J270" s="71">
        <v>23.7</v>
      </c>
      <c r="K270" s="71">
        <f t="shared" si="18"/>
        <v>0</v>
      </c>
      <c r="L270" s="71">
        <f t="shared" si="17"/>
        <v>0</v>
      </c>
    </row>
    <row r="271" spans="1:12" x14ac:dyDescent="0.35">
      <c r="A271" s="114"/>
      <c r="B271" s="120"/>
      <c r="C271" s="71" t="s">
        <v>170</v>
      </c>
      <c r="D271" s="71" t="s">
        <v>7</v>
      </c>
      <c r="E271" s="71" t="s">
        <v>7</v>
      </c>
      <c r="F271" s="71">
        <v>25.8</v>
      </c>
      <c r="G271" s="71">
        <f t="shared" si="19"/>
        <v>0</v>
      </c>
      <c r="H271" s="71" t="s">
        <v>7</v>
      </c>
      <c r="I271" s="71" t="s">
        <v>7</v>
      </c>
      <c r="J271" s="71">
        <v>27.7</v>
      </c>
      <c r="K271" s="71">
        <f t="shared" si="18"/>
        <v>0</v>
      </c>
      <c r="L271" s="71">
        <f t="shared" si="17"/>
        <v>0</v>
      </c>
    </row>
    <row r="272" spans="1:12" x14ac:dyDescent="0.35">
      <c r="A272" s="114"/>
      <c r="B272" s="120"/>
      <c r="C272" s="71" t="s">
        <v>171</v>
      </c>
      <c r="D272" s="71" t="s">
        <v>7</v>
      </c>
      <c r="E272" s="71" t="s">
        <v>7</v>
      </c>
      <c r="F272" s="71">
        <v>23.8</v>
      </c>
      <c r="G272" s="71">
        <f t="shared" si="19"/>
        <v>0</v>
      </c>
      <c r="H272" s="71" t="s">
        <v>7</v>
      </c>
      <c r="I272" s="71" t="s">
        <v>7</v>
      </c>
      <c r="J272" s="71">
        <v>22.1</v>
      </c>
      <c r="K272" s="71">
        <f t="shared" si="18"/>
        <v>0</v>
      </c>
      <c r="L272" s="71">
        <f t="shared" si="17"/>
        <v>0</v>
      </c>
    </row>
    <row r="273" spans="1:12" x14ac:dyDescent="0.35">
      <c r="A273" s="114"/>
      <c r="B273" s="120"/>
      <c r="C273" s="71" t="s">
        <v>172</v>
      </c>
      <c r="D273" s="71" t="s">
        <v>7</v>
      </c>
      <c r="E273" s="71" t="s">
        <v>7</v>
      </c>
      <c r="F273" s="71">
        <v>29.1</v>
      </c>
      <c r="G273" s="71">
        <f t="shared" si="19"/>
        <v>0</v>
      </c>
      <c r="H273" s="71" t="s">
        <v>7</v>
      </c>
      <c r="I273" s="71" t="s">
        <v>7</v>
      </c>
      <c r="J273" s="71">
        <v>23.3</v>
      </c>
      <c r="K273" s="71">
        <f t="shared" si="18"/>
        <v>0</v>
      </c>
      <c r="L273" s="71">
        <f t="shared" si="17"/>
        <v>0</v>
      </c>
    </row>
    <row r="274" spans="1:12" x14ac:dyDescent="0.35">
      <c r="A274" s="114"/>
      <c r="B274" s="120"/>
      <c r="C274" s="71" t="s">
        <v>173</v>
      </c>
      <c r="D274" s="71" t="s">
        <v>7</v>
      </c>
      <c r="E274" s="71" t="s">
        <v>7</v>
      </c>
      <c r="F274" s="71">
        <v>27.6</v>
      </c>
      <c r="G274" s="71">
        <f t="shared" si="19"/>
        <v>0</v>
      </c>
      <c r="H274" s="71" t="s">
        <v>7</v>
      </c>
      <c r="I274" s="71" t="s">
        <v>7</v>
      </c>
      <c r="J274" s="71">
        <v>23.4</v>
      </c>
      <c r="K274" s="71">
        <f t="shared" si="18"/>
        <v>0</v>
      </c>
      <c r="L274" s="71">
        <f t="shared" si="17"/>
        <v>0</v>
      </c>
    </row>
    <row r="275" spans="1:12" x14ac:dyDescent="0.35">
      <c r="A275" s="114"/>
      <c r="B275" s="120"/>
      <c r="C275" s="71" t="s">
        <v>174</v>
      </c>
      <c r="D275" s="71" t="s">
        <v>7</v>
      </c>
      <c r="E275" s="71" t="s">
        <v>7</v>
      </c>
      <c r="F275" s="71">
        <v>25.3</v>
      </c>
      <c r="G275" s="71">
        <f t="shared" si="19"/>
        <v>0</v>
      </c>
      <c r="H275" s="71" t="s">
        <v>7</v>
      </c>
      <c r="I275" s="71" t="s">
        <v>7</v>
      </c>
      <c r="J275" s="71">
        <v>24.5</v>
      </c>
      <c r="K275" s="71">
        <f t="shared" si="18"/>
        <v>0</v>
      </c>
      <c r="L275" s="71">
        <f t="shared" si="17"/>
        <v>0</v>
      </c>
    </row>
    <row r="276" spans="1:12" x14ac:dyDescent="0.35">
      <c r="A276" s="114"/>
      <c r="B276" s="120"/>
      <c r="C276" s="71" t="s">
        <v>175</v>
      </c>
      <c r="D276" s="71" t="s">
        <v>7</v>
      </c>
      <c r="E276" s="71" t="s">
        <v>7</v>
      </c>
      <c r="F276" s="71">
        <v>27.8</v>
      </c>
      <c r="G276" s="71">
        <f t="shared" si="19"/>
        <v>0</v>
      </c>
      <c r="H276" s="71" t="s">
        <v>7</v>
      </c>
      <c r="I276" s="71" t="s">
        <v>7</v>
      </c>
      <c r="J276" s="71">
        <v>24.3</v>
      </c>
      <c r="K276" s="71">
        <f t="shared" si="18"/>
        <v>0</v>
      </c>
      <c r="L276" s="71">
        <f t="shared" si="17"/>
        <v>0</v>
      </c>
    </row>
    <row r="277" spans="1:12" x14ac:dyDescent="0.35">
      <c r="A277" s="114"/>
      <c r="B277" s="120"/>
      <c r="C277" s="71" t="s">
        <v>176</v>
      </c>
      <c r="D277" s="71" t="s">
        <v>7</v>
      </c>
      <c r="E277" s="71" t="s">
        <v>7</v>
      </c>
      <c r="F277" s="71">
        <v>22.63</v>
      </c>
      <c r="G277" s="71">
        <f t="shared" si="19"/>
        <v>0</v>
      </c>
      <c r="H277" s="71" t="s">
        <v>7</v>
      </c>
      <c r="I277" s="71">
        <v>37.090000000000003</v>
      </c>
      <c r="J277" s="71">
        <v>20.57</v>
      </c>
      <c r="K277" s="71">
        <f t="shared" si="18"/>
        <v>1</v>
      </c>
      <c r="L277" s="71">
        <f t="shared" si="17"/>
        <v>0</v>
      </c>
    </row>
    <row r="278" spans="1:12" x14ac:dyDescent="0.35">
      <c r="A278" s="114"/>
      <c r="B278" s="120"/>
      <c r="C278" s="71" t="s">
        <v>177</v>
      </c>
      <c r="D278" s="71" t="s">
        <v>7</v>
      </c>
      <c r="E278" s="71" t="s">
        <v>7</v>
      </c>
      <c r="F278" s="71">
        <v>23.97</v>
      </c>
      <c r="G278" s="71">
        <f t="shared" si="19"/>
        <v>0</v>
      </c>
      <c r="H278" s="71" t="s">
        <v>7</v>
      </c>
      <c r="I278" s="71" t="s">
        <v>7</v>
      </c>
      <c r="J278" s="71">
        <v>27.38</v>
      </c>
      <c r="K278" s="71">
        <f t="shared" si="18"/>
        <v>0</v>
      </c>
      <c r="L278" s="71">
        <f t="shared" si="17"/>
        <v>0</v>
      </c>
    </row>
    <row r="279" spans="1:12" x14ac:dyDescent="0.35">
      <c r="A279" s="114"/>
      <c r="B279" s="120"/>
      <c r="C279" s="71" t="s">
        <v>178</v>
      </c>
      <c r="D279" s="71" t="s">
        <v>7</v>
      </c>
      <c r="E279" s="71" t="s">
        <v>7</v>
      </c>
      <c r="F279" s="71">
        <v>22.48</v>
      </c>
      <c r="G279" s="71">
        <f t="shared" si="19"/>
        <v>0</v>
      </c>
      <c r="H279" s="71" t="s">
        <v>7</v>
      </c>
      <c r="I279" s="71" t="s">
        <v>7</v>
      </c>
      <c r="J279" s="71">
        <v>24.31</v>
      </c>
      <c r="K279" s="71">
        <f t="shared" si="18"/>
        <v>0</v>
      </c>
      <c r="L279" s="71">
        <f t="shared" si="17"/>
        <v>0</v>
      </c>
    </row>
    <row r="280" spans="1:12" x14ac:dyDescent="0.35">
      <c r="A280" s="114"/>
      <c r="B280" s="120"/>
      <c r="C280" s="71" t="s">
        <v>179</v>
      </c>
      <c r="D280" s="71">
        <v>15.45</v>
      </c>
      <c r="E280" s="71">
        <v>17.04</v>
      </c>
      <c r="F280" s="71">
        <v>21.53</v>
      </c>
      <c r="G280" s="71">
        <f t="shared" si="19"/>
        <v>1</v>
      </c>
      <c r="H280" s="71">
        <v>22.02</v>
      </c>
      <c r="I280" s="71">
        <v>23.92</v>
      </c>
      <c r="J280" s="71">
        <v>26.37</v>
      </c>
      <c r="K280" s="71">
        <f t="shared" si="18"/>
        <v>1</v>
      </c>
      <c r="L280" s="71">
        <f t="shared" si="17"/>
        <v>1</v>
      </c>
    </row>
    <row r="281" spans="1:12" x14ac:dyDescent="0.35">
      <c r="A281" s="114"/>
      <c r="B281" s="120"/>
      <c r="C281" s="71" t="s">
        <v>180</v>
      </c>
      <c r="D281" s="71">
        <v>17.63</v>
      </c>
      <c r="E281" s="71">
        <v>18.97</v>
      </c>
      <c r="F281" s="71">
        <v>22.79</v>
      </c>
      <c r="G281" s="71">
        <f t="shared" si="19"/>
        <v>1</v>
      </c>
      <c r="H281" s="71">
        <v>30.01</v>
      </c>
      <c r="I281" s="71">
        <v>31.7</v>
      </c>
      <c r="J281" s="71">
        <v>26.54</v>
      </c>
      <c r="K281" s="71">
        <f t="shared" si="18"/>
        <v>1</v>
      </c>
      <c r="L281" s="71">
        <f t="shared" si="17"/>
        <v>1</v>
      </c>
    </row>
    <row r="282" spans="1:12" x14ac:dyDescent="0.35">
      <c r="A282" s="114"/>
      <c r="B282" s="120"/>
      <c r="C282" s="71" t="s">
        <v>181</v>
      </c>
      <c r="D282" s="71" t="s">
        <v>7</v>
      </c>
      <c r="E282" s="71" t="s">
        <v>7</v>
      </c>
      <c r="F282" s="71">
        <v>28.49</v>
      </c>
      <c r="G282" s="71">
        <f t="shared" si="19"/>
        <v>0</v>
      </c>
      <c r="H282" s="71" t="s">
        <v>7</v>
      </c>
      <c r="I282" s="71" t="s">
        <v>7</v>
      </c>
      <c r="J282" s="71">
        <v>25.58</v>
      </c>
      <c r="K282" s="71">
        <f t="shared" si="18"/>
        <v>0</v>
      </c>
      <c r="L282" s="71">
        <f t="shared" si="17"/>
        <v>0</v>
      </c>
    </row>
    <row r="283" spans="1:12" x14ac:dyDescent="0.35">
      <c r="A283" s="114"/>
      <c r="B283" s="120"/>
      <c r="C283" s="71" t="s">
        <v>182</v>
      </c>
      <c r="D283" s="71" t="s">
        <v>7</v>
      </c>
      <c r="E283" s="71" t="s">
        <v>7</v>
      </c>
      <c r="F283" s="71">
        <v>27.33</v>
      </c>
      <c r="G283" s="71">
        <f t="shared" si="19"/>
        <v>0</v>
      </c>
      <c r="H283" s="71" t="s">
        <v>7</v>
      </c>
      <c r="I283" s="71" t="s">
        <v>7</v>
      </c>
      <c r="J283" s="71">
        <v>20.69</v>
      </c>
      <c r="K283" s="71">
        <f t="shared" si="18"/>
        <v>0</v>
      </c>
      <c r="L283" s="71">
        <f t="shared" si="17"/>
        <v>0</v>
      </c>
    </row>
    <row r="284" spans="1:12" x14ac:dyDescent="0.35">
      <c r="A284" s="114"/>
      <c r="B284" s="120"/>
      <c r="C284" s="71" t="s">
        <v>183</v>
      </c>
      <c r="D284" s="71" t="s">
        <v>7</v>
      </c>
      <c r="E284" s="71" t="s">
        <v>7</v>
      </c>
      <c r="F284" s="71">
        <v>23.78</v>
      </c>
      <c r="G284" s="71">
        <f t="shared" si="19"/>
        <v>0</v>
      </c>
      <c r="H284" s="71" t="s">
        <v>7</v>
      </c>
      <c r="I284" s="71" t="s">
        <v>7</v>
      </c>
      <c r="J284" s="71">
        <v>21.04</v>
      </c>
      <c r="K284" s="71">
        <f t="shared" si="18"/>
        <v>0</v>
      </c>
      <c r="L284" s="71">
        <f t="shared" si="17"/>
        <v>0</v>
      </c>
    </row>
    <row r="285" spans="1:12" x14ac:dyDescent="0.35">
      <c r="A285" s="114"/>
      <c r="B285" s="120"/>
      <c r="C285" s="71" t="s">
        <v>184</v>
      </c>
      <c r="D285" s="71">
        <v>15.64</v>
      </c>
      <c r="E285" s="71">
        <v>17.489999999999998</v>
      </c>
      <c r="F285" s="71">
        <v>23.03</v>
      </c>
      <c r="G285" s="71">
        <f t="shared" si="19"/>
        <v>1</v>
      </c>
      <c r="H285" s="71">
        <v>22.79</v>
      </c>
      <c r="I285" s="71">
        <v>24.83</v>
      </c>
      <c r="J285" s="71">
        <v>28.54</v>
      </c>
      <c r="K285" s="71">
        <f t="shared" si="18"/>
        <v>1</v>
      </c>
      <c r="L285" s="71">
        <f t="shared" si="17"/>
        <v>1</v>
      </c>
    </row>
    <row r="286" spans="1:12" x14ac:dyDescent="0.35">
      <c r="A286" s="114"/>
      <c r="B286" s="120"/>
      <c r="C286" s="71" t="s">
        <v>185</v>
      </c>
      <c r="D286" s="71" t="s">
        <v>7</v>
      </c>
      <c r="E286" s="71" t="s">
        <v>7</v>
      </c>
      <c r="F286" s="71">
        <v>26.66</v>
      </c>
      <c r="G286" s="71">
        <f t="shared" si="19"/>
        <v>0</v>
      </c>
      <c r="H286" s="71" t="s">
        <v>7</v>
      </c>
      <c r="I286" s="71" t="s">
        <v>7</v>
      </c>
      <c r="J286" s="71">
        <v>21.72</v>
      </c>
      <c r="K286" s="71">
        <f t="shared" si="18"/>
        <v>0</v>
      </c>
      <c r="L286" s="71">
        <f t="shared" si="17"/>
        <v>0</v>
      </c>
    </row>
    <row r="287" spans="1:12" x14ac:dyDescent="0.35">
      <c r="A287" s="114"/>
      <c r="B287" s="120"/>
      <c r="C287" s="71" t="s">
        <v>186</v>
      </c>
      <c r="D287" s="71" t="s">
        <v>7</v>
      </c>
      <c r="E287" s="71" t="s">
        <v>7</v>
      </c>
      <c r="F287" s="71">
        <v>27.06</v>
      </c>
      <c r="G287" s="71">
        <f t="shared" si="19"/>
        <v>0</v>
      </c>
      <c r="H287" s="71" t="s">
        <v>7</v>
      </c>
      <c r="I287" s="71" t="s">
        <v>7</v>
      </c>
      <c r="J287" s="71">
        <v>20.3</v>
      </c>
      <c r="K287" s="71">
        <f t="shared" si="18"/>
        <v>0</v>
      </c>
      <c r="L287" s="71">
        <f t="shared" ref="L287:L312" si="20">IF(AND(G287=1,K287=1),1,0)</f>
        <v>0</v>
      </c>
    </row>
    <row r="288" spans="1:12" x14ac:dyDescent="0.35">
      <c r="A288" s="114"/>
      <c r="B288" s="120"/>
      <c r="C288" s="71" t="s">
        <v>187</v>
      </c>
      <c r="D288" s="71">
        <v>13.28</v>
      </c>
      <c r="E288" s="71">
        <v>15.16</v>
      </c>
      <c r="F288" s="71">
        <v>26.82</v>
      </c>
      <c r="G288" s="71">
        <f t="shared" si="19"/>
        <v>1</v>
      </c>
      <c r="H288" s="71">
        <v>30.09</v>
      </c>
      <c r="I288" s="71">
        <v>32.369999999999997</v>
      </c>
      <c r="J288" s="71">
        <v>26.72</v>
      </c>
      <c r="K288" s="71">
        <f t="shared" si="18"/>
        <v>1</v>
      </c>
      <c r="L288" s="71">
        <f t="shared" si="20"/>
        <v>1</v>
      </c>
    </row>
    <row r="289" spans="1:12" x14ac:dyDescent="0.35">
      <c r="A289" s="114"/>
      <c r="B289" s="120"/>
      <c r="C289" s="71" t="s">
        <v>188</v>
      </c>
      <c r="D289" s="71" t="s">
        <v>7</v>
      </c>
      <c r="E289" s="71" t="s">
        <v>7</v>
      </c>
      <c r="F289" s="71">
        <v>26.08</v>
      </c>
      <c r="G289" s="71">
        <f t="shared" si="19"/>
        <v>0</v>
      </c>
      <c r="H289" s="71" t="s">
        <v>7</v>
      </c>
      <c r="I289" s="71">
        <v>37.36</v>
      </c>
      <c r="J289" s="71">
        <v>25.7</v>
      </c>
      <c r="K289" s="71">
        <f t="shared" si="18"/>
        <v>1</v>
      </c>
      <c r="L289" s="71">
        <f t="shared" si="20"/>
        <v>0</v>
      </c>
    </row>
    <row r="290" spans="1:12" x14ac:dyDescent="0.35">
      <c r="A290" s="114"/>
      <c r="B290" s="120"/>
      <c r="C290" s="71" t="s">
        <v>189</v>
      </c>
      <c r="D290" s="71">
        <v>12.04</v>
      </c>
      <c r="E290" s="71">
        <v>13.98</v>
      </c>
      <c r="F290" s="71">
        <v>26.57</v>
      </c>
      <c r="G290" s="71">
        <f t="shared" si="19"/>
        <v>1</v>
      </c>
      <c r="H290" s="71">
        <v>12.9</v>
      </c>
      <c r="I290" s="71">
        <v>14.86</v>
      </c>
      <c r="J290" s="71">
        <v>21.07</v>
      </c>
      <c r="K290" s="71">
        <f t="shared" si="18"/>
        <v>1</v>
      </c>
      <c r="L290" s="71">
        <f t="shared" si="20"/>
        <v>1</v>
      </c>
    </row>
    <row r="291" spans="1:12" x14ac:dyDescent="0.35">
      <c r="A291" s="114"/>
      <c r="B291" s="120"/>
      <c r="C291" s="71" t="s">
        <v>190</v>
      </c>
      <c r="D291" s="71">
        <v>35.44</v>
      </c>
      <c r="E291" s="71">
        <v>37.08</v>
      </c>
      <c r="F291" s="71">
        <v>26.07</v>
      </c>
      <c r="G291" s="71">
        <f t="shared" si="19"/>
        <v>1</v>
      </c>
      <c r="H291" s="71">
        <v>36.049999999999997</v>
      </c>
      <c r="I291" s="71" t="s">
        <v>7</v>
      </c>
      <c r="J291" s="71">
        <v>25.62</v>
      </c>
      <c r="K291" s="71">
        <f t="shared" si="18"/>
        <v>1</v>
      </c>
      <c r="L291" s="71">
        <f t="shared" si="20"/>
        <v>1</v>
      </c>
    </row>
    <row r="292" spans="1:12" x14ac:dyDescent="0.35">
      <c r="A292" s="114"/>
      <c r="B292" s="120"/>
      <c r="C292" s="71" t="s">
        <v>191</v>
      </c>
      <c r="D292" s="71" t="s">
        <v>7</v>
      </c>
      <c r="E292" s="71" t="s">
        <v>7</v>
      </c>
      <c r="F292" s="71">
        <v>26.53</v>
      </c>
      <c r="G292" s="71">
        <f t="shared" si="19"/>
        <v>0</v>
      </c>
      <c r="H292" s="71" t="s">
        <v>7</v>
      </c>
      <c r="I292" s="71" t="s">
        <v>7</v>
      </c>
      <c r="J292" s="71">
        <v>22.41</v>
      </c>
      <c r="K292" s="71">
        <f t="shared" si="18"/>
        <v>0</v>
      </c>
      <c r="L292" s="71">
        <f t="shared" si="20"/>
        <v>0</v>
      </c>
    </row>
    <row r="293" spans="1:12" x14ac:dyDescent="0.35">
      <c r="A293" s="114"/>
      <c r="B293" s="120"/>
      <c r="C293" s="71" t="s">
        <v>192</v>
      </c>
      <c r="D293" s="71" t="s">
        <v>7</v>
      </c>
      <c r="E293" s="71" t="s">
        <v>7</v>
      </c>
      <c r="F293" s="71">
        <v>23.69</v>
      </c>
      <c r="G293" s="71">
        <f t="shared" si="19"/>
        <v>0</v>
      </c>
      <c r="H293" s="71" t="s">
        <v>7</v>
      </c>
      <c r="I293" s="71" t="s">
        <v>7</v>
      </c>
      <c r="J293" s="71">
        <v>25.27</v>
      </c>
      <c r="K293" s="71">
        <f t="shared" si="18"/>
        <v>0</v>
      </c>
      <c r="L293" s="71">
        <f t="shared" si="20"/>
        <v>0</v>
      </c>
    </row>
    <row r="294" spans="1:12" x14ac:dyDescent="0.35">
      <c r="A294" s="114"/>
      <c r="B294" s="120"/>
      <c r="C294" s="71" t="s">
        <v>193</v>
      </c>
      <c r="D294" s="71">
        <v>36.47</v>
      </c>
      <c r="E294" s="71">
        <v>36.75</v>
      </c>
      <c r="F294" s="71">
        <v>26.3</v>
      </c>
      <c r="G294" s="71">
        <f t="shared" si="19"/>
        <v>1</v>
      </c>
      <c r="H294" s="71" t="s">
        <v>7</v>
      </c>
      <c r="I294" s="71" t="s">
        <v>7</v>
      </c>
      <c r="J294" s="71">
        <v>28.27</v>
      </c>
      <c r="K294" s="71">
        <f t="shared" si="18"/>
        <v>0</v>
      </c>
      <c r="L294" s="71">
        <f t="shared" si="20"/>
        <v>0</v>
      </c>
    </row>
    <row r="295" spans="1:12" x14ac:dyDescent="0.35">
      <c r="A295" s="114"/>
      <c r="B295" s="120"/>
      <c r="C295" s="71" t="s">
        <v>194</v>
      </c>
      <c r="D295" s="71" t="s">
        <v>7</v>
      </c>
      <c r="E295" s="71" t="s">
        <v>7</v>
      </c>
      <c r="F295" s="71">
        <v>27.09</v>
      </c>
      <c r="G295" s="71">
        <f t="shared" si="19"/>
        <v>0</v>
      </c>
      <c r="H295" s="71" t="s">
        <v>7</v>
      </c>
      <c r="I295" s="71" t="s">
        <v>7</v>
      </c>
      <c r="J295" s="71">
        <v>26.23</v>
      </c>
      <c r="K295" s="71">
        <f t="shared" si="18"/>
        <v>0</v>
      </c>
      <c r="L295" s="71">
        <f t="shared" si="20"/>
        <v>0</v>
      </c>
    </row>
    <row r="296" spans="1:12" x14ac:dyDescent="0.35">
      <c r="A296" s="114"/>
      <c r="B296" s="120"/>
      <c r="C296" s="71" t="s">
        <v>195</v>
      </c>
      <c r="D296" s="71" t="s">
        <v>7</v>
      </c>
      <c r="E296" s="71" t="s">
        <v>7</v>
      </c>
      <c r="F296" s="71">
        <v>26.47</v>
      </c>
      <c r="G296" s="71">
        <f t="shared" si="19"/>
        <v>0</v>
      </c>
      <c r="H296" s="71" t="s">
        <v>7</v>
      </c>
      <c r="I296" s="71" t="s">
        <v>7</v>
      </c>
      <c r="J296" s="71">
        <v>24.41</v>
      </c>
      <c r="K296" s="71">
        <f t="shared" si="18"/>
        <v>0</v>
      </c>
      <c r="L296" s="71">
        <f t="shared" si="20"/>
        <v>0</v>
      </c>
    </row>
    <row r="297" spans="1:12" x14ac:dyDescent="0.35">
      <c r="A297" s="114"/>
      <c r="B297" s="120"/>
      <c r="C297" s="71" t="s">
        <v>196</v>
      </c>
      <c r="D297" s="71">
        <v>18.93</v>
      </c>
      <c r="E297" s="71">
        <v>19.84</v>
      </c>
      <c r="F297" s="71">
        <v>25.01</v>
      </c>
      <c r="G297" s="71">
        <f t="shared" si="19"/>
        <v>1</v>
      </c>
      <c r="H297" s="71">
        <v>18.47</v>
      </c>
      <c r="I297" s="71">
        <v>20.85</v>
      </c>
      <c r="J297" s="71">
        <v>23.1</v>
      </c>
      <c r="K297" s="71">
        <f t="shared" si="18"/>
        <v>1</v>
      </c>
      <c r="L297" s="71">
        <f t="shared" si="20"/>
        <v>1</v>
      </c>
    </row>
    <row r="298" spans="1:12" x14ac:dyDescent="0.35">
      <c r="A298" s="114"/>
      <c r="B298" s="120"/>
      <c r="C298" s="71" t="s">
        <v>197</v>
      </c>
      <c r="D298" s="71" t="s">
        <v>7</v>
      </c>
      <c r="E298" s="71" t="s">
        <v>7</v>
      </c>
      <c r="F298" s="71">
        <v>31.17</v>
      </c>
      <c r="G298" s="71">
        <f t="shared" si="19"/>
        <v>0</v>
      </c>
      <c r="H298" s="71" t="s">
        <v>7</v>
      </c>
      <c r="I298" s="71" t="s">
        <v>7</v>
      </c>
      <c r="J298" s="71">
        <v>29.98</v>
      </c>
      <c r="K298" s="71">
        <f t="shared" si="18"/>
        <v>0</v>
      </c>
      <c r="L298" s="71">
        <f t="shared" si="20"/>
        <v>0</v>
      </c>
    </row>
    <row r="299" spans="1:12" x14ac:dyDescent="0.35">
      <c r="A299" s="114"/>
      <c r="B299" s="120"/>
      <c r="C299" s="71" t="s">
        <v>198</v>
      </c>
      <c r="D299" s="71" t="s">
        <v>7</v>
      </c>
      <c r="E299" s="71" t="s">
        <v>7</v>
      </c>
      <c r="F299" s="71">
        <v>27.16</v>
      </c>
      <c r="G299" s="71">
        <f t="shared" si="19"/>
        <v>0</v>
      </c>
      <c r="H299" s="71" t="s">
        <v>7</v>
      </c>
      <c r="I299" s="71" t="s">
        <v>7</v>
      </c>
      <c r="J299" s="71">
        <v>23.85</v>
      </c>
      <c r="K299" s="71">
        <f t="shared" si="18"/>
        <v>0</v>
      </c>
      <c r="L299" s="71">
        <f t="shared" si="20"/>
        <v>0</v>
      </c>
    </row>
    <row r="300" spans="1:12" x14ac:dyDescent="0.35">
      <c r="A300" s="114"/>
      <c r="B300" s="120"/>
      <c r="C300" s="71" t="s">
        <v>199</v>
      </c>
      <c r="D300" s="71" t="s">
        <v>7</v>
      </c>
      <c r="E300" s="71" t="s">
        <v>7</v>
      </c>
      <c r="F300" s="71">
        <v>25.4</v>
      </c>
      <c r="G300" s="71">
        <f t="shared" si="19"/>
        <v>0</v>
      </c>
      <c r="H300" s="71">
        <v>35.51</v>
      </c>
      <c r="I300" s="71">
        <v>35.17</v>
      </c>
      <c r="J300" s="71">
        <v>26.3</v>
      </c>
      <c r="K300" s="71">
        <f t="shared" si="18"/>
        <v>1</v>
      </c>
      <c r="L300" s="71">
        <f t="shared" si="20"/>
        <v>0</v>
      </c>
    </row>
    <row r="301" spans="1:12" x14ac:dyDescent="0.35">
      <c r="A301" s="114"/>
      <c r="B301" s="120"/>
      <c r="C301" s="71" t="s">
        <v>200</v>
      </c>
      <c r="D301" s="71" t="s">
        <v>7</v>
      </c>
      <c r="E301" s="71" t="s">
        <v>7</v>
      </c>
      <c r="F301" s="71">
        <v>30.5</v>
      </c>
      <c r="G301" s="71">
        <f t="shared" si="19"/>
        <v>0</v>
      </c>
      <c r="H301" s="71" t="s">
        <v>7</v>
      </c>
      <c r="I301" s="71" t="s">
        <v>7</v>
      </c>
      <c r="J301" s="71">
        <v>28.3</v>
      </c>
      <c r="K301" s="71">
        <f t="shared" si="18"/>
        <v>0</v>
      </c>
      <c r="L301" s="71">
        <f t="shared" si="20"/>
        <v>0</v>
      </c>
    </row>
    <row r="302" spans="1:12" x14ac:dyDescent="0.35">
      <c r="A302" s="114"/>
      <c r="B302" s="120"/>
      <c r="C302" s="71" t="s">
        <v>201</v>
      </c>
      <c r="D302" s="71" t="s">
        <v>7</v>
      </c>
      <c r="E302" s="71" t="s">
        <v>7</v>
      </c>
      <c r="F302" s="71">
        <v>24.7</v>
      </c>
      <c r="G302" s="71">
        <f t="shared" si="19"/>
        <v>0</v>
      </c>
      <c r="H302" s="71" t="s">
        <v>7</v>
      </c>
      <c r="I302" s="71">
        <v>36.9</v>
      </c>
      <c r="J302" s="71">
        <v>23.8</v>
      </c>
      <c r="K302" s="71">
        <f t="shared" si="18"/>
        <v>1</v>
      </c>
      <c r="L302" s="71">
        <f t="shared" si="20"/>
        <v>0</v>
      </c>
    </row>
    <row r="303" spans="1:12" x14ac:dyDescent="0.35">
      <c r="A303" s="114"/>
      <c r="B303" s="120"/>
      <c r="C303" s="71" t="s">
        <v>202</v>
      </c>
      <c r="D303" s="71">
        <v>22.92</v>
      </c>
      <c r="E303" s="71">
        <v>24.55</v>
      </c>
      <c r="F303" s="71">
        <v>26.3</v>
      </c>
      <c r="G303" s="71">
        <f t="shared" si="19"/>
        <v>1</v>
      </c>
      <c r="H303" s="71">
        <v>35.74</v>
      </c>
      <c r="I303" s="71">
        <v>33.200000000000003</v>
      </c>
      <c r="J303" s="71">
        <v>26.2</v>
      </c>
      <c r="K303" s="71">
        <f t="shared" si="18"/>
        <v>1</v>
      </c>
      <c r="L303" s="71">
        <f t="shared" si="20"/>
        <v>1</v>
      </c>
    </row>
    <row r="304" spans="1:12" x14ac:dyDescent="0.35">
      <c r="A304" s="114"/>
      <c r="B304" s="120"/>
      <c r="C304" s="71" t="s">
        <v>203</v>
      </c>
      <c r="D304" s="71" t="s">
        <v>7</v>
      </c>
      <c r="E304" s="71" t="s">
        <v>7</v>
      </c>
      <c r="F304" s="71">
        <v>28.6</v>
      </c>
      <c r="G304" s="71">
        <f t="shared" si="19"/>
        <v>0</v>
      </c>
      <c r="H304" s="71" t="s">
        <v>7</v>
      </c>
      <c r="I304" s="71" t="s">
        <v>7</v>
      </c>
      <c r="J304" s="71">
        <v>27.8</v>
      </c>
      <c r="K304" s="71">
        <f t="shared" si="18"/>
        <v>0</v>
      </c>
      <c r="L304" s="71">
        <f t="shared" si="20"/>
        <v>0</v>
      </c>
    </row>
    <row r="305" spans="1:12" x14ac:dyDescent="0.35">
      <c r="A305" s="114"/>
      <c r="B305" s="120"/>
      <c r="C305" s="71" t="s">
        <v>204</v>
      </c>
      <c r="D305" s="71" t="s">
        <v>7</v>
      </c>
      <c r="E305" s="71" t="s">
        <v>7</v>
      </c>
      <c r="F305" s="71">
        <v>27</v>
      </c>
      <c r="G305" s="71">
        <f t="shared" si="19"/>
        <v>0</v>
      </c>
      <c r="H305" s="71">
        <v>36.630000000000003</v>
      </c>
      <c r="I305" s="71">
        <v>34.33</v>
      </c>
      <c r="J305" s="71">
        <v>25</v>
      </c>
      <c r="K305" s="71">
        <f t="shared" si="18"/>
        <v>1</v>
      </c>
      <c r="L305" s="71">
        <f t="shared" si="20"/>
        <v>0</v>
      </c>
    </row>
    <row r="306" spans="1:12" x14ac:dyDescent="0.35">
      <c r="A306" s="114"/>
      <c r="B306" s="120"/>
      <c r="C306" s="71" t="s">
        <v>205</v>
      </c>
      <c r="D306" s="71" t="s">
        <v>7</v>
      </c>
      <c r="E306" s="71" t="s">
        <v>7</v>
      </c>
      <c r="F306" s="71">
        <v>24.6</v>
      </c>
      <c r="G306" s="71">
        <f t="shared" si="19"/>
        <v>0</v>
      </c>
      <c r="H306" s="71" t="s">
        <v>7</v>
      </c>
      <c r="I306" s="71">
        <v>34.78</v>
      </c>
      <c r="J306" s="71">
        <v>22.9</v>
      </c>
      <c r="K306" s="71">
        <f t="shared" si="18"/>
        <v>1</v>
      </c>
      <c r="L306" s="71">
        <f t="shared" si="20"/>
        <v>0</v>
      </c>
    </row>
    <row r="307" spans="1:12" x14ac:dyDescent="0.35">
      <c r="A307" s="114"/>
      <c r="B307" s="120"/>
      <c r="C307" s="71" t="s">
        <v>206</v>
      </c>
      <c r="D307" s="71" t="s">
        <v>7</v>
      </c>
      <c r="E307" s="71" t="s">
        <v>7</v>
      </c>
      <c r="F307" s="71">
        <v>24</v>
      </c>
      <c r="G307" s="71">
        <f t="shared" si="19"/>
        <v>0</v>
      </c>
      <c r="H307" s="71" t="s">
        <v>7</v>
      </c>
      <c r="I307" s="71">
        <v>35.42</v>
      </c>
      <c r="J307" s="71">
        <v>28.9</v>
      </c>
      <c r="K307" s="71">
        <f t="shared" si="18"/>
        <v>1</v>
      </c>
      <c r="L307" s="71">
        <f t="shared" si="20"/>
        <v>0</v>
      </c>
    </row>
    <row r="308" spans="1:12" x14ac:dyDescent="0.35">
      <c r="A308" s="114"/>
      <c r="B308" s="120"/>
      <c r="C308" s="71" t="s">
        <v>207</v>
      </c>
      <c r="D308" s="71" t="s">
        <v>7</v>
      </c>
      <c r="E308" s="71" t="s">
        <v>7</v>
      </c>
      <c r="F308" s="71">
        <v>27</v>
      </c>
      <c r="G308" s="71">
        <f t="shared" si="19"/>
        <v>0</v>
      </c>
      <c r="H308" s="71" t="s">
        <v>7</v>
      </c>
      <c r="I308" s="71" t="s">
        <v>7</v>
      </c>
      <c r="J308" s="71">
        <v>27.5</v>
      </c>
      <c r="K308" s="71">
        <f t="shared" si="18"/>
        <v>0</v>
      </c>
      <c r="L308" s="71">
        <f t="shared" si="20"/>
        <v>0</v>
      </c>
    </row>
    <row r="309" spans="1:12" x14ac:dyDescent="0.35">
      <c r="A309" s="114"/>
      <c r="B309" s="120"/>
      <c r="C309" s="71" t="s">
        <v>208</v>
      </c>
      <c r="D309" s="71">
        <v>14.26</v>
      </c>
      <c r="E309" s="71">
        <v>15.8</v>
      </c>
      <c r="F309" s="71">
        <v>25.7</v>
      </c>
      <c r="G309" s="71">
        <f t="shared" si="19"/>
        <v>1</v>
      </c>
      <c r="H309" s="71">
        <v>22.56</v>
      </c>
      <c r="I309" s="71">
        <v>24.24</v>
      </c>
      <c r="J309" s="71">
        <v>24.1</v>
      </c>
      <c r="K309" s="71">
        <f t="shared" si="18"/>
        <v>1</v>
      </c>
      <c r="L309" s="71">
        <f t="shared" si="20"/>
        <v>1</v>
      </c>
    </row>
    <row r="310" spans="1:12" x14ac:dyDescent="0.35">
      <c r="A310" s="114"/>
      <c r="B310" s="120"/>
      <c r="C310" s="71" t="s">
        <v>209</v>
      </c>
      <c r="D310" s="71">
        <v>36.49</v>
      </c>
      <c r="E310" s="71" t="s">
        <v>7</v>
      </c>
      <c r="F310" s="71">
        <v>28.5</v>
      </c>
      <c r="G310" s="71">
        <f t="shared" si="19"/>
        <v>1</v>
      </c>
      <c r="H310" s="71">
        <v>33.450000000000003</v>
      </c>
      <c r="I310" s="71">
        <v>35.18</v>
      </c>
      <c r="J310" s="71">
        <v>21.2</v>
      </c>
      <c r="K310" s="71">
        <f t="shared" si="18"/>
        <v>1</v>
      </c>
      <c r="L310" s="71">
        <f t="shared" si="20"/>
        <v>1</v>
      </c>
    </row>
    <row r="311" spans="1:12" x14ac:dyDescent="0.35">
      <c r="A311" s="114"/>
      <c r="B311" s="120"/>
      <c r="C311" s="71" t="s">
        <v>210</v>
      </c>
      <c r="D311" s="71" t="s">
        <v>7</v>
      </c>
      <c r="E311" s="71" t="s">
        <v>7</v>
      </c>
      <c r="F311" s="71">
        <v>23.8</v>
      </c>
      <c r="G311" s="71">
        <f t="shared" si="19"/>
        <v>0</v>
      </c>
      <c r="H311" s="71">
        <v>34.72</v>
      </c>
      <c r="I311" s="71">
        <v>35.35</v>
      </c>
      <c r="J311" s="71">
        <v>26.8</v>
      </c>
      <c r="K311" s="71">
        <f t="shared" si="18"/>
        <v>1</v>
      </c>
      <c r="L311" s="71">
        <f t="shared" si="20"/>
        <v>0</v>
      </c>
    </row>
    <row r="312" spans="1:12" x14ac:dyDescent="0.35">
      <c r="A312" s="115"/>
      <c r="B312" s="121"/>
      <c r="C312" s="71" t="s">
        <v>211</v>
      </c>
      <c r="D312" s="71">
        <v>16.61</v>
      </c>
      <c r="E312" s="71">
        <v>18.03</v>
      </c>
      <c r="F312" s="71">
        <v>25.4</v>
      </c>
      <c r="G312" s="71">
        <f t="shared" si="19"/>
        <v>1</v>
      </c>
      <c r="H312" s="71">
        <v>33.86</v>
      </c>
      <c r="I312" s="71">
        <v>37.729999999999997</v>
      </c>
      <c r="J312" s="71">
        <v>24.4</v>
      </c>
      <c r="K312" s="71">
        <f t="shared" si="18"/>
        <v>1</v>
      </c>
      <c r="L312" s="71">
        <f t="shared" si="20"/>
        <v>1</v>
      </c>
    </row>
    <row r="313" spans="1:12" x14ac:dyDescent="0.35">
      <c r="C313" s="5" t="s">
        <v>395</v>
      </c>
      <c r="D313" s="45">
        <f>AVERAGE(D3:D312)</f>
        <v>22.681526315789476</v>
      </c>
      <c r="E313" s="45">
        <f t="shared" ref="E313:F313" si="21">AVERAGE(E3:E312)</f>
        <v>24.32752631578947</v>
      </c>
      <c r="F313" s="45">
        <f t="shared" si="21"/>
        <v>26.231585760517792</v>
      </c>
      <c r="G313" s="91"/>
      <c r="H313" s="45">
        <f>AVERAGE(H3:H312)</f>
        <v>29.680809248554908</v>
      </c>
      <c r="I313" s="45">
        <f t="shared" ref="I313" si="22">AVERAGE(I3:I312)</f>
        <v>30.474080459770104</v>
      </c>
      <c r="J313" s="45">
        <f t="shared" ref="J313" si="23">AVERAGE(J3:J312)</f>
        <v>23.189419354838702</v>
      </c>
      <c r="K313" s="13"/>
      <c r="L313" s="13"/>
    </row>
    <row r="314" spans="1:12" x14ac:dyDescent="0.35">
      <c r="C314" s="5" t="s">
        <v>396</v>
      </c>
      <c r="D314" s="45">
        <f>_xlfn.STDEV.S(D3:D312)</f>
        <v>6.6075073774222854</v>
      </c>
      <c r="E314" s="45">
        <f t="shared" ref="E314:F314" si="24">_xlfn.STDEV.S(E3:E312)</f>
        <v>6.5959852858263774</v>
      </c>
      <c r="F314" s="45">
        <f t="shared" si="24"/>
        <v>2.6858694225746378</v>
      </c>
      <c r="G314" s="91"/>
      <c r="H314" s="45">
        <f>_xlfn.STDEV.S(H3:H312)</f>
        <v>4.8895828320566377</v>
      </c>
      <c r="I314" s="45">
        <f t="shared" ref="I314:J314" si="25">_xlfn.STDEV.S(I3:I312)</f>
        <v>4.7769522552544448</v>
      </c>
      <c r="J314" s="45">
        <f t="shared" si="25"/>
        <v>2.4231462707527349</v>
      </c>
      <c r="K314" s="84"/>
      <c r="L314" s="84"/>
    </row>
    <row r="315" spans="1:12" x14ac:dyDescent="0.35">
      <c r="G315" s="84"/>
      <c r="H315" s="84"/>
      <c r="I315" s="84"/>
      <c r="J315" s="84"/>
      <c r="K315" s="84"/>
      <c r="L315" s="84"/>
    </row>
    <row r="316" spans="1:12" x14ac:dyDescent="0.35">
      <c r="E316" s="10"/>
      <c r="F316" s="10"/>
      <c r="H316" s="10"/>
      <c r="I316" s="10"/>
      <c r="J316" s="10"/>
    </row>
  </sheetData>
  <mergeCells count="26">
    <mergeCell ref="Q3:Q4"/>
    <mergeCell ref="Q19:Q20"/>
    <mergeCell ref="A1:A2"/>
    <mergeCell ref="B1:B2"/>
    <mergeCell ref="A3:A33"/>
    <mergeCell ref="B34:B157"/>
    <mergeCell ref="B193:B312"/>
    <mergeCell ref="A158:A192"/>
    <mergeCell ref="A193:A312"/>
    <mergeCell ref="A34:A157"/>
    <mergeCell ref="C1:C2"/>
    <mergeCell ref="R19:R20"/>
    <mergeCell ref="R21:R23"/>
    <mergeCell ref="R11:R12"/>
    <mergeCell ref="R13:R15"/>
    <mergeCell ref="R3:R4"/>
    <mergeCell ref="R5:R7"/>
    <mergeCell ref="D1:G1"/>
    <mergeCell ref="H1:K1"/>
    <mergeCell ref="L1:L2"/>
    <mergeCell ref="N3:N4"/>
    <mergeCell ref="O3:P3"/>
    <mergeCell ref="N11:N12"/>
    <mergeCell ref="O11:P11"/>
    <mergeCell ref="N19:N20"/>
    <mergeCell ref="O19:P19"/>
  </mergeCells>
  <conditionalFormatting sqref="G34:G141 K34:L141 L158:L312">
    <cfRule type="cellIs" dxfId="37" priority="22" operator="equal">
      <formula>1</formula>
    </cfRule>
  </conditionalFormatting>
  <conditionalFormatting sqref="G158:G312">
    <cfRule type="cellIs" dxfId="36" priority="21" operator="equal">
      <formula>1</formula>
    </cfRule>
  </conditionalFormatting>
  <conditionalFormatting sqref="K158:K312">
    <cfRule type="cellIs" dxfId="35" priority="20" operator="equal">
      <formula>1</formula>
    </cfRule>
  </conditionalFormatting>
  <conditionalFormatting sqref="L3:L33">
    <cfRule type="cellIs" dxfId="34" priority="10" operator="equal">
      <formula>1</formula>
    </cfRule>
  </conditionalFormatting>
  <conditionalFormatting sqref="G3:G33">
    <cfRule type="cellIs" dxfId="33" priority="9" operator="equal">
      <formula>1</formula>
    </cfRule>
  </conditionalFormatting>
  <conditionalFormatting sqref="K3:K33">
    <cfRule type="cellIs" dxfId="32" priority="8" operator="equal">
      <formula>1</formula>
    </cfRule>
  </conditionalFormatting>
  <conditionalFormatting sqref="D157:E157">
    <cfRule type="cellIs" dxfId="31" priority="1" operator="greaterThan">
      <formula>30</formula>
    </cfRule>
  </conditionalFormatting>
  <conditionalFormatting sqref="D144:E148 D154:E156 D150:E152">
    <cfRule type="cellIs" dxfId="30" priority="7" operator="greaterThan">
      <formula>30</formula>
    </cfRule>
  </conditionalFormatting>
  <conditionalFormatting sqref="L142:L157">
    <cfRule type="cellIs" dxfId="29" priority="6" operator="equal">
      <formula>1</formula>
    </cfRule>
  </conditionalFormatting>
  <conditionalFormatting sqref="G142:G157">
    <cfRule type="cellIs" dxfId="28" priority="5" operator="equal">
      <formula>1</formula>
    </cfRule>
  </conditionalFormatting>
  <conditionalFormatting sqref="K142:K157">
    <cfRule type="cellIs" dxfId="27" priority="4" operator="equal">
      <formula>1</formula>
    </cfRule>
  </conditionalFormatting>
  <conditionalFormatting sqref="D149:E149">
    <cfRule type="cellIs" dxfId="26" priority="3" operator="greaterThan">
      <formula>30</formula>
    </cfRule>
  </conditionalFormatting>
  <conditionalFormatting sqref="D153:E153">
    <cfRule type="cellIs" dxfId="25" priority="2" operator="greaterThan">
      <formula>30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4618-6CFD-465B-97A0-D6F55D9C1C1D}">
  <sheetPr>
    <tabColor theme="9" tint="0.59999389629810485"/>
  </sheetPr>
  <dimension ref="A1:W70"/>
  <sheetViews>
    <sheetView topLeftCell="H1" zoomScale="84" workbookViewId="0">
      <selection activeCell="W1" sqref="W1:W1048576"/>
    </sheetView>
  </sheetViews>
  <sheetFormatPr defaultRowHeight="14.5" x14ac:dyDescent="0.35"/>
  <cols>
    <col min="1" max="1" width="12.6328125" style="10" customWidth="1"/>
    <col min="2" max="2" width="10.6328125" style="10" customWidth="1"/>
    <col min="3" max="3" width="12.6328125" style="10" customWidth="1"/>
    <col min="4" max="12" width="8.7265625" style="10"/>
    <col min="13" max="13" width="8.453125" style="25" customWidth="1"/>
    <col min="14" max="14" width="8.7265625" style="10"/>
    <col min="15" max="15" width="10.453125" style="10" customWidth="1"/>
    <col min="16" max="18" width="8.7265625" style="10"/>
    <col min="19" max="19" width="11.6328125" style="10" customWidth="1"/>
    <col min="20" max="20" width="8.7265625" style="10"/>
    <col min="21" max="21" width="22.453125" style="10" customWidth="1"/>
    <col min="22" max="22" width="12.36328125" style="10" customWidth="1"/>
    <col min="23" max="23" width="16.90625" style="33" customWidth="1"/>
    <col min="24" max="16384" width="8.7265625" style="10"/>
  </cols>
  <sheetData>
    <row r="1" spans="1:23" x14ac:dyDescent="0.35">
      <c r="A1" s="111" t="s">
        <v>403</v>
      </c>
      <c r="B1" s="111" t="s">
        <v>404</v>
      </c>
      <c r="C1" s="111" t="s">
        <v>412</v>
      </c>
      <c r="D1" s="105" t="s">
        <v>0</v>
      </c>
      <c r="E1" s="105"/>
      <c r="F1" s="105"/>
      <c r="G1" s="105"/>
      <c r="H1" s="105" t="s">
        <v>1</v>
      </c>
      <c r="I1" s="105"/>
      <c r="J1" s="105"/>
      <c r="K1" s="105"/>
      <c r="L1" s="105" t="s">
        <v>2</v>
      </c>
      <c r="M1" s="105" t="s">
        <v>54</v>
      </c>
    </row>
    <row r="2" spans="1:23" x14ac:dyDescent="0.35">
      <c r="A2" s="111"/>
      <c r="B2" s="111"/>
      <c r="C2" s="111"/>
      <c r="D2" s="70" t="s">
        <v>3</v>
      </c>
      <c r="E2" s="70" t="s">
        <v>4</v>
      </c>
      <c r="F2" s="70" t="s">
        <v>5</v>
      </c>
      <c r="G2" s="70" t="s">
        <v>6</v>
      </c>
      <c r="H2" s="70" t="s">
        <v>3</v>
      </c>
      <c r="I2" s="70" t="s">
        <v>4</v>
      </c>
      <c r="J2" s="70" t="s">
        <v>5</v>
      </c>
      <c r="K2" s="70" t="s">
        <v>6</v>
      </c>
      <c r="L2" s="105"/>
      <c r="M2" s="105"/>
      <c r="O2" s="10" t="s">
        <v>434</v>
      </c>
    </row>
    <row r="3" spans="1:23" x14ac:dyDescent="0.35">
      <c r="A3" s="112" t="s">
        <v>83</v>
      </c>
      <c r="B3" s="87" t="s">
        <v>357</v>
      </c>
      <c r="C3" s="71" t="s">
        <v>8</v>
      </c>
      <c r="D3" s="40">
        <v>19.71</v>
      </c>
      <c r="E3" s="40">
        <v>21.35</v>
      </c>
      <c r="F3" s="40">
        <v>3.81</v>
      </c>
      <c r="G3" s="12">
        <f>IF(AND(D3="-",E3="-"),0,1)</f>
        <v>1</v>
      </c>
      <c r="H3" s="40">
        <v>30.94</v>
      </c>
      <c r="I3" s="40">
        <v>31.47</v>
      </c>
      <c r="J3" s="40">
        <v>23.9</v>
      </c>
      <c r="K3" s="12">
        <f t="shared" ref="K3:K33" si="0">IF(AND(H3="-",I3="-"),0,1)</f>
        <v>1</v>
      </c>
      <c r="L3" s="12">
        <f t="shared" ref="L3:L33" si="1">IF(AND(G3=1,K3=1),1,0)</f>
        <v>1</v>
      </c>
      <c r="M3" s="12">
        <f>IF(K3=G3,1,0)</f>
        <v>1</v>
      </c>
      <c r="O3" s="100"/>
      <c r="P3" s="105" t="s">
        <v>64</v>
      </c>
      <c r="Q3" s="105"/>
      <c r="R3" s="105" t="s">
        <v>20</v>
      </c>
      <c r="S3" s="111" t="s">
        <v>370</v>
      </c>
      <c r="U3" s="49" t="s">
        <v>346</v>
      </c>
      <c r="V3" s="49" t="s">
        <v>347</v>
      </c>
      <c r="W3" s="50" t="s">
        <v>348</v>
      </c>
    </row>
    <row r="4" spans="1:23" x14ac:dyDescent="0.35">
      <c r="A4" s="112"/>
      <c r="B4" s="87" t="s">
        <v>357</v>
      </c>
      <c r="C4" s="71" t="s">
        <v>9</v>
      </c>
      <c r="D4" s="40">
        <v>33.840000000000003</v>
      </c>
      <c r="E4" s="40">
        <v>34.51</v>
      </c>
      <c r="F4" s="40">
        <v>24.15</v>
      </c>
      <c r="G4" s="12">
        <f t="shared" ref="G4:G33" si="2">IF(AND(D4="-",E4="-"),0,1)</f>
        <v>1</v>
      </c>
      <c r="H4" s="40">
        <v>30.84</v>
      </c>
      <c r="I4" s="40">
        <v>30.53</v>
      </c>
      <c r="J4" s="40">
        <v>23.75</v>
      </c>
      <c r="K4" s="12">
        <f t="shared" si="0"/>
        <v>1</v>
      </c>
      <c r="L4" s="12">
        <f t="shared" si="1"/>
        <v>1</v>
      </c>
      <c r="M4" s="12">
        <f t="shared" ref="M4:M68" si="3">IF(K4=G4,1,0)</f>
        <v>1</v>
      </c>
      <c r="O4" s="70" t="s">
        <v>244</v>
      </c>
      <c r="P4" s="72" t="s">
        <v>357</v>
      </c>
      <c r="Q4" s="7" t="s">
        <v>237</v>
      </c>
      <c r="R4" s="105"/>
      <c r="S4" s="111"/>
      <c r="U4" s="51" t="s">
        <v>349</v>
      </c>
      <c r="V4" s="86">
        <v>0.87229999999999996</v>
      </c>
      <c r="W4" s="52" t="s">
        <v>353</v>
      </c>
    </row>
    <row r="5" spans="1:23" x14ac:dyDescent="0.35">
      <c r="A5" s="112"/>
      <c r="B5" s="87" t="s">
        <v>357</v>
      </c>
      <c r="C5" s="71" t="s">
        <v>245</v>
      </c>
      <c r="D5" s="12" t="s">
        <v>7</v>
      </c>
      <c r="E5" s="12" t="s">
        <v>7</v>
      </c>
      <c r="F5" s="40">
        <v>29.33</v>
      </c>
      <c r="G5" s="12">
        <f t="shared" si="2"/>
        <v>0</v>
      </c>
      <c r="H5" s="40">
        <v>36.51</v>
      </c>
      <c r="I5" s="40">
        <v>34.47</v>
      </c>
      <c r="J5" s="40">
        <v>23.86</v>
      </c>
      <c r="K5" s="12">
        <f t="shared" si="0"/>
        <v>1</v>
      </c>
      <c r="L5" s="12">
        <f t="shared" si="1"/>
        <v>0</v>
      </c>
      <c r="M5" s="12">
        <f t="shared" si="3"/>
        <v>0</v>
      </c>
      <c r="O5" s="72" t="s">
        <v>357</v>
      </c>
      <c r="P5" s="4">
        <v>41</v>
      </c>
      <c r="Q5" s="4">
        <v>6</v>
      </c>
      <c r="R5" s="4">
        <f>SUM(P5:Q5)</f>
        <v>47</v>
      </c>
      <c r="S5" s="112">
        <v>0.68200000000000005</v>
      </c>
      <c r="U5" s="51" t="s">
        <v>350</v>
      </c>
      <c r="V5" s="86">
        <v>0.84209999999999996</v>
      </c>
      <c r="W5" s="52" t="s">
        <v>354</v>
      </c>
    </row>
    <row r="6" spans="1:23" x14ac:dyDescent="0.35">
      <c r="A6" s="112"/>
      <c r="B6" s="87" t="s">
        <v>357</v>
      </c>
      <c r="C6" s="71" t="s">
        <v>10</v>
      </c>
      <c r="D6" s="40">
        <v>17.71</v>
      </c>
      <c r="E6" s="40">
        <v>18.940000000000001</v>
      </c>
      <c r="F6" s="40">
        <v>26.78</v>
      </c>
      <c r="G6" s="12">
        <f t="shared" si="2"/>
        <v>1</v>
      </c>
      <c r="H6" s="40">
        <v>24.95</v>
      </c>
      <c r="I6" s="40">
        <v>25.93</v>
      </c>
      <c r="J6" s="40">
        <v>25.24</v>
      </c>
      <c r="K6" s="12">
        <f t="shared" si="0"/>
        <v>1</v>
      </c>
      <c r="L6" s="12">
        <f t="shared" si="1"/>
        <v>1</v>
      </c>
      <c r="M6" s="12">
        <f t="shared" si="3"/>
        <v>1</v>
      </c>
      <c r="O6" s="72" t="s">
        <v>237</v>
      </c>
      <c r="P6" s="4">
        <v>3</v>
      </c>
      <c r="Q6" s="4">
        <v>16</v>
      </c>
      <c r="R6" s="4">
        <f>SUM(P6:Q6)</f>
        <v>19</v>
      </c>
      <c r="S6" s="112"/>
      <c r="U6" s="51" t="s">
        <v>351</v>
      </c>
      <c r="V6" s="86">
        <v>0.93179999999999996</v>
      </c>
      <c r="W6" s="52" t="s">
        <v>355</v>
      </c>
    </row>
    <row r="7" spans="1:23" x14ac:dyDescent="0.35">
      <c r="A7" s="112"/>
      <c r="B7" s="87" t="s">
        <v>357</v>
      </c>
      <c r="C7" s="71" t="s">
        <v>11</v>
      </c>
      <c r="D7" s="40">
        <v>12.46</v>
      </c>
      <c r="E7" s="40">
        <v>12.87</v>
      </c>
      <c r="F7" s="40">
        <v>26.74</v>
      </c>
      <c r="G7" s="12">
        <f t="shared" si="2"/>
        <v>1</v>
      </c>
      <c r="H7" s="40">
        <v>19.34</v>
      </c>
      <c r="I7" s="40">
        <v>19.670000000000002</v>
      </c>
      <c r="J7" s="40">
        <v>21.77</v>
      </c>
      <c r="K7" s="12">
        <f t="shared" si="0"/>
        <v>1</v>
      </c>
      <c r="L7" s="12">
        <f t="shared" si="1"/>
        <v>1</v>
      </c>
      <c r="M7" s="12">
        <f t="shared" si="3"/>
        <v>1</v>
      </c>
      <c r="O7" s="72" t="s">
        <v>20</v>
      </c>
      <c r="P7" s="4">
        <f>SUM(P5:P6)</f>
        <v>44</v>
      </c>
      <c r="Q7" s="4">
        <f>SUM(Q5:Q6)</f>
        <v>22</v>
      </c>
      <c r="R7" s="4">
        <f>SUM(R5:R6)</f>
        <v>66</v>
      </c>
      <c r="S7" s="112"/>
      <c r="U7" s="51" t="s">
        <v>352</v>
      </c>
      <c r="V7" s="86">
        <v>0.72729999999999995</v>
      </c>
      <c r="W7" s="52" t="s">
        <v>356</v>
      </c>
    </row>
    <row r="8" spans="1:23" x14ac:dyDescent="0.35">
      <c r="A8" s="112"/>
      <c r="B8" s="87" t="s">
        <v>357</v>
      </c>
      <c r="C8" s="71" t="s">
        <v>12</v>
      </c>
      <c r="D8" s="40">
        <v>33.89</v>
      </c>
      <c r="E8" s="40">
        <v>35.82</v>
      </c>
      <c r="F8" s="40">
        <v>24.82</v>
      </c>
      <c r="G8" s="12">
        <f t="shared" si="2"/>
        <v>1</v>
      </c>
      <c r="H8" s="40">
        <v>35.07</v>
      </c>
      <c r="I8" s="40">
        <v>33.549999999999997</v>
      </c>
      <c r="J8" s="40">
        <v>19.84</v>
      </c>
      <c r="K8" s="12">
        <f t="shared" si="0"/>
        <v>1</v>
      </c>
      <c r="L8" s="12">
        <f t="shared" si="1"/>
        <v>1</v>
      </c>
      <c r="M8" s="12">
        <f t="shared" si="3"/>
        <v>1</v>
      </c>
      <c r="U8" s="32"/>
    </row>
    <row r="9" spans="1:23" x14ac:dyDescent="0.35">
      <c r="A9" s="112"/>
      <c r="B9" s="87" t="s">
        <v>357</v>
      </c>
      <c r="C9" s="71" t="s">
        <v>13</v>
      </c>
      <c r="D9" s="40">
        <v>14.3</v>
      </c>
      <c r="E9" s="40">
        <v>15.86</v>
      </c>
      <c r="F9" s="40">
        <v>27.22</v>
      </c>
      <c r="G9" s="12">
        <f t="shared" si="2"/>
        <v>1</v>
      </c>
      <c r="H9" s="40">
        <v>25.26</v>
      </c>
      <c r="I9" s="40">
        <v>25.72</v>
      </c>
      <c r="J9" s="40">
        <v>22.07</v>
      </c>
      <c r="K9" s="12">
        <f t="shared" si="0"/>
        <v>1</v>
      </c>
      <c r="L9" s="12">
        <f t="shared" si="1"/>
        <v>1</v>
      </c>
      <c r="M9" s="12">
        <f t="shared" si="3"/>
        <v>1</v>
      </c>
    </row>
    <row r="10" spans="1:23" x14ac:dyDescent="0.35">
      <c r="A10" s="112"/>
      <c r="B10" s="87" t="s">
        <v>357</v>
      </c>
      <c r="C10" s="12" t="s">
        <v>246</v>
      </c>
      <c r="D10" s="12" t="s">
        <v>7</v>
      </c>
      <c r="E10" s="12" t="s">
        <v>7</v>
      </c>
      <c r="F10" s="40">
        <v>25.97</v>
      </c>
      <c r="G10" s="12">
        <f t="shared" si="2"/>
        <v>0</v>
      </c>
      <c r="H10" s="40">
        <v>33.28</v>
      </c>
      <c r="I10" s="40">
        <v>32.299999999999997</v>
      </c>
      <c r="J10" s="40">
        <v>25</v>
      </c>
      <c r="K10" s="12">
        <f t="shared" si="0"/>
        <v>1</v>
      </c>
      <c r="L10" s="12">
        <f t="shared" si="1"/>
        <v>0</v>
      </c>
      <c r="M10" s="12">
        <f t="shared" si="3"/>
        <v>0</v>
      </c>
      <c r="O10" s="10" t="s">
        <v>410</v>
      </c>
    </row>
    <row r="11" spans="1:23" x14ac:dyDescent="0.35">
      <c r="A11" s="112"/>
      <c r="B11" s="87" t="s">
        <v>357</v>
      </c>
      <c r="C11" s="12" t="s">
        <v>14</v>
      </c>
      <c r="D11" s="40">
        <v>21.38</v>
      </c>
      <c r="E11" s="40">
        <v>22.47</v>
      </c>
      <c r="F11" s="40">
        <v>25.57</v>
      </c>
      <c r="G11" s="12">
        <f t="shared" si="2"/>
        <v>1</v>
      </c>
      <c r="H11" s="40">
        <v>30.31</v>
      </c>
      <c r="I11" s="40">
        <v>31.63</v>
      </c>
      <c r="J11" s="40">
        <v>23.33</v>
      </c>
      <c r="K11" s="12">
        <f t="shared" si="0"/>
        <v>1</v>
      </c>
      <c r="L11" s="12">
        <f t="shared" si="1"/>
        <v>1</v>
      </c>
      <c r="M11" s="12">
        <f t="shared" si="3"/>
        <v>1</v>
      </c>
      <c r="O11" s="111" t="s">
        <v>358</v>
      </c>
      <c r="P11" s="105" t="s">
        <v>17</v>
      </c>
      <c r="Q11" s="105"/>
      <c r="R11" s="72"/>
      <c r="S11" s="111" t="s">
        <v>370</v>
      </c>
      <c r="U11" s="53" t="s">
        <v>346</v>
      </c>
      <c r="V11" s="53" t="s">
        <v>347</v>
      </c>
      <c r="W11" s="53" t="s">
        <v>348</v>
      </c>
    </row>
    <row r="12" spans="1:23" x14ac:dyDescent="0.35">
      <c r="A12" s="112"/>
      <c r="B12" s="87" t="s">
        <v>357</v>
      </c>
      <c r="C12" s="12" t="s">
        <v>15</v>
      </c>
      <c r="D12" s="40">
        <v>21.46</v>
      </c>
      <c r="E12" s="40">
        <v>22.58</v>
      </c>
      <c r="F12" s="40">
        <v>21.46</v>
      </c>
      <c r="G12" s="12">
        <f t="shared" si="2"/>
        <v>1</v>
      </c>
      <c r="H12" s="40">
        <v>27.28</v>
      </c>
      <c r="I12" s="40">
        <v>28.73</v>
      </c>
      <c r="J12" s="40">
        <v>28.54</v>
      </c>
      <c r="K12" s="12">
        <f t="shared" si="0"/>
        <v>1</v>
      </c>
      <c r="L12" s="12">
        <f t="shared" si="1"/>
        <v>1</v>
      </c>
      <c r="M12" s="12">
        <f t="shared" si="3"/>
        <v>1</v>
      </c>
      <c r="O12" s="111"/>
      <c r="P12" s="72" t="s">
        <v>357</v>
      </c>
      <c r="Q12" s="7" t="s">
        <v>237</v>
      </c>
      <c r="R12" s="72" t="s">
        <v>20</v>
      </c>
      <c r="S12" s="111"/>
      <c r="U12" s="54" t="s">
        <v>349</v>
      </c>
      <c r="V12" s="86">
        <v>0.88680000000000003</v>
      </c>
      <c r="W12" s="55" t="s">
        <v>359</v>
      </c>
    </row>
    <row r="13" spans="1:23" x14ac:dyDescent="0.35">
      <c r="A13" s="112"/>
      <c r="B13" s="87" t="s">
        <v>357</v>
      </c>
      <c r="C13" s="71" t="s">
        <v>16</v>
      </c>
      <c r="D13" s="68">
        <v>13.37</v>
      </c>
      <c r="E13" s="68">
        <v>13.46</v>
      </c>
      <c r="F13" s="68">
        <v>21.89</v>
      </c>
      <c r="G13" s="71">
        <f t="shared" si="2"/>
        <v>1</v>
      </c>
      <c r="H13" s="40">
        <v>20.74</v>
      </c>
      <c r="I13" s="40">
        <v>21.35</v>
      </c>
      <c r="J13" s="40">
        <v>23.44</v>
      </c>
      <c r="K13" s="71">
        <f t="shared" si="0"/>
        <v>1</v>
      </c>
      <c r="L13" s="71">
        <f t="shared" si="1"/>
        <v>1</v>
      </c>
      <c r="M13" s="71">
        <f t="shared" si="3"/>
        <v>1</v>
      </c>
      <c r="O13" s="72" t="s">
        <v>357</v>
      </c>
      <c r="P13" s="4">
        <v>47</v>
      </c>
      <c r="Q13" s="4">
        <v>6</v>
      </c>
      <c r="R13" s="4">
        <f>SUM(P13:Q13)</f>
        <v>53</v>
      </c>
      <c r="S13" s="112">
        <v>0.755</v>
      </c>
      <c r="U13" s="54" t="s">
        <v>350</v>
      </c>
      <c r="V13" s="86">
        <v>1</v>
      </c>
      <c r="W13" s="55" t="s">
        <v>360</v>
      </c>
    </row>
    <row r="14" spans="1:23" x14ac:dyDescent="0.35">
      <c r="A14" s="112"/>
      <c r="B14" s="87" t="s">
        <v>357</v>
      </c>
      <c r="C14" s="71" t="s">
        <v>22</v>
      </c>
      <c r="D14" s="68">
        <v>16.41</v>
      </c>
      <c r="E14" s="68">
        <v>18.489999999999998</v>
      </c>
      <c r="F14" s="68">
        <v>29.09</v>
      </c>
      <c r="G14" s="71">
        <f t="shared" si="2"/>
        <v>1</v>
      </c>
      <c r="H14" s="68">
        <v>22.52</v>
      </c>
      <c r="I14" s="68">
        <v>24.92</v>
      </c>
      <c r="J14" s="68">
        <v>22.47</v>
      </c>
      <c r="K14" s="71">
        <f t="shared" si="0"/>
        <v>1</v>
      </c>
      <c r="L14" s="71">
        <f t="shared" si="1"/>
        <v>1</v>
      </c>
      <c r="M14" s="71">
        <f t="shared" si="3"/>
        <v>1</v>
      </c>
      <c r="O14" s="72" t="s">
        <v>237</v>
      </c>
      <c r="P14" s="4">
        <v>0</v>
      </c>
      <c r="Q14" s="4">
        <v>13</v>
      </c>
      <c r="R14" s="4">
        <f>SUM(P14:Q14)</f>
        <v>13</v>
      </c>
      <c r="S14" s="112"/>
      <c r="U14" s="54" t="s">
        <v>351</v>
      </c>
      <c r="V14" s="86">
        <v>1</v>
      </c>
      <c r="W14" s="55" t="s">
        <v>361</v>
      </c>
    </row>
    <row r="15" spans="1:23" x14ac:dyDescent="0.35">
      <c r="A15" s="112"/>
      <c r="B15" s="87" t="s">
        <v>357</v>
      </c>
      <c r="C15" s="71" t="s">
        <v>23</v>
      </c>
      <c r="D15" s="23">
        <v>19.63</v>
      </c>
      <c r="E15" s="23">
        <v>21.89</v>
      </c>
      <c r="F15" s="23">
        <v>28</v>
      </c>
      <c r="G15" s="71">
        <f t="shared" si="2"/>
        <v>1</v>
      </c>
      <c r="H15" s="23">
        <v>23.92</v>
      </c>
      <c r="I15" s="23">
        <v>23.76</v>
      </c>
      <c r="J15" s="23">
        <v>28.74</v>
      </c>
      <c r="K15" s="71">
        <f t="shared" si="0"/>
        <v>1</v>
      </c>
      <c r="L15" s="71">
        <f t="shared" si="1"/>
        <v>1</v>
      </c>
      <c r="M15" s="71">
        <f t="shared" si="3"/>
        <v>1</v>
      </c>
      <c r="O15" s="72" t="s">
        <v>20</v>
      </c>
      <c r="P15" s="4">
        <f>SUM(P13:P14)</f>
        <v>47</v>
      </c>
      <c r="Q15" s="4">
        <f>SUM(Q13:Q14)</f>
        <v>19</v>
      </c>
      <c r="R15" s="4">
        <f>SUM(R13:R14)</f>
        <v>66</v>
      </c>
      <c r="S15" s="112"/>
      <c r="U15" s="54" t="s">
        <v>352</v>
      </c>
      <c r="V15" s="86">
        <v>0.68420000000000003</v>
      </c>
      <c r="W15" s="55" t="s">
        <v>362</v>
      </c>
    </row>
    <row r="16" spans="1:23" x14ac:dyDescent="0.35">
      <c r="A16" s="112"/>
      <c r="B16" s="87" t="s">
        <v>357</v>
      </c>
      <c r="C16" s="71" t="s">
        <v>24</v>
      </c>
      <c r="D16" s="68">
        <v>21.78</v>
      </c>
      <c r="E16" s="68">
        <v>23.97</v>
      </c>
      <c r="F16" s="68">
        <v>28.37</v>
      </c>
      <c r="G16" s="71">
        <f t="shared" si="2"/>
        <v>1</v>
      </c>
      <c r="H16" s="68">
        <v>34.369999999999997</v>
      </c>
      <c r="I16" s="68">
        <v>35.92</v>
      </c>
      <c r="J16" s="68">
        <v>21.59</v>
      </c>
      <c r="K16" s="71">
        <f t="shared" si="0"/>
        <v>1</v>
      </c>
      <c r="L16" s="71">
        <f t="shared" si="1"/>
        <v>1</v>
      </c>
      <c r="M16" s="71">
        <f t="shared" si="3"/>
        <v>1</v>
      </c>
    </row>
    <row r="17" spans="1:23" x14ac:dyDescent="0.35">
      <c r="A17" s="112"/>
      <c r="B17" s="87" t="s">
        <v>357</v>
      </c>
      <c r="C17" s="71" t="s">
        <v>25</v>
      </c>
      <c r="D17" s="12" t="s">
        <v>7</v>
      </c>
      <c r="E17" s="12" t="s">
        <v>7</v>
      </c>
      <c r="F17" s="21">
        <v>29.19</v>
      </c>
      <c r="G17" s="71">
        <f t="shared" si="2"/>
        <v>0</v>
      </c>
      <c r="H17" s="12" t="s">
        <v>7</v>
      </c>
      <c r="I17" s="12" t="s">
        <v>7</v>
      </c>
      <c r="J17" s="21">
        <v>25.23</v>
      </c>
      <c r="K17" s="71">
        <f t="shared" si="0"/>
        <v>0</v>
      </c>
      <c r="L17" s="71">
        <f t="shared" si="1"/>
        <v>0</v>
      </c>
      <c r="M17" s="71">
        <f t="shared" si="3"/>
        <v>1</v>
      </c>
    </row>
    <row r="18" spans="1:23" x14ac:dyDescent="0.35">
      <c r="A18" s="112"/>
      <c r="B18" s="87" t="s">
        <v>357</v>
      </c>
      <c r="C18" s="71" t="s">
        <v>26</v>
      </c>
      <c r="D18" s="68">
        <v>23.86</v>
      </c>
      <c r="E18" s="68">
        <v>26.34</v>
      </c>
      <c r="F18" s="68">
        <v>30.48</v>
      </c>
      <c r="G18" s="71">
        <f t="shared" si="2"/>
        <v>1</v>
      </c>
      <c r="H18" s="23">
        <v>35.869999999999997</v>
      </c>
      <c r="I18" s="23">
        <v>37.24</v>
      </c>
      <c r="J18" s="23">
        <v>23.76</v>
      </c>
      <c r="K18" s="71">
        <f t="shared" si="0"/>
        <v>1</v>
      </c>
      <c r="L18" s="71">
        <f t="shared" si="1"/>
        <v>1</v>
      </c>
      <c r="M18" s="71">
        <f t="shared" si="3"/>
        <v>1</v>
      </c>
      <c r="O18" s="10" t="s">
        <v>411</v>
      </c>
    </row>
    <row r="19" spans="1:23" x14ac:dyDescent="0.35">
      <c r="A19" s="112"/>
      <c r="B19" s="89" t="s">
        <v>237</v>
      </c>
      <c r="C19" s="71" t="s">
        <v>32</v>
      </c>
      <c r="D19" s="12" t="s">
        <v>7</v>
      </c>
      <c r="E19" s="12" t="s">
        <v>7</v>
      </c>
      <c r="F19" s="21">
        <v>28.74</v>
      </c>
      <c r="G19" s="71">
        <f t="shared" si="2"/>
        <v>0</v>
      </c>
      <c r="H19" s="12" t="s">
        <v>7</v>
      </c>
      <c r="I19" s="12" t="s">
        <v>7</v>
      </c>
      <c r="J19" s="21">
        <v>23.56</v>
      </c>
      <c r="K19" s="71">
        <f t="shared" si="0"/>
        <v>0</v>
      </c>
      <c r="L19" s="71">
        <f t="shared" si="1"/>
        <v>0</v>
      </c>
      <c r="M19" s="71">
        <f t="shared" si="3"/>
        <v>1</v>
      </c>
      <c r="O19" s="111" t="s">
        <v>358</v>
      </c>
      <c r="P19" s="105" t="s">
        <v>64</v>
      </c>
      <c r="Q19" s="105"/>
      <c r="R19" s="105" t="s">
        <v>20</v>
      </c>
      <c r="S19" s="111" t="s">
        <v>370</v>
      </c>
      <c r="U19" s="53" t="s">
        <v>346</v>
      </c>
      <c r="V19" s="53" t="s">
        <v>347</v>
      </c>
      <c r="W19" s="53" t="s">
        <v>348</v>
      </c>
    </row>
    <row r="20" spans="1:23" x14ac:dyDescent="0.35">
      <c r="A20" s="112"/>
      <c r="B20" s="87" t="s">
        <v>357</v>
      </c>
      <c r="C20" s="71" t="s">
        <v>27</v>
      </c>
      <c r="D20" s="23">
        <v>31.36</v>
      </c>
      <c r="E20" s="23">
        <v>33.56</v>
      </c>
      <c r="F20" s="23">
        <v>25.86</v>
      </c>
      <c r="G20" s="71">
        <f t="shared" si="2"/>
        <v>1</v>
      </c>
      <c r="H20" s="12" t="s">
        <v>7</v>
      </c>
      <c r="I20" s="12" t="s">
        <v>7</v>
      </c>
      <c r="J20" s="21">
        <v>21.75</v>
      </c>
      <c r="K20" s="71">
        <f t="shared" si="0"/>
        <v>0</v>
      </c>
      <c r="L20" s="71">
        <f t="shared" si="1"/>
        <v>0</v>
      </c>
      <c r="M20" s="71">
        <f t="shared" si="3"/>
        <v>0</v>
      </c>
      <c r="O20" s="111"/>
      <c r="P20" s="72" t="s">
        <v>357</v>
      </c>
      <c r="Q20" s="7" t="s">
        <v>237</v>
      </c>
      <c r="R20" s="105"/>
      <c r="S20" s="111"/>
      <c r="U20" s="54" t="s">
        <v>349</v>
      </c>
      <c r="V20" s="86">
        <v>0.83020000000000005</v>
      </c>
      <c r="W20" s="55" t="s">
        <v>363</v>
      </c>
    </row>
    <row r="21" spans="1:23" x14ac:dyDescent="0.35">
      <c r="A21" s="112"/>
      <c r="B21" s="87" t="s">
        <v>357</v>
      </c>
      <c r="C21" s="71" t="s">
        <v>28</v>
      </c>
      <c r="D21" s="23">
        <v>29.92</v>
      </c>
      <c r="E21" s="23">
        <v>32.32</v>
      </c>
      <c r="F21" s="23">
        <v>25.85</v>
      </c>
      <c r="G21" s="71">
        <f t="shared" si="2"/>
        <v>1</v>
      </c>
      <c r="H21" s="12" t="s">
        <v>7</v>
      </c>
      <c r="I21" s="12" t="s">
        <v>7</v>
      </c>
      <c r="J21" s="21">
        <v>23.44</v>
      </c>
      <c r="K21" s="71">
        <f t="shared" si="0"/>
        <v>0</v>
      </c>
      <c r="L21" s="71">
        <f t="shared" si="1"/>
        <v>0</v>
      </c>
      <c r="M21" s="71">
        <f t="shared" si="3"/>
        <v>0</v>
      </c>
      <c r="O21" s="72" t="s">
        <v>357</v>
      </c>
      <c r="P21" s="4">
        <v>44</v>
      </c>
      <c r="Q21" s="4">
        <v>9</v>
      </c>
      <c r="R21" s="4">
        <f>SUM(P21:Q21)</f>
        <v>53</v>
      </c>
      <c r="S21" s="112">
        <v>0.65800000000000003</v>
      </c>
      <c r="U21" s="54" t="s">
        <v>350</v>
      </c>
      <c r="V21" s="86">
        <v>1</v>
      </c>
      <c r="W21" s="55" t="s">
        <v>360</v>
      </c>
    </row>
    <row r="22" spans="1:23" x14ac:dyDescent="0.35">
      <c r="A22" s="112"/>
      <c r="B22" s="87" t="s">
        <v>357</v>
      </c>
      <c r="C22" s="71" t="s">
        <v>29</v>
      </c>
      <c r="D22" s="68">
        <v>22.52</v>
      </c>
      <c r="E22" s="68">
        <v>24.94</v>
      </c>
      <c r="F22" s="68">
        <v>24.61</v>
      </c>
      <c r="G22" s="71">
        <f t="shared" si="2"/>
        <v>1</v>
      </c>
      <c r="H22" s="68">
        <v>32.840000000000003</v>
      </c>
      <c r="I22" s="23">
        <v>38.340000000000003</v>
      </c>
      <c r="J22" s="68">
        <v>24.76</v>
      </c>
      <c r="K22" s="71">
        <f t="shared" si="0"/>
        <v>1</v>
      </c>
      <c r="L22" s="71">
        <f t="shared" si="1"/>
        <v>1</v>
      </c>
      <c r="M22" s="71">
        <f t="shared" si="3"/>
        <v>1</v>
      </c>
      <c r="O22" s="72" t="s">
        <v>237</v>
      </c>
      <c r="P22" s="4">
        <v>0</v>
      </c>
      <c r="Q22" s="4">
        <v>13</v>
      </c>
      <c r="R22" s="4">
        <f>SUM(P22:Q22)</f>
        <v>13</v>
      </c>
      <c r="S22" s="112"/>
      <c r="U22" s="54" t="s">
        <v>351</v>
      </c>
      <c r="V22" s="86">
        <v>1</v>
      </c>
      <c r="W22" s="55" t="s">
        <v>364</v>
      </c>
    </row>
    <row r="23" spans="1:23" x14ac:dyDescent="0.35">
      <c r="A23" s="112"/>
      <c r="B23" s="87" t="s">
        <v>357</v>
      </c>
      <c r="C23" s="71" t="s">
        <v>77</v>
      </c>
      <c r="D23" s="23">
        <v>27.56</v>
      </c>
      <c r="E23" s="23">
        <v>30.19</v>
      </c>
      <c r="F23" s="23">
        <v>22.92</v>
      </c>
      <c r="G23" s="71">
        <f t="shared" si="2"/>
        <v>1</v>
      </c>
      <c r="H23" s="23">
        <v>29.27</v>
      </c>
      <c r="I23" s="23">
        <v>31.85</v>
      </c>
      <c r="J23" s="23">
        <v>19.38</v>
      </c>
      <c r="K23" s="71">
        <f t="shared" si="0"/>
        <v>1</v>
      </c>
      <c r="L23" s="71">
        <f t="shared" si="1"/>
        <v>1</v>
      </c>
      <c r="M23" s="71">
        <f t="shared" si="3"/>
        <v>1</v>
      </c>
      <c r="O23" s="72" t="s">
        <v>20</v>
      </c>
      <c r="P23" s="4">
        <f>SUM(P21:P22)</f>
        <v>44</v>
      </c>
      <c r="Q23" s="4">
        <f>SUM(Q21:Q22)</f>
        <v>22</v>
      </c>
      <c r="R23" s="4">
        <f>SUM(R21:R22)</f>
        <v>66</v>
      </c>
      <c r="S23" s="112"/>
      <c r="U23" s="54" t="s">
        <v>352</v>
      </c>
      <c r="V23" s="86">
        <v>0.59089999999999998</v>
      </c>
      <c r="W23" s="55" t="s">
        <v>365</v>
      </c>
    </row>
    <row r="24" spans="1:23" x14ac:dyDescent="0.35">
      <c r="A24" s="112"/>
      <c r="B24" s="87" t="s">
        <v>357</v>
      </c>
      <c r="C24" s="71" t="s">
        <v>30</v>
      </c>
      <c r="D24" s="12" t="s">
        <v>7</v>
      </c>
      <c r="E24" s="12" t="s">
        <v>7</v>
      </c>
      <c r="F24" s="21">
        <v>23.64</v>
      </c>
      <c r="G24" s="71">
        <f t="shared" si="2"/>
        <v>0</v>
      </c>
      <c r="H24" s="12" t="s">
        <v>7</v>
      </c>
      <c r="I24" s="12" t="s">
        <v>7</v>
      </c>
      <c r="J24" s="21">
        <v>20.309999999999999</v>
      </c>
      <c r="K24" s="71">
        <f t="shared" si="0"/>
        <v>0</v>
      </c>
      <c r="L24" s="71">
        <f t="shared" si="1"/>
        <v>0</v>
      </c>
      <c r="M24" s="71">
        <f t="shared" si="3"/>
        <v>1</v>
      </c>
    </row>
    <row r="25" spans="1:23" x14ac:dyDescent="0.35">
      <c r="A25" s="112"/>
      <c r="B25" s="87" t="s">
        <v>357</v>
      </c>
      <c r="C25" s="71" t="s">
        <v>31</v>
      </c>
      <c r="D25" s="23">
        <v>29.79</v>
      </c>
      <c r="E25" s="23">
        <v>30.78</v>
      </c>
      <c r="F25" s="23">
        <v>28.13</v>
      </c>
      <c r="G25" s="71">
        <f t="shared" si="2"/>
        <v>1</v>
      </c>
      <c r="H25" s="23">
        <v>35.76</v>
      </c>
      <c r="I25" s="21" t="s">
        <v>7</v>
      </c>
      <c r="J25" s="23">
        <v>27.16</v>
      </c>
      <c r="K25" s="71">
        <f t="shared" si="0"/>
        <v>1</v>
      </c>
      <c r="L25" s="71">
        <f t="shared" si="1"/>
        <v>1</v>
      </c>
      <c r="M25" s="71">
        <f t="shared" si="3"/>
        <v>1</v>
      </c>
      <c r="Q25" s="33"/>
      <c r="W25" s="10"/>
    </row>
    <row r="26" spans="1:23" x14ac:dyDescent="0.35">
      <c r="A26" s="112"/>
      <c r="B26" s="89" t="s">
        <v>237</v>
      </c>
      <c r="C26" s="71" t="s">
        <v>61</v>
      </c>
      <c r="D26" s="12" t="s">
        <v>7</v>
      </c>
      <c r="E26" s="12" t="s">
        <v>7</v>
      </c>
      <c r="F26" s="21">
        <v>23.56</v>
      </c>
      <c r="G26" s="71">
        <f t="shared" si="2"/>
        <v>0</v>
      </c>
      <c r="H26" s="12" t="s">
        <v>7</v>
      </c>
      <c r="I26" s="12" t="s">
        <v>7</v>
      </c>
      <c r="J26" s="21">
        <v>20.02</v>
      </c>
      <c r="K26" s="71">
        <f t="shared" si="0"/>
        <v>0</v>
      </c>
      <c r="L26" s="71">
        <f t="shared" si="1"/>
        <v>0</v>
      </c>
      <c r="M26" s="71">
        <f t="shared" si="3"/>
        <v>1</v>
      </c>
      <c r="Q26" s="33"/>
      <c r="W26" s="10"/>
    </row>
    <row r="27" spans="1:23" x14ac:dyDescent="0.35">
      <c r="A27" s="112"/>
      <c r="B27" s="89" t="s">
        <v>237</v>
      </c>
      <c r="C27" s="71" t="s">
        <v>33</v>
      </c>
      <c r="D27" s="12" t="s">
        <v>7</v>
      </c>
      <c r="E27" s="12" t="s">
        <v>7</v>
      </c>
      <c r="F27" s="21">
        <v>27.88</v>
      </c>
      <c r="G27" s="71">
        <f t="shared" si="2"/>
        <v>0</v>
      </c>
      <c r="H27" s="12" t="s">
        <v>7</v>
      </c>
      <c r="I27" s="12" t="s">
        <v>7</v>
      </c>
      <c r="J27" s="21">
        <v>22.99</v>
      </c>
      <c r="K27" s="71">
        <f t="shared" si="0"/>
        <v>0</v>
      </c>
      <c r="L27" s="71">
        <f t="shared" si="1"/>
        <v>0</v>
      </c>
      <c r="M27" s="71">
        <f t="shared" si="3"/>
        <v>1</v>
      </c>
      <c r="Q27" s="33"/>
      <c r="W27" s="10"/>
    </row>
    <row r="28" spans="1:23" x14ac:dyDescent="0.35">
      <c r="A28" s="112"/>
      <c r="B28" s="89" t="s">
        <v>237</v>
      </c>
      <c r="C28" s="71" t="s">
        <v>34</v>
      </c>
      <c r="D28" s="12" t="s">
        <v>7</v>
      </c>
      <c r="E28" s="12" t="s">
        <v>7</v>
      </c>
      <c r="F28" s="21">
        <v>22.39</v>
      </c>
      <c r="G28" s="71">
        <f t="shared" si="2"/>
        <v>0</v>
      </c>
      <c r="H28" s="12" t="s">
        <v>7</v>
      </c>
      <c r="I28" s="12" t="s">
        <v>7</v>
      </c>
      <c r="J28" s="21">
        <v>26.35</v>
      </c>
      <c r="K28" s="71">
        <f t="shared" si="0"/>
        <v>0</v>
      </c>
      <c r="L28" s="71">
        <f t="shared" si="1"/>
        <v>0</v>
      </c>
      <c r="M28" s="71">
        <f t="shared" si="3"/>
        <v>1</v>
      </c>
      <c r="Q28" s="33"/>
      <c r="W28" s="10"/>
    </row>
    <row r="29" spans="1:23" x14ac:dyDescent="0.35">
      <c r="A29" s="112"/>
      <c r="B29" s="87" t="s">
        <v>357</v>
      </c>
      <c r="C29" s="71" t="s">
        <v>59</v>
      </c>
      <c r="D29" s="23">
        <v>15.64</v>
      </c>
      <c r="E29" s="23">
        <v>17.62</v>
      </c>
      <c r="F29" s="23">
        <v>26.86</v>
      </c>
      <c r="G29" s="71">
        <f t="shared" si="2"/>
        <v>1</v>
      </c>
      <c r="H29" s="23">
        <v>33.57</v>
      </c>
      <c r="I29" s="12" t="s">
        <v>7</v>
      </c>
      <c r="J29" s="23">
        <v>28.3</v>
      </c>
      <c r="K29" s="71">
        <f t="shared" si="0"/>
        <v>1</v>
      </c>
      <c r="L29" s="71">
        <f t="shared" si="1"/>
        <v>1</v>
      </c>
      <c r="M29" s="71">
        <f t="shared" si="3"/>
        <v>1</v>
      </c>
    </row>
    <row r="30" spans="1:23" x14ac:dyDescent="0.35">
      <c r="A30" s="112"/>
      <c r="B30" s="87" t="s">
        <v>357</v>
      </c>
      <c r="C30" s="71" t="s">
        <v>60</v>
      </c>
      <c r="D30" s="23">
        <v>16.64</v>
      </c>
      <c r="E30" s="23">
        <v>18.46</v>
      </c>
      <c r="F30" s="23">
        <v>23.98</v>
      </c>
      <c r="G30" s="71">
        <f t="shared" si="2"/>
        <v>1</v>
      </c>
      <c r="H30" s="23">
        <v>28.27</v>
      </c>
      <c r="I30" s="23">
        <v>28.98</v>
      </c>
      <c r="J30" s="23">
        <v>22.92</v>
      </c>
      <c r="K30" s="71">
        <f t="shared" si="0"/>
        <v>1</v>
      </c>
      <c r="L30" s="71">
        <f t="shared" si="1"/>
        <v>1</v>
      </c>
      <c r="M30" s="71">
        <f t="shared" si="3"/>
        <v>1</v>
      </c>
    </row>
    <row r="31" spans="1:23" x14ac:dyDescent="0.35">
      <c r="A31" s="112"/>
      <c r="B31" s="87" t="s">
        <v>357</v>
      </c>
      <c r="C31" s="71" t="s">
        <v>61</v>
      </c>
      <c r="D31" s="23">
        <v>19.53</v>
      </c>
      <c r="E31" s="23">
        <v>21.45</v>
      </c>
      <c r="F31" s="23">
        <v>27.2</v>
      </c>
      <c r="G31" s="71">
        <f t="shared" si="2"/>
        <v>1</v>
      </c>
      <c r="H31" s="23">
        <v>30.51</v>
      </c>
      <c r="I31" s="23">
        <v>30.89</v>
      </c>
      <c r="J31" s="23">
        <v>25.93</v>
      </c>
      <c r="K31" s="71">
        <f t="shared" si="0"/>
        <v>1</v>
      </c>
      <c r="L31" s="71">
        <f t="shared" si="1"/>
        <v>1</v>
      </c>
      <c r="M31" s="71">
        <f t="shared" si="3"/>
        <v>1</v>
      </c>
      <c r="P31" s="16"/>
    </row>
    <row r="32" spans="1:23" x14ac:dyDescent="0.35">
      <c r="A32" s="112"/>
      <c r="B32" s="87" t="s">
        <v>357</v>
      </c>
      <c r="C32" s="71" t="s">
        <v>62</v>
      </c>
      <c r="D32" s="68">
        <v>17.78</v>
      </c>
      <c r="E32" s="68">
        <v>19.55</v>
      </c>
      <c r="F32" s="68">
        <v>26.9</v>
      </c>
      <c r="G32" s="71">
        <f t="shared" si="2"/>
        <v>1</v>
      </c>
      <c r="H32" s="68">
        <v>24.79</v>
      </c>
      <c r="I32" s="68">
        <v>25.7</v>
      </c>
      <c r="J32" s="68">
        <v>25.25</v>
      </c>
      <c r="K32" s="71">
        <f t="shared" si="0"/>
        <v>1</v>
      </c>
      <c r="L32" s="71">
        <f t="shared" si="1"/>
        <v>1</v>
      </c>
      <c r="M32" s="71">
        <f t="shared" si="3"/>
        <v>1</v>
      </c>
      <c r="P32" s="16"/>
    </row>
    <row r="33" spans="1:13" x14ac:dyDescent="0.35">
      <c r="A33" s="112"/>
      <c r="B33" s="87" t="s">
        <v>357</v>
      </c>
      <c r="C33" s="71" t="s">
        <v>63</v>
      </c>
      <c r="D33" s="68">
        <v>27.74</v>
      </c>
      <c r="E33" s="68">
        <v>29.61</v>
      </c>
      <c r="F33" s="68">
        <v>27.58</v>
      </c>
      <c r="G33" s="71">
        <f t="shared" si="2"/>
        <v>1</v>
      </c>
      <c r="H33" s="68">
        <v>32.380000000000003</v>
      </c>
      <c r="I33" s="68">
        <v>33.46</v>
      </c>
      <c r="J33" s="68">
        <v>26.59</v>
      </c>
      <c r="K33" s="71">
        <f t="shared" si="0"/>
        <v>1</v>
      </c>
      <c r="L33" s="71">
        <f t="shared" si="1"/>
        <v>1</v>
      </c>
      <c r="M33" s="71"/>
    </row>
    <row r="34" spans="1:13" x14ac:dyDescent="0.35">
      <c r="A34" s="112" t="s">
        <v>80</v>
      </c>
      <c r="B34" s="87" t="s">
        <v>357</v>
      </c>
      <c r="C34" s="71" t="s">
        <v>35</v>
      </c>
      <c r="D34" s="71">
        <v>28.17</v>
      </c>
      <c r="E34" s="71">
        <v>30.15</v>
      </c>
      <c r="F34" s="71">
        <v>23.85</v>
      </c>
      <c r="G34" s="71">
        <f t="shared" ref="G34:G68" si="4">IF(AND(D34="-",E34="-"),0,1)</f>
        <v>1</v>
      </c>
      <c r="H34" s="71">
        <v>36.520000000000003</v>
      </c>
      <c r="I34" s="71">
        <v>35.96</v>
      </c>
      <c r="J34" s="12">
        <v>23.04</v>
      </c>
      <c r="K34" s="71">
        <f t="shared" ref="K34:K67" si="5">IF(AND(H34="-",I34="-"),0,1)</f>
        <v>1</v>
      </c>
      <c r="L34" s="71">
        <f t="shared" ref="L34:L67" si="6">IF(AND(G34=1,K34=1),1,0)</f>
        <v>1</v>
      </c>
      <c r="M34" s="71">
        <f t="shared" si="3"/>
        <v>1</v>
      </c>
    </row>
    <row r="35" spans="1:13" x14ac:dyDescent="0.35">
      <c r="A35" s="112"/>
      <c r="B35" s="87" t="s">
        <v>357</v>
      </c>
      <c r="C35" s="71" t="s">
        <v>36</v>
      </c>
      <c r="D35" s="71">
        <v>33.61</v>
      </c>
      <c r="E35" s="71">
        <v>35.07</v>
      </c>
      <c r="F35" s="71">
        <v>25.1</v>
      </c>
      <c r="G35" s="71">
        <f t="shared" si="4"/>
        <v>1</v>
      </c>
      <c r="H35" s="71">
        <v>35.44</v>
      </c>
      <c r="I35" s="71" t="s">
        <v>7</v>
      </c>
      <c r="J35" s="12">
        <v>23.2</v>
      </c>
      <c r="K35" s="71">
        <f t="shared" si="5"/>
        <v>1</v>
      </c>
      <c r="L35" s="71">
        <f t="shared" si="6"/>
        <v>1</v>
      </c>
      <c r="M35" s="71">
        <f t="shared" si="3"/>
        <v>1</v>
      </c>
    </row>
    <row r="36" spans="1:13" x14ac:dyDescent="0.35">
      <c r="A36" s="112"/>
      <c r="B36" s="87" t="s">
        <v>357</v>
      </c>
      <c r="C36" s="71" t="s">
        <v>37</v>
      </c>
      <c r="D36" s="71">
        <v>36.6</v>
      </c>
      <c r="E36" s="71" t="s">
        <v>7</v>
      </c>
      <c r="F36" s="71"/>
      <c r="G36" s="71">
        <f t="shared" si="4"/>
        <v>1</v>
      </c>
      <c r="H36" s="71">
        <v>35.42</v>
      </c>
      <c r="I36" s="71">
        <v>36.049999999999997</v>
      </c>
      <c r="J36" s="12">
        <v>22.57</v>
      </c>
      <c r="K36" s="71">
        <f t="shared" si="5"/>
        <v>1</v>
      </c>
      <c r="L36" s="71">
        <f t="shared" si="6"/>
        <v>1</v>
      </c>
      <c r="M36" s="71">
        <f t="shared" si="3"/>
        <v>1</v>
      </c>
    </row>
    <row r="37" spans="1:13" x14ac:dyDescent="0.35">
      <c r="A37" s="112"/>
      <c r="B37" s="87" t="s">
        <v>357</v>
      </c>
      <c r="C37" s="71" t="s">
        <v>38</v>
      </c>
      <c r="D37" s="71">
        <v>25.95</v>
      </c>
      <c r="E37" s="71">
        <v>28</v>
      </c>
      <c r="F37" s="71">
        <v>23.41</v>
      </c>
      <c r="G37" s="71">
        <f t="shared" si="4"/>
        <v>1</v>
      </c>
      <c r="H37" s="71" t="s">
        <v>7</v>
      </c>
      <c r="I37" s="71">
        <v>35.83</v>
      </c>
      <c r="J37" s="12">
        <v>18.739999999999998</v>
      </c>
      <c r="K37" s="71">
        <f t="shared" si="5"/>
        <v>1</v>
      </c>
      <c r="L37" s="71">
        <f t="shared" si="6"/>
        <v>1</v>
      </c>
      <c r="M37" s="71">
        <f t="shared" si="3"/>
        <v>1</v>
      </c>
    </row>
    <row r="38" spans="1:13" x14ac:dyDescent="0.35">
      <c r="A38" s="112"/>
      <c r="B38" s="87" t="s">
        <v>357</v>
      </c>
      <c r="C38" s="71" t="s">
        <v>39</v>
      </c>
      <c r="D38" s="71" t="s">
        <v>7</v>
      </c>
      <c r="E38" s="71">
        <v>37.08</v>
      </c>
      <c r="F38" s="71">
        <v>27.83</v>
      </c>
      <c r="G38" s="71">
        <f t="shared" si="4"/>
        <v>1</v>
      </c>
      <c r="H38" s="71" t="s">
        <v>7</v>
      </c>
      <c r="I38" s="71">
        <v>34.07</v>
      </c>
      <c r="J38" s="12">
        <v>23.67</v>
      </c>
      <c r="K38" s="71">
        <f t="shared" si="5"/>
        <v>1</v>
      </c>
      <c r="L38" s="71">
        <f t="shared" si="6"/>
        <v>1</v>
      </c>
      <c r="M38" s="71">
        <f t="shared" si="3"/>
        <v>1</v>
      </c>
    </row>
    <row r="39" spans="1:13" x14ac:dyDescent="0.35">
      <c r="A39" s="112"/>
      <c r="B39" s="87" t="s">
        <v>357</v>
      </c>
      <c r="C39" s="71" t="s">
        <v>40</v>
      </c>
      <c r="D39" s="71">
        <v>21.67</v>
      </c>
      <c r="E39" s="71">
        <v>23.68</v>
      </c>
      <c r="F39" s="71">
        <v>26.22</v>
      </c>
      <c r="G39" s="71">
        <f t="shared" si="4"/>
        <v>1</v>
      </c>
      <c r="H39" s="71">
        <v>35.36</v>
      </c>
      <c r="I39" s="71">
        <v>35.18</v>
      </c>
      <c r="J39" s="12">
        <v>22.33</v>
      </c>
      <c r="K39" s="71">
        <f t="shared" si="5"/>
        <v>1</v>
      </c>
      <c r="L39" s="71">
        <f t="shared" si="6"/>
        <v>1</v>
      </c>
      <c r="M39" s="71">
        <f t="shared" si="3"/>
        <v>1</v>
      </c>
    </row>
    <row r="40" spans="1:13" x14ac:dyDescent="0.35">
      <c r="A40" s="112"/>
      <c r="B40" s="87" t="s">
        <v>357</v>
      </c>
      <c r="C40" s="71" t="s">
        <v>41</v>
      </c>
      <c r="D40" s="71">
        <v>27.74</v>
      </c>
      <c r="E40" s="71">
        <v>29.64</v>
      </c>
      <c r="F40" s="71">
        <v>27.52</v>
      </c>
      <c r="G40" s="71">
        <f t="shared" si="4"/>
        <v>1</v>
      </c>
      <c r="H40" s="71">
        <v>33.67</v>
      </c>
      <c r="I40" s="71">
        <v>34.58</v>
      </c>
      <c r="J40" s="12">
        <v>21.18</v>
      </c>
      <c r="K40" s="71">
        <f t="shared" si="5"/>
        <v>1</v>
      </c>
      <c r="L40" s="71">
        <f t="shared" si="6"/>
        <v>1</v>
      </c>
      <c r="M40" s="71">
        <f t="shared" si="3"/>
        <v>1</v>
      </c>
    </row>
    <row r="41" spans="1:13" x14ac:dyDescent="0.35">
      <c r="A41" s="112"/>
      <c r="B41" s="87" t="s">
        <v>357</v>
      </c>
      <c r="C41" s="71" t="s">
        <v>42</v>
      </c>
      <c r="D41" s="12">
        <v>28.6</v>
      </c>
      <c r="E41" s="12">
        <v>29.5</v>
      </c>
      <c r="F41" s="12">
        <v>28.17</v>
      </c>
      <c r="G41" s="71">
        <f t="shared" si="4"/>
        <v>1</v>
      </c>
      <c r="H41" s="12">
        <v>24.5</v>
      </c>
      <c r="I41" s="12">
        <v>27.66</v>
      </c>
      <c r="J41" s="12">
        <v>22.37</v>
      </c>
      <c r="K41" s="71">
        <f t="shared" si="5"/>
        <v>1</v>
      </c>
      <c r="L41" s="71">
        <f t="shared" si="6"/>
        <v>1</v>
      </c>
      <c r="M41" s="71">
        <f t="shared" si="3"/>
        <v>1</v>
      </c>
    </row>
    <row r="42" spans="1:13" x14ac:dyDescent="0.35">
      <c r="A42" s="112"/>
      <c r="B42" s="87" t="s">
        <v>357</v>
      </c>
      <c r="C42" s="71" t="s">
        <v>43</v>
      </c>
      <c r="D42" s="71">
        <v>33</v>
      </c>
      <c r="E42" s="71">
        <v>35.32</v>
      </c>
      <c r="F42" s="71">
        <v>23.85</v>
      </c>
      <c r="G42" s="71">
        <f t="shared" si="4"/>
        <v>1</v>
      </c>
      <c r="H42" s="71" t="s">
        <v>7</v>
      </c>
      <c r="I42" s="71">
        <v>36.020000000000003</v>
      </c>
      <c r="J42" s="71">
        <v>21.38</v>
      </c>
      <c r="K42" s="71">
        <f t="shared" si="5"/>
        <v>1</v>
      </c>
      <c r="L42" s="71">
        <f t="shared" si="6"/>
        <v>1</v>
      </c>
      <c r="M42" s="71">
        <f t="shared" si="3"/>
        <v>1</v>
      </c>
    </row>
    <row r="43" spans="1:13" x14ac:dyDescent="0.35">
      <c r="A43" s="112"/>
      <c r="B43" s="87" t="s">
        <v>357</v>
      </c>
      <c r="C43" s="71" t="s">
        <v>44</v>
      </c>
      <c r="D43" s="71">
        <v>25.17</v>
      </c>
      <c r="E43" s="71">
        <v>26.91</v>
      </c>
      <c r="F43" s="71">
        <v>25.21</v>
      </c>
      <c r="G43" s="71">
        <f t="shared" si="4"/>
        <v>1</v>
      </c>
      <c r="H43" s="71">
        <v>35.35</v>
      </c>
      <c r="I43" s="71">
        <v>33</v>
      </c>
      <c r="J43" s="71">
        <v>22.13</v>
      </c>
      <c r="K43" s="71">
        <f t="shared" si="5"/>
        <v>1</v>
      </c>
      <c r="L43" s="71">
        <f t="shared" si="6"/>
        <v>1</v>
      </c>
      <c r="M43" s="71">
        <f t="shared" si="3"/>
        <v>1</v>
      </c>
    </row>
    <row r="44" spans="1:13" x14ac:dyDescent="0.35">
      <c r="A44" s="112"/>
      <c r="B44" s="87" t="s">
        <v>357</v>
      </c>
      <c r="C44" s="71" t="s">
        <v>45</v>
      </c>
      <c r="D44" s="71">
        <v>32.07</v>
      </c>
      <c r="E44" s="71">
        <v>33.92</v>
      </c>
      <c r="F44" s="71">
        <v>25.54</v>
      </c>
      <c r="G44" s="71">
        <f t="shared" si="4"/>
        <v>1</v>
      </c>
      <c r="H44" s="71">
        <v>35.19</v>
      </c>
      <c r="I44" s="71">
        <v>34.25</v>
      </c>
      <c r="J44" s="71">
        <v>21.58</v>
      </c>
      <c r="K44" s="71">
        <f t="shared" si="5"/>
        <v>1</v>
      </c>
      <c r="L44" s="71">
        <f t="shared" si="6"/>
        <v>1</v>
      </c>
      <c r="M44" s="71">
        <f t="shared" si="3"/>
        <v>1</v>
      </c>
    </row>
    <row r="45" spans="1:13" x14ac:dyDescent="0.35">
      <c r="A45" s="112"/>
      <c r="B45" s="87" t="s">
        <v>357</v>
      </c>
      <c r="C45" s="71" t="s">
        <v>46</v>
      </c>
      <c r="D45" s="71">
        <v>33</v>
      </c>
      <c r="E45" s="71">
        <v>33.68</v>
      </c>
      <c r="F45" s="71">
        <v>26.61</v>
      </c>
      <c r="G45" s="71">
        <f t="shared" si="4"/>
        <v>1</v>
      </c>
      <c r="H45" s="71">
        <v>33.22</v>
      </c>
      <c r="I45" s="71">
        <v>33.11</v>
      </c>
      <c r="J45" s="71">
        <v>20.69</v>
      </c>
      <c r="K45" s="71">
        <f t="shared" si="5"/>
        <v>1</v>
      </c>
      <c r="L45" s="71">
        <f t="shared" si="6"/>
        <v>1</v>
      </c>
      <c r="M45" s="71">
        <f t="shared" si="3"/>
        <v>1</v>
      </c>
    </row>
    <row r="46" spans="1:13" x14ac:dyDescent="0.35">
      <c r="A46" s="112"/>
      <c r="B46" s="87" t="s">
        <v>357</v>
      </c>
      <c r="C46" s="71" t="s">
        <v>47</v>
      </c>
      <c r="D46" s="21">
        <v>26.41</v>
      </c>
      <c r="E46" s="21">
        <v>27.52</v>
      </c>
      <c r="F46" s="21">
        <v>24.37</v>
      </c>
      <c r="G46" s="71">
        <f t="shared" si="4"/>
        <v>1</v>
      </c>
      <c r="H46" s="21">
        <v>33.200000000000003</v>
      </c>
      <c r="I46" s="21">
        <v>35.14</v>
      </c>
      <c r="J46" s="21">
        <v>21.18</v>
      </c>
      <c r="K46" s="71">
        <f t="shared" si="5"/>
        <v>1</v>
      </c>
      <c r="L46" s="71">
        <f t="shared" si="6"/>
        <v>1</v>
      </c>
      <c r="M46" s="71">
        <f t="shared" si="3"/>
        <v>1</v>
      </c>
    </row>
    <row r="47" spans="1:13" x14ac:dyDescent="0.35">
      <c r="A47" s="112"/>
      <c r="B47" s="87" t="s">
        <v>357</v>
      </c>
      <c r="C47" s="71" t="s">
        <v>48</v>
      </c>
      <c r="D47" s="71" t="s">
        <v>7</v>
      </c>
      <c r="E47" s="71" t="s">
        <v>7</v>
      </c>
      <c r="F47" s="71">
        <v>22.09</v>
      </c>
      <c r="G47" s="71">
        <f t="shared" si="4"/>
        <v>0</v>
      </c>
      <c r="H47" s="71">
        <v>35.409999999999997</v>
      </c>
      <c r="I47" s="71">
        <v>36.22</v>
      </c>
      <c r="J47" s="21">
        <v>23.04</v>
      </c>
      <c r="K47" s="71">
        <f t="shared" si="5"/>
        <v>1</v>
      </c>
      <c r="L47" s="71">
        <f t="shared" si="6"/>
        <v>0</v>
      </c>
      <c r="M47" s="71">
        <f t="shared" si="3"/>
        <v>0</v>
      </c>
    </row>
    <row r="48" spans="1:13" x14ac:dyDescent="0.35">
      <c r="A48" s="112"/>
      <c r="B48" s="87" t="s">
        <v>357</v>
      </c>
      <c r="C48" s="71" t="s">
        <v>49</v>
      </c>
      <c r="D48" s="71" t="s">
        <v>7</v>
      </c>
      <c r="E48" s="71" t="s">
        <v>7</v>
      </c>
      <c r="F48" s="71">
        <v>24.87</v>
      </c>
      <c r="G48" s="71">
        <f t="shared" si="4"/>
        <v>0</v>
      </c>
      <c r="H48" s="71" t="s">
        <v>7</v>
      </c>
      <c r="I48" s="71" t="s">
        <v>7</v>
      </c>
      <c r="J48" s="21">
        <v>23.85</v>
      </c>
      <c r="K48" s="71">
        <f t="shared" si="5"/>
        <v>0</v>
      </c>
      <c r="L48" s="71">
        <f t="shared" si="6"/>
        <v>0</v>
      </c>
      <c r="M48" s="71">
        <f t="shared" si="3"/>
        <v>1</v>
      </c>
    </row>
    <row r="49" spans="1:13" x14ac:dyDescent="0.35">
      <c r="A49" s="112"/>
      <c r="B49" s="87" t="s">
        <v>357</v>
      </c>
      <c r="C49" s="71" t="s">
        <v>50</v>
      </c>
      <c r="D49" s="71">
        <v>36.72</v>
      </c>
      <c r="E49" s="71">
        <v>37.130000000000003</v>
      </c>
      <c r="F49" s="71">
        <v>26.11</v>
      </c>
      <c r="G49" s="71">
        <f t="shared" si="4"/>
        <v>1</v>
      </c>
      <c r="H49" s="71">
        <v>35.04</v>
      </c>
      <c r="I49" s="71">
        <v>35.32</v>
      </c>
      <c r="J49" s="71">
        <v>22.14</v>
      </c>
      <c r="K49" s="71">
        <f t="shared" si="5"/>
        <v>1</v>
      </c>
      <c r="L49" s="71">
        <f t="shared" si="6"/>
        <v>1</v>
      </c>
      <c r="M49" s="71">
        <f t="shared" si="3"/>
        <v>1</v>
      </c>
    </row>
    <row r="50" spans="1:13" x14ac:dyDescent="0.35">
      <c r="A50" s="112"/>
      <c r="B50" s="87" t="s">
        <v>357</v>
      </c>
      <c r="C50" s="71" t="s">
        <v>51</v>
      </c>
      <c r="D50" s="23">
        <v>36.700000000000003</v>
      </c>
      <c r="E50" s="21">
        <v>37.479999999999997</v>
      </c>
      <c r="F50" s="21">
        <v>22.37</v>
      </c>
      <c r="G50" s="71">
        <f t="shared" si="4"/>
        <v>1</v>
      </c>
      <c r="H50" s="23" t="s">
        <v>7</v>
      </c>
      <c r="I50" s="21" t="s">
        <v>7</v>
      </c>
      <c r="J50" s="71">
        <v>20.95</v>
      </c>
      <c r="K50" s="71">
        <f t="shared" si="5"/>
        <v>0</v>
      </c>
      <c r="L50" s="71">
        <f t="shared" si="6"/>
        <v>0</v>
      </c>
      <c r="M50" s="71">
        <f t="shared" si="3"/>
        <v>0</v>
      </c>
    </row>
    <row r="51" spans="1:13" x14ac:dyDescent="0.35">
      <c r="A51" s="112"/>
      <c r="B51" s="87" t="s">
        <v>357</v>
      </c>
      <c r="C51" s="71" t="s">
        <v>55</v>
      </c>
      <c r="D51" s="21">
        <v>27.84</v>
      </c>
      <c r="E51" s="21">
        <v>29.28</v>
      </c>
      <c r="F51" s="21">
        <v>24.71</v>
      </c>
      <c r="G51" s="71">
        <f t="shared" si="4"/>
        <v>1</v>
      </c>
      <c r="H51" s="21">
        <v>36.57</v>
      </c>
      <c r="I51" s="21" t="s">
        <v>7</v>
      </c>
      <c r="J51" s="21">
        <v>20.57</v>
      </c>
      <c r="K51" s="71">
        <f t="shared" si="5"/>
        <v>1</v>
      </c>
      <c r="L51" s="71">
        <f t="shared" si="6"/>
        <v>1</v>
      </c>
      <c r="M51" s="71">
        <f t="shared" si="3"/>
        <v>1</v>
      </c>
    </row>
    <row r="52" spans="1:13" x14ac:dyDescent="0.35">
      <c r="A52" s="112"/>
      <c r="B52" s="87" t="s">
        <v>357</v>
      </c>
      <c r="C52" s="71" t="s">
        <v>56</v>
      </c>
      <c r="D52" s="71">
        <v>17.57</v>
      </c>
      <c r="E52" s="71">
        <v>18.510000000000002</v>
      </c>
      <c r="F52" s="71">
        <v>23.97</v>
      </c>
      <c r="G52" s="71">
        <f t="shared" si="4"/>
        <v>1</v>
      </c>
      <c r="H52" s="71">
        <v>36.17</v>
      </c>
      <c r="I52" s="71">
        <v>35.36</v>
      </c>
      <c r="J52" s="71">
        <v>19.79</v>
      </c>
      <c r="K52" s="71">
        <f t="shared" si="5"/>
        <v>1</v>
      </c>
      <c r="L52" s="71">
        <f t="shared" si="6"/>
        <v>1</v>
      </c>
      <c r="M52" s="71">
        <f t="shared" si="3"/>
        <v>1</v>
      </c>
    </row>
    <row r="53" spans="1:13" x14ac:dyDescent="0.35">
      <c r="A53" s="112"/>
      <c r="B53" s="87" t="s">
        <v>357</v>
      </c>
      <c r="C53" s="71" t="s">
        <v>57</v>
      </c>
      <c r="D53" s="21">
        <v>29.69</v>
      </c>
      <c r="E53" s="21">
        <v>31.51</v>
      </c>
      <c r="F53" s="21">
        <v>24.88</v>
      </c>
      <c r="G53" s="71">
        <f t="shared" si="4"/>
        <v>1</v>
      </c>
      <c r="H53" s="21" t="s">
        <v>7</v>
      </c>
      <c r="I53" s="21" t="s">
        <v>7</v>
      </c>
      <c r="J53" s="21">
        <v>23.75</v>
      </c>
      <c r="K53" s="71">
        <f t="shared" si="5"/>
        <v>0</v>
      </c>
      <c r="L53" s="71">
        <f t="shared" si="6"/>
        <v>0</v>
      </c>
      <c r="M53" s="71">
        <f t="shared" si="3"/>
        <v>0</v>
      </c>
    </row>
    <row r="54" spans="1:13" x14ac:dyDescent="0.35">
      <c r="A54" s="112"/>
      <c r="B54" s="87" t="s">
        <v>357</v>
      </c>
      <c r="C54" s="71" t="s">
        <v>58</v>
      </c>
      <c r="D54" s="21">
        <v>24.79</v>
      </c>
      <c r="E54" s="21">
        <v>25.58</v>
      </c>
      <c r="F54" s="21">
        <v>24.11</v>
      </c>
      <c r="G54" s="71">
        <f t="shared" si="4"/>
        <v>1</v>
      </c>
      <c r="H54" s="21">
        <v>28.67</v>
      </c>
      <c r="I54" s="21">
        <v>30.72</v>
      </c>
      <c r="J54" s="21">
        <v>21.15</v>
      </c>
      <c r="K54" s="71">
        <f t="shared" si="5"/>
        <v>1</v>
      </c>
      <c r="L54" s="71">
        <f t="shared" si="6"/>
        <v>1</v>
      </c>
      <c r="M54" s="71">
        <f t="shared" si="3"/>
        <v>1</v>
      </c>
    </row>
    <row r="55" spans="1:13" x14ac:dyDescent="0.35">
      <c r="A55" s="112"/>
      <c r="B55" s="87" t="s">
        <v>357</v>
      </c>
      <c r="C55" s="71" t="s">
        <v>65</v>
      </c>
      <c r="D55" s="23">
        <v>34.4</v>
      </c>
      <c r="E55" s="21">
        <v>36.72</v>
      </c>
      <c r="F55" s="21">
        <v>27.08</v>
      </c>
      <c r="G55" s="71">
        <f t="shared" si="4"/>
        <v>1</v>
      </c>
      <c r="H55" s="23" t="s">
        <v>7</v>
      </c>
      <c r="I55" s="21" t="s">
        <v>7</v>
      </c>
      <c r="J55" s="21">
        <v>25.83</v>
      </c>
      <c r="K55" s="71">
        <f t="shared" si="5"/>
        <v>0</v>
      </c>
      <c r="L55" s="71">
        <f t="shared" si="6"/>
        <v>0</v>
      </c>
      <c r="M55" s="71">
        <f t="shared" si="3"/>
        <v>0</v>
      </c>
    </row>
    <row r="56" spans="1:13" x14ac:dyDescent="0.35">
      <c r="A56" s="112"/>
      <c r="B56" s="87" t="s">
        <v>357</v>
      </c>
      <c r="C56" s="71" t="s">
        <v>66</v>
      </c>
      <c r="D56" s="21">
        <v>32.29</v>
      </c>
      <c r="E56" s="21">
        <v>34.479999999999997</v>
      </c>
      <c r="F56" s="21">
        <v>25.73</v>
      </c>
      <c r="G56" s="71">
        <f t="shared" si="4"/>
        <v>1</v>
      </c>
      <c r="H56" s="21" t="s">
        <v>7</v>
      </c>
      <c r="I56" s="21" t="s">
        <v>7</v>
      </c>
      <c r="J56" s="21">
        <v>22.07</v>
      </c>
      <c r="K56" s="71">
        <f t="shared" si="5"/>
        <v>0</v>
      </c>
      <c r="L56" s="71">
        <f t="shared" si="6"/>
        <v>0</v>
      </c>
      <c r="M56" s="71">
        <f t="shared" si="3"/>
        <v>0</v>
      </c>
    </row>
    <row r="57" spans="1:13" x14ac:dyDescent="0.35">
      <c r="A57" s="112"/>
      <c r="B57" s="87" t="s">
        <v>357</v>
      </c>
      <c r="C57" s="71" t="s">
        <v>76</v>
      </c>
      <c r="D57" s="21">
        <v>20.7</v>
      </c>
      <c r="E57" s="21">
        <v>22.9</v>
      </c>
      <c r="F57" s="21">
        <v>25.8</v>
      </c>
      <c r="G57" s="71">
        <f t="shared" si="4"/>
        <v>1</v>
      </c>
      <c r="H57" s="21">
        <v>25.5</v>
      </c>
      <c r="I57" s="21">
        <v>26.4</v>
      </c>
      <c r="J57" s="21">
        <v>24.2</v>
      </c>
      <c r="K57" s="71">
        <f t="shared" si="5"/>
        <v>1</v>
      </c>
      <c r="L57" s="71">
        <f t="shared" si="6"/>
        <v>1</v>
      </c>
      <c r="M57" s="71">
        <f t="shared" si="3"/>
        <v>1</v>
      </c>
    </row>
    <row r="58" spans="1:13" x14ac:dyDescent="0.35">
      <c r="A58" s="112"/>
      <c r="B58" s="87" t="s">
        <v>357</v>
      </c>
      <c r="C58" s="71" t="s">
        <v>221</v>
      </c>
      <c r="D58" s="23">
        <v>27.09</v>
      </c>
      <c r="E58" s="23">
        <v>28.37</v>
      </c>
      <c r="F58" s="23">
        <v>27.88</v>
      </c>
      <c r="G58" s="71">
        <f t="shared" si="4"/>
        <v>1</v>
      </c>
      <c r="H58" s="23">
        <v>26.65</v>
      </c>
      <c r="I58" s="23">
        <v>28.93</v>
      </c>
      <c r="J58" s="21">
        <v>21.76</v>
      </c>
      <c r="K58" s="71">
        <f t="shared" si="5"/>
        <v>1</v>
      </c>
      <c r="L58" s="71">
        <f t="shared" si="6"/>
        <v>1</v>
      </c>
      <c r="M58" s="71">
        <f t="shared" si="3"/>
        <v>1</v>
      </c>
    </row>
    <row r="59" spans="1:13" x14ac:dyDescent="0.35">
      <c r="A59" s="112"/>
      <c r="B59" s="87" t="s">
        <v>357</v>
      </c>
      <c r="C59" s="71" t="s">
        <v>222</v>
      </c>
      <c r="D59" s="23">
        <v>29.75</v>
      </c>
      <c r="E59" s="23">
        <v>30.83</v>
      </c>
      <c r="F59" s="23">
        <v>26.01</v>
      </c>
      <c r="G59" s="71">
        <f t="shared" si="4"/>
        <v>1</v>
      </c>
      <c r="H59" s="23">
        <v>29.66</v>
      </c>
      <c r="I59" s="23">
        <v>30.99</v>
      </c>
      <c r="J59" s="23">
        <v>25.47</v>
      </c>
      <c r="K59" s="71">
        <f t="shared" si="5"/>
        <v>1</v>
      </c>
      <c r="L59" s="71">
        <f t="shared" si="6"/>
        <v>1</v>
      </c>
      <c r="M59" s="71">
        <f t="shared" si="3"/>
        <v>1</v>
      </c>
    </row>
    <row r="60" spans="1:13" x14ac:dyDescent="0.35">
      <c r="A60" s="112"/>
      <c r="B60" s="89" t="s">
        <v>237</v>
      </c>
      <c r="C60" s="71" t="s">
        <v>67</v>
      </c>
      <c r="D60" s="21" t="s">
        <v>7</v>
      </c>
      <c r="E60" s="21" t="s">
        <v>7</v>
      </c>
      <c r="F60" s="21">
        <v>25.16</v>
      </c>
      <c r="G60" s="71">
        <f t="shared" si="4"/>
        <v>0</v>
      </c>
      <c r="H60" s="21" t="s">
        <v>7</v>
      </c>
      <c r="I60" s="21" t="s">
        <v>7</v>
      </c>
      <c r="J60" s="21">
        <v>23.1</v>
      </c>
      <c r="K60" s="71">
        <f t="shared" si="5"/>
        <v>0</v>
      </c>
      <c r="L60" s="71">
        <f t="shared" si="6"/>
        <v>0</v>
      </c>
      <c r="M60" s="71">
        <f t="shared" si="3"/>
        <v>1</v>
      </c>
    </row>
    <row r="61" spans="1:13" x14ac:dyDescent="0.35">
      <c r="A61" s="112"/>
      <c r="B61" s="89" t="s">
        <v>237</v>
      </c>
      <c r="C61" s="71" t="s">
        <v>68</v>
      </c>
      <c r="D61" s="21" t="s">
        <v>7</v>
      </c>
      <c r="E61" s="21" t="s">
        <v>7</v>
      </c>
      <c r="F61" s="21">
        <v>25.48</v>
      </c>
      <c r="G61" s="71">
        <f t="shared" si="4"/>
        <v>0</v>
      </c>
      <c r="H61" s="21" t="s">
        <v>7</v>
      </c>
      <c r="I61" s="21" t="s">
        <v>7</v>
      </c>
      <c r="J61" s="21">
        <v>20.95</v>
      </c>
      <c r="K61" s="71">
        <f t="shared" si="5"/>
        <v>0</v>
      </c>
      <c r="L61" s="71">
        <f t="shared" si="6"/>
        <v>0</v>
      </c>
      <c r="M61" s="71">
        <f t="shared" si="3"/>
        <v>1</v>
      </c>
    </row>
    <row r="62" spans="1:13" x14ac:dyDescent="0.35">
      <c r="A62" s="112"/>
      <c r="B62" s="89" t="s">
        <v>237</v>
      </c>
      <c r="C62" s="71" t="s">
        <v>69</v>
      </c>
      <c r="D62" s="71" t="s">
        <v>7</v>
      </c>
      <c r="E62" s="71" t="s">
        <v>7</v>
      </c>
      <c r="F62" s="71">
        <v>26.64</v>
      </c>
      <c r="G62" s="71">
        <f t="shared" si="4"/>
        <v>0</v>
      </c>
      <c r="H62" s="71" t="s">
        <v>7</v>
      </c>
      <c r="I62" s="71" t="s">
        <v>7</v>
      </c>
      <c r="J62" s="71">
        <v>25.61</v>
      </c>
      <c r="K62" s="71">
        <f t="shared" si="5"/>
        <v>0</v>
      </c>
      <c r="L62" s="71">
        <f t="shared" si="6"/>
        <v>0</v>
      </c>
      <c r="M62" s="71">
        <f t="shared" si="3"/>
        <v>1</v>
      </c>
    </row>
    <row r="63" spans="1:13" x14ac:dyDescent="0.35">
      <c r="A63" s="112"/>
      <c r="B63" s="89" t="s">
        <v>237</v>
      </c>
      <c r="C63" s="71" t="s">
        <v>70</v>
      </c>
      <c r="D63" s="21" t="s">
        <v>7</v>
      </c>
      <c r="E63" s="21" t="s">
        <v>7</v>
      </c>
      <c r="F63" s="21">
        <v>27.18</v>
      </c>
      <c r="G63" s="71">
        <f t="shared" si="4"/>
        <v>0</v>
      </c>
      <c r="H63" s="21" t="s">
        <v>7</v>
      </c>
      <c r="I63" s="21" t="s">
        <v>7</v>
      </c>
      <c r="J63" s="21">
        <v>21.18</v>
      </c>
      <c r="K63" s="71">
        <f t="shared" si="5"/>
        <v>0</v>
      </c>
      <c r="L63" s="71">
        <f t="shared" si="6"/>
        <v>0</v>
      </c>
      <c r="M63" s="71">
        <f t="shared" si="3"/>
        <v>1</v>
      </c>
    </row>
    <row r="64" spans="1:13" x14ac:dyDescent="0.35">
      <c r="A64" s="112"/>
      <c r="B64" s="89" t="s">
        <v>237</v>
      </c>
      <c r="C64" s="71" t="s">
        <v>71</v>
      </c>
      <c r="D64" s="21" t="s">
        <v>7</v>
      </c>
      <c r="E64" s="21" t="s">
        <v>7</v>
      </c>
      <c r="F64" s="21">
        <v>23.25</v>
      </c>
      <c r="G64" s="71">
        <f t="shared" si="4"/>
        <v>0</v>
      </c>
      <c r="H64" s="21" t="s">
        <v>7</v>
      </c>
      <c r="I64" s="21" t="s">
        <v>7</v>
      </c>
      <c r="J64" s="21">
        <v>20.59</v>
      </c>
      <c r="K64" s="71">
        <f t="shared" si="5"/>
        <v>0</v>
      </c>
      <c r="L64" s="71">
        <f t="shared" si="6"/>
        <v>0</v>
      </c>
      <c r="M64" s="71">
        <f t="shared" si="3"/>
        <v>1</v>
      </c>
    </row>
    <row r="65" spans="1:14" x14ac:dyDescent="0.35">
      <c r="A65" s="112"/>
      <c r="B65" s="89" t="s">
        <v>237</v>
      </c>
      <c r="C65" s="71" t="s">
        <v>72</v>
      </c>
      <c r="D65" s="21" t="s">
        <v>7</v>
      </c>
      <c r="E65" s="21" t="s">
        <v>7</v>
      </c>
      <c r="F65" s="21">
        <v>25.6</v>
      </c>
      <c r="G65" s="71">
        <f t="shared" si="4"/>
        <v>0</v>
      </c>
      <c r="H65" s="21" t="s">
        <v>7</v>
      </c>
      <c r="I65" s="21" t="s">
        <v>7</v>
      </c>
      <c r="J65" s="21">
        <v>21.21</v>
      </c>
      <c r="K65" s="71">
        <f t="shared" si="5"/>
        <v>0</v>
      </c>
      <c r="L65" s="71">
        <f t="shared" si="6"/>
        <v>0</v>
      </c>
      <c r="M65" s="71">
        <f t="shared" si="3"/>
        <v>1</v>
      </c>
    </row>
    <row r="66" spans="1:14" x14ac:dyDescent="0.35">
      <c r="A66" s="112"/>
      <c r="B66" s="89" t="s">
        <v>237</v>
      </c>
      <c r="C66" s="71" t="s">
        <v>73</v>
      </c>
      <c r="D66" s="71" t="s">
        <v>7</v>
      </c>
      <c r="E66" s="71" t="s">
        <v>7</v>
      </c>
      <c r="F66" s="71">
        <v>20.92</v>
      </c>
      <c r="G66" s="71">
        <f t="shared" si="4"/>
        <v>0</v>
      </c>
      <c r="H66" s="71" t="s">
        <v>7</v>
      </c>
      <c r="I66" s="71" t="s">
        <v>7</v>
      </c>
      <c r="J66" s="71">
        <v>20.329999999999998</v>
      </c>
      <c r="K66" s="71">
        <f t="shared" si="5"/>
        <v>0</v>
      </c>
      <c r="L66" s="71">
        <f t="shared" si="6"/>
        <v>0</v>
      </c>
      <c r="M66" s="71">
        <f t="shared" si="3"/>
        <v>1</v>
      </c>
    </row>
    <row r="67" spans="1:14" x14ac:dyDescent="0.35">
      <c r="A67" s="112"/>
      <c r="B67" s="89" t="s">
        <v>237</v>
      </c>
      <c r="C67" s="71" t="s">
        <v>74</v>
      </c>
      <c r="D67" s="71" t="s">
        <v>7</v>
      </c>
      <c r="E67" s="71" t="s">
        <v>7</v>
      </c>
      <c r="F67" s="71">
        <v>22.98</v>
      </c>
      <c r="G67" s="71">
        <f t="shared" si="4"/>
        <v>0</v>
      </c>
      <c r="H67" s="71" t="s">
        <v>7</v>
      </c>
      <c r="I67" s="71" t="s">
        <v>7</v>
      </c>
      <c r="J67" s="71">
        <v>18.96</v>
      </c>
      <c r="K67" s="71">
        <f t="shared" si="5"/>
        <v>0</v>
      </c>
      <c r="L67" s="71">
        <f t="shared" si="6"/>
        <v>0</v>
      </c>
      <c r="M67" s="71">
        <f t="shared" si="3"/>
        <v>1</v>
      </c>
      <c r="N67" s="15"/>
    </row>
    <row r="68" spans="1:14" x14ac:dyDescent="0.35">
      <c r="A68" s="112"/>
      <c r="B68" s="89" t="s">
        <v>237</v>
      </c>
      <c r="C68" s="71" t="s">
        <v>75</v>
      </c>
      <c r="D68" s="71" t="s">
        <v>7</v>
      </c>
      <c r="E68" s="71" t="s">
        <v>7</v>
      </c>
      <c r="F68" s="71">
        <v>25.2</v>
      </c>
      <c r="G68" s="71">
        <f t="shared" si="4"/>
        <v>0</v>
      </c>
      <c r="H68" s="71" t="s">
        <v>7</v>
      </c>
      <c r="I68" s="71" t="s">
        <v>7</v>
      </c>
      <c r="J68" s="71">
        <v>25.78</v>
      </c>
      <c r="K68" s="71">
        <f>IF(AND(H68="-",I68="-"),0,1)</f>
        <v>0</v>
      </c>
      <c r="L68" s="71">
        <f>IF(AND(G68=1,K68=1),1,0)</f>
        <v>0</v>
      </c>
      <c r="M68" s="71">
        <f t="shared" si="3"/>
        <v>1</v>
      </c>
    </row>
    <row r="69" spans="1:14" x14ac:dyDescent="0.35">
      <c r="C69" s="92" t="s">
        <v>395</v>
      </c>
      <c r="D69" s="82">
        <f>AVERAGE(D3:D68)</f>
        <v>25.604565217391308</v>
      </c>
      <c r="E69" s="82">
        <f>AVERAGE(E3:E68)</f>
        <v>27.180217391304343</v>
      </c>
      <c r="F69" s="82">
        <f>AVERAGE(F3:F68)</f>
        <v>25.302615384615383</v>
      </c>
      <c r="G69" s="76"/>
      <c r="H69" s="82">
        <f>AVERAGE(H3:H68)</f>
        <v>30.978780487804887</v>
      </c>
      <c r="I69" s="82">
        <f>AVERAGE(I3:I68)</f>
        <v>31.530000000000008</v>
      </c>
      <c r="J69" s="82">
        <f>AVERAGE(J3:J68)</f>
        <v>22.993636363636359</v>
      </c>
      <c r="K69" s="5"/>
      <c r="L69" s="5"/>
      <c r="M69" s="5"/>
    </row>
    <row r="70" spans="1:14" x14ac:dyDescent="0.35">
      <c r="C70" s="12" t="s">
        <v>396</v>
      </c>
      <c r="D70" s="97">
        <f>_xlfn.STDEV.S(D3:D68)</f>
        <v>6.8206652352397121</v>
      </c>
      <c r="E70" s="97">
        <f>_xlfn.STDEV.S(E3:E68)</f>
        <v>6.8292317736593002</v>
      </c>
      <c r="F70" s="97">
        <f>_xlfn.STDEV.S(F3:F68)</f>
        <v>3.4230036503609615</v>
      </c>
      <c r="G70" s="83"/>
      <c r="H70" s="97">
        <f>_xlfn.STDEV.S(H3:H68)</f>
        <v>4.8795784629012395</v>
      </c>
      <c r="I70" s="97">
        <f>_xlfn.STDEV.S(I3:I68)</f>
        <v>4.5616140868033561</v>
      </c>
      <c r="J70" s="97">
        <f>_xlfn.STDEV.S(J3:J68)</f>
        <v>2.3143961740267489</v>
      </c>
      <c r="K70" s="41"/>
      <c r="L70" s="41"/>
      <c r="M70" s="92"/>
    </row>
  </sheetData>
  <mergeCells count="22">
    <mergeCell ref="D1:G1"/>
    <mergeCell ref="H1:K1"/>
    <mergeCell ref="L1:L2"/>
    <mergeCell ref="M1:M2"/>
    <mergeCell ref="P3:Q3"/>
    <mergeCell ref="R3:R4"/>
    <mergeCell ref="R19:R20"/>
    <mergeCell ref="O11:O12"/>
    <mergeCell ref="P11:Q11"/>
    <mergeCell ref="O19:O20"/>
    <mergeCell ref="P19:Q19"/>
    <mergeCell ref="A1:A2"/>
    <mergeCell ref="B1:B2"/>
    <mergeCell ref="C1:C2"/>
    <mergeCell ref="A3:A33"/>
    <mergeCell ref="A34:A68"/>
    <mergeCell ref="S21:S23"/>
    <mergeCell ref="S5:S7"/>
    <mergeCell ref="S3:S4"/>
    <mergeCell ref="S11:S12"/>
    <mergeCell ref="S13:S15"/>
    <mergeCell ref="S19:S20"/>
  </mergeCells>
  <conditionalFormatting sqref="G34:G68 K34:M68 M3:M33">
    <cfRule type="cellIs" dxfId="24" priority="7" operator="equal">
      <formula>1</formula>
    </cfRule>
  </conditionalFormatting>
  <conditionalFormatting sqref="M70">
    <cfRule type="cellIs" dxfId="23" priority="6" operator="equal">
      <formula>1</formula>
    </cfRule>
  </conditionalFormatting>
  <conditionalFormatting sqref="D34:E68 H34:I68">
    <cfRule type="cellIs" dxfId="22" priority="5" operator="greaterThan">
      <formula>37</formula>
    </cfRule>
  </conditionalFormatting>
  <conditionalFormatting sqref="L3:L33">
    <cfRule type="cellIs" dxfId="21" priority="3" operator="equal">
      <formula>1</formula>
    </cfRule>
  </conditionalFormatting>
  <conditionalFormatting sqref="G3:G33">
    <cfRule type="cellIs" dxfId="20" priority="2" operator="equal">
      <formula>1</formula>
    </cfRule>
  </conditionalFormatting>
  <conditionalFormatting sqref="K3:K33">
    <cfRule type="cellIs" dxfId="19" priority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4B8AF-5368-4059-A193-C93757F7E2DF}">
  <sheetPr>
    <tabColor theme="9" tint="0.59999389629810485"/>
  </sheetPr>
  <dimension ref="A1:U248"/>
  <sheetViews>
    <sheetView zoomScale="84" workbookViewId="0">
      <selection activeCell="Q13" sqref="Q13"/>
    </sheetView>
  </sheetViews>
  <sheetFormatPr defaultRowHeight="14.5" x14ac:dyDescent="0.35"/>
  <cols>
    <col min="1" max="2" width="12.6328125" style="10" customWidth="1"/>
    <col min="3" max="12" width="8.7265625" style="10"/>
    <col min="13" max="13" width="10.453125" style="10" customWidth="1"/>
    <col min="14" max="16" width="8.7265625" style="10"/>
    <col min="17" max="17" width="11.6328125" style="10" customWidth="1"/>
    <col min="18" max="18" width="8.7265625" style="10"/>
    <col min="19" max="19" width="21.36328125" style="36" bestFit="1" customWidth="1"/>
    <col min="20" max="20" width="11.26953125" style="36" customWidth="1"/>
    <col min="21" max="21" width="17.453125" style="36" customWidth="1"/>
    <col min="22" max="16384" width="8.7265625" style="10"/>
  </cols>
  <sheetData>
    <row r="1" spans="1:21" x14ac:dyDescent="0.35">
      <c r="A1" s="105" t="s">
        <v>398</v>
      </c>
      <c r="B1" s="111" t="s">
        <v>412</v>
      </c>
      <c r="C1" s="105" t="s">
        <v>0</v>
      </c>
      <c r="D1" s="105"/>
      <c r="E1" s="105"/>
      <c r="F1" s="105"/>
      <c r="G1" s="105" t="s">
        <v>1</v>
      </c>
      <c r="H1" s="105"/>
      <c r="I1" s="105"/>
      <c r="J1" s="105"/>
      <c r="K1" s="111" t="s">
        <v>399</v>
      </c>
    </row>
    <row r="2" spans="1:21" x14ac:dyDescent="0.35">
      <c r="A2" s="105"/>
      <c r="B2" s="111"/>
      <c r="C2" s="70" t="s">
        <v>229</v>
      </c>
      <c r="D2" s="70" t="s">
        <v>230</v>
      </c>
      <c r="E2" s="70" t="s">
        <v>231</v>
      </c>
      <c r="F2" s="70" t="s">
        <v>6</v>
      </c>
      <c r="G2" s="70" t="s">
        <v>229</v>
      </c>
      <c r="H2" s="70" t="s">
        <v>230</v>
      </c>
      <c r="I2" s="70" t="s">
        <v>231</v>
      </c>
      <c r="J2" s="70" t="s">
        <v>6</v>
      </c>
      <c r="K2" s="111"/>
      <c r="M2" s="10" t="s">
        <v>397</v>
      </c>
    </row>
    <row r="3" spans="1:21" x14ac:dyDescent="0.35">
      <c r="A3" s="124" t="s">
        <v>83</v>
      </c>
      <c r="B3" s="71" t="s">
        <v>260</v>
      </c>
      <c r="C3" s="68">
        <v>34.57</v>
      </c>
      <c r="D3" s="68">
        <v>34.6</v>
      </c>
      <c r="E3" s="68">
        <v>28.84</v>
      </c>
      <c r="F3" s="71">
        <f t="shared" ref="F3:F66" si="0">IF(AND(C3="-",D3="-"),0,1)</f>
        <v>1</v>
      </c>
      <c r="G3" s="71" t="s">
        <v>7</v>
      </c>
      <c r="H3" s="71" t="s">
        <v>7</v>
      </c>
      <c r="I3" s="68">
        <v>20.43</v>
      </c>
      <c r="J3" s="71">
        <f t="shared" ref="J3:J66" si="1">IF(AND(G3="-",H3="-"),0,1)</f>
        <v>0</v>
      </c>
      <c r="K3" s="71">
        <f t="shared" ref="K3:K66" si="2">IF(AND(F3=1,J3=1),1,0)</f>
        <v>0</v>
      </c>
      <c r="M3" s="122" t="s">
        <v>244</v>
      </c>
      <c r="N3" s="105" t="s">
        <v>64</v>
      </c>
      <c r="O3" s="105"/>
      <c r="P3" s="105" t="s">
        <v>20</v>
      </c>
      <c r="Q3" s="111" t="s">
        <v>370</v>
      </c>
      <c r="S3" s="59" t="s">
        <v>346</v>
      </c>
      <c r="T3" s="59" t="s">
        <v>347</v>
      </c>
      <c r="U3" s="59" t="s">
        <v>348</v>
      </c>
    </row>
    <row r="4" spans="1:21" x14ac:dyDescent="0.35">
      <c r="A4" s="125"/>
      <c r="B4" s="71" t="s">
        <v>261</v>
      </c>
      <c r="C4" s="71" t="s">
        <v>7</v>
      </c>
      <c r="D4" s="71" t="s">
        <v>7</v>
      </c>
      <c r="E4" s="40">
        <v>29.96</v>
      </c>
      <c r="F4" s="71">
        <f t="shared" si="0"/>
        <v>0</v>
      </c>
      <c r="G4" s="71" t="s">
        <v>7</v>
      </c>
      <c r="H4" s="71" t="s">
        <v>7</v>
      </c>
      <c r="I4" s="40">
        <v>28.88</v>
      </c>
      <c r="J4" s="71">
        <f t="shared" si="1"/>
        <v>0</v>
      </c>
      <c r="K4" s="71">
        <f t="shared" si="2"/>
        <v>0</v>
      </c>
      <c r="M4" s="123"/>
      <c r="N4" s="35" t="s">
        <v>357</v>
      </c>
      <c r="O4" s="58" t="s">
        <v>237</v>
      </c>
      <c r="P4" s="105"/>
      <c r="Q4" s="111"/>
      <c r="S4" s="54" t="s">
        <v>349</v>
      </c>
      <c r="T4" s="86">
        <v>0.85140000000000005</v>
      </c>
      <c r="U4" s="55" t="s">
        <v>387</v>
      </c>
    </row>
    <row r="5" spans="1:21" x14ac:dyDescent="0.35">
      <c r="A5" s="125"/>
      <c r="B5" s="71" t="s">
        <v>262</v>
      </c>
      <c r="C5" s="71" t="s">
        <v>7</v>
      </c>
      <c r="D5" s="71" t="s">
        <v>7</v>
      </c>
      <c r="E5" s="40">
        <v>29.44</v>
      </c>
      <c r="F5" s="71">
        <f t="shared" si="0"/>
        <v>0</v>
      </c>
      <c r="G5" s="71" t="s">
        <v>7</v>
      </c>
      <c r="H5" s="71" t="s">
        <v>7</v>
      </c>
      <c r="I5" s="68">
        <v>23.54</v>
      </c>
      <c r="J5" s="71">
        <f t="shared" si="1"/>
        <v>0</v>
      </c>
      <c r="K5" s="71">
        <f t="shared" si="2"/>
        <v>0</v>
      </c>
      <c r="M5" s="35" t="s">
        <v>357</v>
      </c>
      <c r="N5" s="3">
        <v>126</v>
      </c>
      <c r="O5" s="3">
        <v>22</v>
      </c>
      <c r="P5" s="3">
        <f>SUM(N5:O5)</f>
        <v>148</v>
      </c>
      <c r="Q5" s="112">
        <v>0.72299999999999998</v>
      </c>
      <c r="S5" s="54" t="s">
        <v>350</v>
      </c>
      <c r="T5" s="86">
        <v>0.88539999999999996</v>
      </c>
      <c r="U5" s="55" t="s">
        <v>388</v>
      </c>
    </row>
    <row r="6" spans="1:21" x14ac:dyDescent="0.35">
      <c r="A6" s="125"/>
      <c r="B6" s="71" t="s">
        <v>263</v>
      </c>
      <c r="C6" s="68">
        <v>20.36</v>
      </c>
      <c r="D6" s="68">
        <v>21.26</v>
      </c>
      <c r="E6" s="40">
        <v>26.57</v>
      </c>
      <c r="F6" s="71">
        <f t="shared" si="0"/>
        <v>1</v>
      </c>
      <c r="G6" s="68">
        <v>28.7</v>
      </c>
      <c r="H6" s="68">
        <v>29.33</v>
      </c>
      <c r="I6" s="40">
        <v>19.739999999999998</v>
      </c>
      <c r="J6" s="71">
        <f t="shared" si="1"/>
        <v>1</v>
      </c>
      <c r="K6" s="71">
        <f t="shared" si="2"/>
        <v>1</v>
      </c>
      <c r="M6" s="35" t="s">
        <v>237</v>
      </c>
      <c r="N6" s="3">
        <v>11</v>
      </c>
      <c r="O6" s="3">
        <v>85</v>
      </c>
      <c r="P6" s="3">
        <f>SUM(N6:O6)</f>
        <v>96</v>
      </c>
      <c r="Q6" s="112"/>
      <c r="S6" s="54" t="s">
        <v>351</v>
      </c>
      <c r="T6" s="86">
        <v>0.91969999999999996</v>
      </c>
      <c r="U6" s="55" t="s">
        <v>389</v>
      </c>
    </row>
    <row r="7" spans="1:21" x14ac:dyDescent="0.35">
      <c r="A7" s="125"/>
      <c r="B7" s="71" t="s">
        <v>264</v>
      </c>
      <c r="C7" s="71" t="s">
        <v>7</v>
      </c>
      <c r="D7" s="71" t="s">
        <v>7</v>
      </c>
      <c r="E7" s="40">
        <v>28.92</v>
      </c>
      <c r="F7" s="71">
        <f t="shared" si="0"/>
        <v>0</v>
      </c>
      <c r="G7" s="71" t="s">
        <v>7</v>
      </c>
      <c r="H7" s="71" t="s">
        <v>7</v>
      </c>
      <c r="I7" s="40">
        <v>24.4</v>
      </c>
      <c r="J7" s="71">
        <f t="shared" si="1"/>
        <v>0</v>
      </c>
      <c r="K7" s="71">
        <f t="shared" si="2"/>
        <v>0</v>
      </c>
      <c r="M7" s="35" t="s">
        <v>20</v>
      </c>
      <c r="N7" s="3">
        <f>SUM(N5:N6)</f>
        <v>137</v>
      </c>
      <c r="O7" s="3">
        <f>SUM(O5:O6)</f>
        <v>107</v>
      </c>
      <c r="P7" s="3">
        <f>SUM(P5:P6)</f>
        <v>244</v>
      </c>
      <c r="Q7" s="112"/>
      <c r="S7" s="54" t="s">
        <v>352</v>
      </c>
      <c r="T7" s="86">
        <v>0.7944</v>
      </c>
      <c r="U7" s="55" t="s">
        <v>390</v>
      </c>
    </row>
    <row r="8" spans="1:21" x14ac:dyDescent="0.35">
      <c r="A8" s="125"/>
      <c r="B8" s="71" t="s">
        <v>265</v>
      </c>
      <c r="C8" s="71" t="s">
        <v>7</v>
      </c>
      <c r="D8" s="71" t="s">
        <v>7</v>
      </c>
      <c r="E8" s="40">
        <v>26.46</v>
      </c>
      <c r="F8" s="71">
        <f t="shared" si="0"/>
        <v>0</v>
      </c>
      <c r="G8" s="71" t="s">
        <v>7</v>
      </c>
      <c r="H8" s="71" t="s">
        <v>7</v>
      </c>
      <c r="I8" s="40">
        <v>21.94</v>
      </c>
      <c r="J8" s="71">
        <f t="shared" si="1"/>
        <v>0</v>
      </c>
      <c r="K8" s="71">
        <f t="shared" si="2"/>
        <v>0</v>
      </c>
    </row>
    <row r="9" spans="1:21" x14ac:dyDescent="0.35">
      <c r="A9" s="125"/>
      <c r="B9" s="71" t="s">
        <v>266</v>
      </c>
      <c r="C9" s="68">
        <v>15.65</v>
      </c>
      <c r="D9" s="68">
        <v>16.7</v>
      </c>
      <c r="E9" s="40">
        <v>27.78</v>
      </c>
      <c r="F9" s="71">
        <f t="shared" si="0"/>
        <v>1</v>
      </c>
      <c r="G9" s="68">
        <v>26.33</v>
      </c>
      <c r="H9" s="68">
        <v>26.77</v>
      </c>
      <c r="I9" s="40">
        <v>21.7</v>
      </c>
      <c r="J9" s="71">
        <f t="shared" si="1"/>
        <v>1</v>
      </c>
      <c r="K9" s="71">
        <f t="shared" si="2"/>
        <v>1</v>
      </c>
      <c r="M9" s="25"/>
      <c r="N9" s="85"/>
      <c r="O9" s="25"/>
      <c r="P9" s="25"/>
      <c r="Q9" s="25"/>
    </row>
    <row r="10" spans="1:21" x14ac:dyDescent="0.35">
      <c r="A10" s="125"/>
      <c r="B10" s="71" t="s">
        <v>267</v>
      </c>
      <c r="C10" s="71" t="s">
        <v>7</v>
      </c>
      <c r="D10" s="71" t="s">
        <v>7</v>
      </c>
      <c r="E10" s="68">
        <v>27.2</v>
      </c>
      <c r="F10" s="71">
        <f t="shared" si="0"/>
        <v>0</v>
      </c>
      <c r="G10" s="71" t="s">
        <v>7</v>
      </c>
      <c r="H10" s="71" t="s">
        <v>7</v>
      </c>
      <c r="I10" s="40">
        <v>22.37</v>
      </c>
      <c r="J10" s="71">
        <f t="shared" si="1"/>
        <v>0</v>
      </c>
      <c r="K10" s="71">
        <f t="shared" si="2"/>
        <v>0</v>
      </c>
      <c r="M10" s="25"/>
      <c r="N10" s="85"/>
      <c r="O10" s="25"/>
      <c r="P10" s="25"/>
      <c r="Q10" s="25"/>
    </row>
    <row r="11" spans="1:21" x14ac:dyDescent="0.35">
      <c r="A11" s="125"/>
      <c r="B11" s="71" t="s">
        <v>268</v>
      </c>
      <c r="C11" s="68">
        <v>18.89</v>
      </c>
      <c r="D11" s="68">
        <v>19.96</v>
      </c>
      <c r="E11" s="40">
        <v>30.23</v>
      </c>
      <c r="F11" s="71">
        <f t="shared" si="0"/>
        <v>1</v>
      </c>
      <c r="G11" s="68">
        <v>24.48</v>
      </c>
      <c r="H11" s="68">
        <v>25.43</v>
      </c>
      <c r="I11" s="40">
        <v>21.72</v>
      </c>
      <c r="J11" s="71">
        <f t="shared" si="1"/>
        <v>1</v>
      </c>
      <c r="K11" s="71">
        <f t="shared" si="2"/>
        <v>1</v>
      </c>
      <c r="M11" s="25"/>
      <c r="N11" s="85"/>
      <c r="O11" s="25"/>
      <c r="P11" s="25"/>
      <c r="Q11" s="25"/>
    </row>
    <row r="12" spans="1:21" x14ac:dyDescent="0.35">
      <c r="A12" s="125"/>
      <c r="B12" s="71" t="s">
        <v>269</v>
      </c>
      <c r="C12" s="71" t="s">
        <v>7</v>
      </c>
      <c r="D12" s="71" t="s">
        <v>7</v>
      </c>
      <c r="E12" s="40">
        <v>27.78</v>
      </c>
      <c r="F12" s="71">
        <f t="shared" si="0"/>
        <v>0</v>
      </c>
      <c r="G12" s="71" t="s">
        <v>7</v>
      </c>
      <c r="H12" s="71" t="s">
        <v>7</v>
      </c>
      <c r="I12" s="40">
        <v>21.29</v>
      </c>
      <c r="J12" s="71">
        <f t="shared" si="1"/>
        <v>0</v>
      </c>
      <c r="K12" s="71">
        <f t="shared" si="2"/>
        <v>0</v>
      </c>
      <c r="M12" s="25"/>
      <c r="N12" s="85"/>
      <c r="O12" s="25"/>
      <c r="P12" s="25"/>
      <c r="Q12" s="25"/>
    </row>
    <row r="13" spans="1:21" x14ac:dyDescent="0.35">
      <c r="A13" s="125"/>
      <c r="B13" s="71" t="s">
        <v>269</v>
      </c>
      <c r="C13" s="71" t="s">
        <v>7</v>
      </c>
      <c r="D13" s="71" t="s">
        <v>7</v>
      </c>
      <c r="E13" s="40">
        <v>26.14</v>
      </c>
      <c r="F13" s="71">
        <f t="shared" si="0"/>
        <v>0</v>
      </c>
      <c r="G13" s="71" t="s">
        <v>7</v>
      </c>
      <c r="H13" s="71" t="s">
        <v>7</v>
      </c>
      <c r="I13" s="68">
        <v>22.47</v>
      </c>
      <c r="J13" s="71">
        <f t="shared" si="1"/>
        <v>0</v>
      </c>
      <c r="K13" s="71">
        <f t="shared" si="2"/>
        <v>0</v>
      </c>
    </row>
    <row r="14" spans="1:21" x14ac:dyDescent="0.35">
      <c r="A14" s="125"/>
      <c r="B14" s="71" t="s">
        <v>270</v>
      </c>
      <c r="C14" s="68">
        <v>14.79</v>
      </c>
      <c r="D14" s="68">
        <v>15.51</v>
      </c>
      <c r="E14" s="40">
        <v>25.36</v>
      </c>
      <c r="F14" s="71">
        <f t="shared" si="0"/>
        <v>1</v>
      </c>
      <c r="G14" s="68">
        <v>24.59</v>
      </c>
      <c r="H14" s="68">
        <v>25.35</v>
      </c>
      <c r="I14" s="40">
        <v>19.850000000000001</v>
      </c>
      <c r="J14" s="71">
        <f t="shared" si="1"/>
        <v>1</v>
      </c>
      <c r="K14" s="71">
        <f t="shared" si="2"/>
        <v>1</v>
      </c>
      <c r="P14" s="36"/>
      <c r="Q14" s="36"/>
      <c r="R14" s="36"/>
      <c r="S14" s="10"/>
      <c r="T14" s="10"/>
      <c r="U14" s="10"/>
    </row>
    <row r="15" spans="1:21" x14ac:dyDescent="0.35">
      <c r="A15" s="125"/>
      <c r="B15" s="71" t="s">
        <v>271</v>
      </c>
      <c r="C15" s="68">
        <v>17.71</v>
      </c>
      <c r="D15" s="68">
        <v>18.57</v>
      </c>
      <c r="E15" s="40">
        <v>29.95</v>
      </c>
      <c r="F15" s="71">
        <f t="shared" si="0"/>
        <v>1</v>
      </c>
      <c r="G15" s="68">
        <v>26.7</v>
      </c>
      <c r="H15" s="68">
        <v>27.26</v>
      </c>
      <c r="I15" s="40">
        <v>20.7</v>
      </c>
      <c r="J15" s="71">
        <f t="shared" si="1"/>
        <v>1</v>
      </c>
      <c r="K15" s="71">
        <f t="shared" si="2"/>
        <v>1</v>
      </c>
      <c r="P15" s="36"/>
      <c r="Q15" s="36"/>
      <c r="R15" s="36"/>
      <c r="S15" s="10"/>
      <c r="T15" s="10"/>
      <c r="U15" s="10"/>
    </row>
    <row r="16" spans="1:21" x14ac:dyDescent="0.35">
      <c r="A16" s="125"/>
      <c r="B16" s="71" t="s">
        <v>413</v>
      </c>
      <c r="C16" s="68">
        <v>15.46</v>
      </c>
      <c r="D16" s="68">
        <v>16.29</v>
      </c>
      <c r="E16" s="40">
        <v>25.71</v>
      </c>
      <c r="F16" s="71">
        <f t="shared" si="0"/>
        <v>1</v>
      </c>
      <c r="G16" s="68">
        <v>16.32</v>
      </c>
      <c r="H16" s="68">
        <v>16.63</v>
      </c>
      <c r="I16" s="40">
        <v>19.57</v>
      </c>
      <c r="J16" s="71">
        <f t="shared" si="1"/>
        <v>1</v>
      </c>
      <c r="K16" s="71">
        <f t="shared" si="2"/>
        <v>1</v>
      </c>
      <c r="P16" s="36"/>
      <c r="Q16" s="36"/>
      <c r="R16" s="36"/>
      <c r="S16" s="10"/>
      <c r="T16" s="10"/>
      <c r="U16" s="10"/>
    </row>
    <row r="17" spans="1:21" x14ac:dyDescent="0.35">
      <c r="A17" s="125"/>
      <c r="B17" s="71" t="s">
        <v>272</v>
      </c>
      <c r="C17" s="68">
        <v>16.68</v>
      </c>
      <c r="D17" s="68">
        <v>17.48</v>
      </c>
      <c r="E17" s="40">
        <v>27.96</v>
      </c>
      <c r="F17" s="71">
        <f t="shared" si="0"/>
        <v>1</v>
      </c>
      <c r="G17" s="68">
        <v>18.77</v>
      </c>
      <c r="H17" s="68">
        <v>18.36</v>
      </c>
      <c r="I17" s="40">
        <v>21.25</v>
      </c>
      <c r="J17" s="71">
        <f t="shared" si="1"/>
        <v>1</v>
      </c>
      <c r="K17" s="71">
        <f t="shared" si="2"/>
        <v>1</v>
      </c>
      <c r="P17" s="36"/>
      <c r="Q17" s="36"/>
      <c r="R17" s="36"/>
      <c r="S17" s="10"/>
      <c r="T17" s="10"/>
      <c r="U17" s="10"/>
    </row>
    <row r="18" spans="1:21" x14ac:dyDescent="0.35">
      <c r="A18" s="125"/>
      <c r="B18" s="71" t="s">
        <v>273</v>
      </c>
      <c r="C18" s="68">
        <v>20.98</v>
      </c>
      <c r="D18" s="68">
        <v>21.95</v>
      </c>
      <c r="E18" s="40">
        <v>27.23</v>
      </c>
      <c r="F18" s="71">
        <f t="shared" si="0"/>
        <v>1</v>
      </c>
      <c r="G18" s="68">
        <v>30.53</v>
      </c>
      <c r="H18" s="68">
        <v>32.380000000000003</v>
      </c>
      <c r="I18" s="40">
        <v>19.86</v>
      </c>
      <c r="J18" s="71">
        <f t="shared" si="1"/>
        <v>1</v>
      </c>
      <c r="K18" s="71">
        <f t="shared" si="2"/>
        <v>1</v>
      </c>
      <c r="P18" s="36"/>
      <c r="Q18" s="36"/>
      <c r="R18" s="36"/>
      <c r="S18" s="10"/>
      <c r="T18" s="10"/>
      <c r="U18" s="10"/>
    </row>
    <row r="19" spans="1:21" x14ac:dyDescent="0.35">
      <c r="A19" s="125"/>
      <c r="B19" s="71" t="s">
        <v>274</v>
      </c>
      <c r="C19" s="68">
        <v>22.47</v>
      </c>
      <c r="D19" s="68">
        <v>23.36</v>
      </c>
      <c r="E19" s="40">
        <v>26.43</v>
      </c>
      <c r="F19" s="71">
        <f t="shared" si="0"/>
        <v>1</v>
      </c>
      <c r="G19" s="68">
        <v>29.38</v>
      </c>
      <c r="H19" s="68">
        <v>29.92</v>
      </c>
      <c r="I19" s="40">
        <v>20.97</v>
      </c>
      <c r="J19" s="71">
        <f t="shared" si="1"/>
        <v>1</v>
      </c>
      <c r="K19" s="71">
        <f t="shared" si="2"/>
        <v>1</v>
      </c>
      <c r="P19" s="36"/>
      <c r="Q19" s="36"/>
      <c r="R19" s="36"/>
      <c r="S19" s="10"/>
      <c r="T19" s="10"/>
      <c r="U19" s="10"/>
    </row>
    <row r="20" spans="1:21" x14ac:dyDescent="0.35">
      <c r="A20" s="125"/>
      <c r="B20" s="71" t="s">
        <v>275</v>
      </c>
      <c r="C20" s="68">
        <v>16.95</v>
      </c>
      <c r="D20" s="68">
        <v>17.72</v>
      </c>
      <c r="E20" s="40">
        <v>27.03</v>
      </c>
      <c r="F20" s="71">
        <f t="shared" si="0"/>
        <v>1</v>
      </c>
      <c r="G20" s="68">
        <v>26.37</v>
      </c>
      <c r="H20" s="68">
        <v>25.78</v>
      </c>
      <c r="I20" s="40">
        <v>20.69</v>
      </c>
      <c r="J20" s="71">
        <f t="shared" si="1"/>
        <v>1</v>
      </c>
      <c r="K20" s="71">
        <f t="shared" si="2"/>
        <v>1</v>
      </c>
      <c r="P20" s="36"/>
      <c r="Q20" s="36"/>
      <c r="R20" s="36"/>
      <c r="S20" s="10"/>
      <c r="T20" s="10"/>
      <c r="U20" s="10"/>
    </row>
    <row r="21" spans="1:21" x14ac:dyDescent="0.35">
      <c r="A21" s="125"/>
      <c r="B21" s="71" t="s">
        <v>276</v>
      </c>
      <c r="C21" s="71" t="s">
        <v>7</v>
      </c>
      <c r="D21" s="71" t="s">
        <v>7</v>
      </c>
      <c r="E21" s="40">
        <v>27.38</v>
      </c>
      <c r="F21" s="71">
        <f t="shared" si="0"/>
        <v>0</v>
      </c>
      <c r="G21" s="71" t="s">
        <v>7</v>
      </c>
      <c r="H21" s="71" t="s">
        <v>7</v>
      </c>
      <c r="I21" s="40">
        <v>22.61</v>
      </c>
      <c r="J21" s="71">
        <f t="shared" si="1"/>
        <v>0</v>
      </c>
      <c r="K21" s="71">
        <f t="shared" si="2"/>
        <v>0</v>
      </c>
      <c r="P21" s="36"/>
      <c r="Q21" s="36"/>
      <c r="R21" s="36"/>
      <c r="S21" s="10"/>
      <c r="T21" s="10"/>
      <c r="U21" s="10"/>
    </row>
    <row r="22" spans="1:21" x14ac:dyDescent="0.35">
      <c r="A22" s="125"/>
      <c r="B22" s="71" t="s">
        <v>414</v>
      </c>
      <c r="C22" s="71" t="s">
        <v>7</v>
      </c>
      <c r="D22" s="71" t="s">
        <v>7</v>
      </c>
      <c r="E22" s="40">
        <v>25.35</v>
      </c>
      <c r="F22" s="71">
        <f t="shared" si="0"/>
        <v>0</v>
      </c>
      <c r="G22" s="71" t="s">
        <v>7</v>
      </c>
      <c r="H22" s="71" t="s">
        <v>7</v>
      </c>
      <c r="I22" s="40">
        <v>23.51</v>
      </c>
      <c r="J22" s="71">
        <f t="shared" si="1"/>
        <v>0</v>
      </c>
      <c r="K22" s="71">
        <f t="shared" si="2"/>
        <v>0</v>
      </c>
      <c r="P22" s="36"/>
      <c r="Q22" s="36"/>
      <c r="R22" s="36"/>
      <c r="S22" s="10"/>
      <c r="T22" s="10"/>
      <c r="U22" s="10"/>
    </row>
    <row r="23" spans="1:21" x14ac:dyDescent="0.35">
      <c r="A23" s="125"/>
      <c r="B23" s="71" t="s">
        <v>415</v>
      </c>
      <c r="C23" s="71" t="s">
        <v>7</v>
      </c>
      <c r="D23" s="71" t="s">
        <v>7</v>
      </c>
      <c r="E23" s="40">
        <v>29.18</v>
      </c>
      <c r="F23" s="71">
        <f t="shared" si="0"/>
        <v>0</v>
      </c>
      <c r="G23" s="71" t="s">
        <v>7</v>
      </c>
      <c r="H23" s="71" t="s">
        <v>7</v>
      </c>
      <c r="I23" s="40">
        <v>21.78</v>
      </c>
      <c r="J23" s="71">
        <f t="shared" si="1"/>
        <v>0</v>
      </c>
      <c r="K23" s="71">
        <f t="shared" si="2"/>
        <v>0</v>
      </c>
      <c r="P23" s="36"/>
      <c r="Q23" s="36"/>
      <c r="R23" s="36"/>
      <c r="S23" s="10"/>
      <c r="T23" s="10"/>
      <c r="U23" s="10"/>
    </row>
    <row r="24" spans="1:21" x14ac:dyDescent="0.35">
      <c r="A24" s="125"/>
      <c r="B24" s="71" t="s">
        <v>416</v>
      </c>
      <c r="C24" s="68">
        <v>24.81</v>
      </c>
      <c r="D24" s="68">
        <v>25.46</v>
      </c>
      <c r="E24" s="40">
        <v>25.81</v>
      </c>
      <c r="F24" s="71">
        <f t="shared" si="0"/>
        <v>1</v>
      </c>
      <c r="G24" s="68">
        <v>33.76</v>
      </c>
      <c r="H24" s="68">
        <v>32.1</v>
      </c>
      <c r="I24" s="40">
        <v>20.399999999999999</v>
      </c>
      <c r="J24" s="71">
        <f t="shared" si="1"/>
        <v>1</v>
      </c>
      <c r="K24" s="71">
        <f t="shared" si="2"/>
        <v>1</v>
      </c>
      <c r="P24" s="36"/>
      <c r="Q24" s="36"/>
      <c r="R24" s="36"/>
      <c r="S24" s="10"/>
      <c r="T24" s="10"/>
      <c r="U24" s="10"/>
    </row>
    <row r="25" spans="1:21" x14ac:dyDescent="0.35">
      <c r="A25" s="125"/>
      <c r="B25" s="71" t="s">
        <v>277</v>
      </c>
      <c r="C25" s="71" t="s">
        <v>7</v>
      </c>
      <c r="D25" s="71" t="s">
        <v>7</v>
      </c>
      <c r="E25" s="40">
        <v>22.49</v>
      </c>
      <c r="F25" s="71">
        <f t="shared" si="0"/>
        <v>0</v>
      </c>
      <c r="G25" s="68">
        <v>34.9</v>
      </c>
      <c r="H25" s="68">
        <v>37.76</v>
      </c>
      <c r="I25" s="40">
        <v>18.079999999999998</v>
      </c>
      <c r="J25" s="71">
        <f t="shared" si="1"/>
        <v>1</v>
      </c>
      <c r="K25" s="71">
        <f t="shared" si="2"/>
        <v>0</v>
      </c>
      <c r="P25" s="36"/>
      <c r="Q25" s="36"/>
      <c r="R25" s="36"/>
      <c r="S25" s="10"/>
      <c r="T25" s="10"/>
      <c r="U25" s="10"/>
    </row>
    <row r="26" spans="1:21" x14ac:dyDescent="0.35">
      <c r="A26" s="125"/>
      <c r="B26" s="71" t="s">
        <v>278</v>
      </c>
      <c r="C26" s="68">
        <v>17.34</v>
      </c>
      <c r="D26" s="68">
        <v>18.77</v>
      </c>
      <c r="E26" s="40">
        <v>26.91</v>
      </c>
      <c r="F26" s="71">
        <f t="shared" si="0"/>
        <v>1</v>
      </c>
      <c r="G26" s="68">
        <v>31.38</v>
      </c>
      <c r="H26" s="68">
        <v>30.55</v>
      </c>
      <c r="I26" s="40">
        <v>20.97</v>
      </c>
      <c r="J26" s="71">
        <f t="shared" si="1"/>
        <v>1</v>
      </c>
      <c r="K26" s="71">
        <f t="shared" si="2"/>
        <v>1</v>
      </c>
      <c r="P26" s="36"/>
      <c r="Q26" s="36"/>
      <c r="R26" s="36"/>
      <c r="S26" s="10"/>
      <c r="T26" s="10"/>
      <c r="U26" s="10"/>
    </row>
    <row r="27" spans="1:21" x14ac:dyDescent="0.35">
      <c r="A27" s="125"/>
      <c r="B27" s="71" t="s">
        <v>279</v>
      </c>
      <c r="C27" s="68">
        <v>14.8</v>
      </c>
      <c r="D27" s="68">
        <v>15.69</v>
      </c>
      <c r="E27" s="40">
        <v>25.12</v>
      </c>
      <c r="F27" s="71">
        <f t="shared" si="0"/>
        <v>1</v>
      </c>
      <c r="G27" s="68">
        <v>31.54</v>
      </c>
      <c r="H27" s="68">
        <v>30.74</v>
      </c>
      <c r="I27" s="40">
        <v>23.83</v>
      </c>
      <c r="J27" s="71">
        <f t="shared" si="1"/>
        <v>1</v>
      </c>
      <c r="K27" s="71">
        <f t="shared" si="2"/>
        <v>1</v>
      </c>
      <c r="P27" s="36"/>
      <c r="Q27" s="36"/>
      <c r="R27" s="36"/>
      <c r="S27" s="10"/>
      <c r="T27" s="10"/>
      <c r="U27" s="10"/>
    </row>
    <row r="28" spans="1:21" x14ac:dyDescent="0.35">
      <c r="A28" s="125"/>
      <c r="B28" s="71" t="s">
        <v>417</v>
      </c>
      <c r="C28" s="68">
        <v>15.58</v>
      </c>
      <c r="D28" s="68">
        <v>16.47</v>
      </c>
      <c r="E28" s="40">
        <v>29.35</v>
      </c>
      <c r="F28" s="71">
        <f t="shared" si="0"/>
        <v>1</v>
      </c>
      <c r="G28" s="68">
        <v>18.96</v>
      </c>
      <c r="H28" s="68">
        <v>19.690000000000001</v>
      </c>
      <c r="I28" s="40">
        <v>19.77</v>
      </c>
      <c r="J28" s="71">
        <f t="shared" si="1"/>
        <v>1</v>
      </c>
      <c r="K28" s="71">
        <f t="shared" si="2"/>
        <v>1</v>
      </c>
      <c r="P28" s="36"/>
      <c r="Q28" s="36"/>
      <c r="R28" s="36"/>
      <c r="S28" s="10"/>
      <c r="T28" s="10"/>
      <c r="U28" s="10"/>
    </row>
    <row r="29" spans="1:21" x14ac:dyDescent="0.35">
      <c r="A29" s="125"/>
      <c r="B29" s="71" t="s">
        <v>418</v>
      </c>
      <c r="C29" s="68">
        <v>22.81</v>
      </c>
      <c r="D29" s="68">
        <v>23.76</v>
      </c>
      <c r="E29" s="40">
        <v>27.55</v>
      </c>
      <c r="F29" s="71">
        <f t="shared" si="0"/>
        <v>1</v>
      </c>
      <c r="G29" s="68">
        <v>34.619999999999997</v>
      </c>
      <c r="H29" s="68">
        <v>35.479999999999997</v>
      </c>
      <c r="I29" s="40">
        <v>21.53</v>
      </c>
      <c r="J29" s="71">
        <f t="shared" si="1"/>
        <v>1</v>
      </c>
      <c r="K29" s="71">
        <f t="shared" si="2"/>
        <v>1</v>
      </c>
      <c r="P29" s="36"/>
      <c r="Q29" s="36"/>
      <c r="R29" s="36"/>
      <c r="S29" s="10"/>
      <c r="T29" s="10"/>
      <c r="U29" s="10"/>
    </row>
    <row r="30" spans="1:21" x14ac:dyDescent="0.35">
      <c r="A30" s="125"/>
      <c r="B30" s="71" t="s">
        <v>280</v>
      </c>
      <c r="C30" s="71" t="s">
        <v>7</v>
      </c>
      <c r="D30" s="71" t="s">
        <v>7</v>
      </c>
      <c r="E30" s="40">
        <v>25.9</v>
      </c>
      <c r="F30" s="71">
        <f t="shared" si="0"/>
        <v>0</v>
      </c>
      <c r="G30" s="71" t="s">
        <v>7</v>
      </c>
      <c r="H30" s="71" t="s">
        <v>7</v>
      </c>
      <c r="I30" s="40">
        <v>21.96</v>
      </c>
      <c r="J30" s="71">
        <f t="shared" si="1"/>
        <v>0</v>
      </c>
      <c r="K30" s="71">
        <f t="shared" si="2"/>
        <v>0</v>
      </c>
      <c r="P30" s="36"/>
      <c r="Q30" s="36"/>
      <c r="R30" s="36"/>
      <c r="S30" s="10"/>
      <c r="T30" s="10"/>
      <c r="U30" s="10"/>
    </row>
    <row r="31" spans="1:21" x14ac:dyDescent="0.35">
      <c r="A31" s="125"/>
      <c r="B31" s="71" t="s">
        <v>419</v>
      </c>
      <c r="C31" s="68">
        <v>22.56</v>
      </c>
      <c r="D31" s="68">
        <v>23.43</v>
      </c>
      <c r="E31" s="40">
        <v>27.95</v>
      </c>
      <c r="F31" s="71">
        <f t="shared" si="0"/>
        <v>1</v>
      </c>
      <c r="G31" s="68">
        <v>32.97</v>
      </c>
      <c r="H31" s="68">
        <v>32.83</v>
      </c>
      <c r="I31" s="40">
        <v>21.58</v>
      </c>
      <c r="J31" s="71">
        <f t="shared" si="1"/>
        <v>1</v>
      </c>
      <c r="K31" s="71">
        <f t="shared" si="2"/>
        <v>1</v>
      </c>
      <c r="P31" s="36"/>
      <c r="Q31" s="36"/>
      <c r="R31" s="36"/>
      <c r="S31" s="10"/>
      <c r="T31" s="10"/>
      <c r="U31" s="10"/>
    </row>
    <row r="32" spans="1:21" x14ac:dyDescent="0.35">
      <c r="A32" s="125"/>
      <c r="B32" s="71" t="s">
        <v>420</v>
      </c>
      <c r="C32" s="68">
        <v>23.25</v>
      </c>
      <c r="D32" s="68">
        <v>23.99</v>
      </c>
      <c r="E32" s="40">
        <v>28.33</v>
      </c>
      <c r="F32" s="71">
        <f t="shared" si="0"/>
        <v>1</v>
      </c>
      <c r="G32" s="68">
        <v>31.8</v>
      </c>
      <c r="H32" s="68">
        <v>32.58</v>
      </c>
      <c r="I32" s="40">
        <v>20.87</v>
      </c>
      <c r="J32" s="71">
        <f t="shared" si="1"/>
        <v>1</v>
      </c>
      <c r="K32" s="71">
        <f t="shared" si="2"/>
        <v>1</v>
      </c>
      <c r="P32" s="36"/>
      <c r="Q32" s="36"/>
      <c r="R32" s="36"/>
      <c r="S32" s="10"/>
      <c r="T32" s="10"/>
      <c r="U32" s="10"/>
    </row>
    <row r="33" spans="1:21" x14ac:dyDescent="0.35">
      <c r="A33" s="125"/>
      <c r="B33" s="71" t="s">
        <v>421</v>
      </c>
      <c r="C33" s="68">
        <v>29.61</v>
      </c>
      <c r="D33" s="68">
        <v>30.42</v>
      </c>
      <c r="E33" s="40">
        <v>26.74</v>
      </c>
      <c r="F33" s="71">
        <f t="shared" si="0"/>
        <v>1</v>
      </c>
      <c r="G33" s="68">
        <v>32.590000000000003</v>
      </c>
      <c r="H33" s="68">
        <v>31.67</v>
      </c>
      <c r="I33" s="68">
        <v>21.3</v>
      </c>
      <c r="J33" s="71">
        <f t="shared" si="1"/>
        <v>1</v>
      </c>
      <c r="K33" s="71">
        <f t="shared" si="2"/>
        <v>1</v>
      </c>
      <c r="P33" s="36"/>
      <c r="Q33" s="36"/>
      <c r="R33" s="36"/>
      <c r="S33" s="10"/>
      <c r="T33" s="10"/>
      <c r="U33" s="10"/>
    </row>
    <row r="34" spans="1:21" x14ac:dyDescent="0.35">
      <c r="A34" s="125"/>
      <c r="B34" s="71" t="s">
        <v>281</v>
      </c>
      <c r="C34" s="71" t="s">
        <v>7</v>
      </c>
      <c r="D34" s="71" t="s">
        <v>7</v>
      </c>
      <c r="E34" s="40">
        <v>28.83</v>
      </c>
      <c r="F34" s="71">
        <f t="shared" si="0"/>
        <v>0</v>
      </c>
      <c r="G34" s="71" t="s">
        <v>7</v>
      </c>
      <c r="H34" s="71" t="s">
        <v>7</v>
      </c>
      <c r="I34" s="40">
        <v>19.920000000000002</v>
      </c>
      <c r="J34" s="71">
        <f t="shared" si="1"/>
        <v>0</v>
      </c>
      <c r="K34" s="71">
        <f t="shared" si="2"/>
        <v>0</v>
      </c>
      <c r="P34" s="36"/>
      <c r="Q34" s="36"/>
      <c r="R34" s="36"/>
      <c r="S34" s="10"/>
      <c r="T34" s="10"/>
      <c r="U34" s="10"/>
    </row>
    <row r="35" spans="1:21" x14ac:dyDescent="0.35">
      <c r="A35" s="125"/>
      <c r="B35" s="71" t="s">
        <v>282</v>
      </c>
      <c r="C35" s="71" t="s">
        <v>7</v>
      </c>
      <c r="D35" s="71" t="s">
        <v>7</v>
      </c>
      <c r="E35" s="40">
        <v>28.74</v>
      </c>
      <c r="F35" s="71">
        <f t="shared" si="0"/>
        <v>0</v>
      </c>
      <c r="G35" s="71" t="s">
        <v>7</v>
      </c>
      <c r="H35" s="71" t="s">
        <v>7</v>
      </c>
      <c r="I35" s="40">
        <v>22.42</v>
      </c>
      <c r="J35" s="71">
        <f t="shared" si="1"/>
        <v>0</v>
      </c>
      <c r="K35" s="71">
        <f t="shared" si="2"/>
        <v>0</v>
      </c>
      <c r="P35" s="36"/>
      <c r="Q35" s="36"/>
      <c r="R35" s="36"/>
      <c r="S35" s="10"/>
      <c r="T35" s="10"/>
      <c r="U35" s="10"/>
    </row>
    <row r="36" spans="1:21" x14ac:dyDescent="0.35">
      <c r="A36" s="125"/>
      <c r="B36" s="71" t="s">
        <v>422</v>
      </c>
      <c r="C36" s="71" t="s">
        <v>7</v>
      </c>
      <c r="D36" s="71" t="s">
        <v>7</v>
      </c>
      <c r="E36" s="40">
        <v>28.45</v>
      </c>
      <c r="F36" s="71">
        <f t="shared" si="0"/>
        <v>0</v>
      </c>
      <c r="G36" s="71" t="s">
        <v>7</v>
      </c>
      <c r="H36" s="71" t="s">
        <v>7</v>
      </c>
      <c r="I36" s="40">
        <v>24.87</v>
      </c>
      <c r="J36" s="71">
        <f t="shared" si="1"/>
        <v>0</v>
      </c>
      <c r="K36" s="71">
        <f t="shared" si="2"/>
        <v>0</v>
      </c>
      <c r="P36" s="36"/>
      <c r="Q36" s="36"/>
      <c r="R36" s="36"/>
      <c r="S36" s="10"/>
      <c r="T36" s="10"/>
      <c r="U36" s="10"/>
    </row>
    <row r="37" spans="1:21" x14ac:dyDescent="0.35">
      <c r="A37" s="125"/>
      <c r="B37" s="71" t="s">
        <v>423</v>
      </c>
      <c r="C37" s="71" t="s">
        <v>7</v>
      </c>
      <c r="D37" s="71" t="s">
        <v>7</v>
      </c>
      <c r="E37" s="40">
        <v>24.7</v>
      </c>
      <c r="F37" s="71">
        <f t="shared" si="0"/>
        <v>0</v>
      </c>
      <c r="G37" s="71" t="s">
        <v>7</v>
      </c>
      <c r="H37" s="71" t="s">
        <v>7</v>
      </c>
      <c r="I37" s="40">
        <v>21.98</v>
      </c>
      <c r="J37" s="71">
        <f t="shared" si="1"/>
        <v>0</v>
      </c>
      <c r="K37" s="71">
        <f t="shared" si="2"/>
        <v>0</v>
      </c>
      <c r="P37" s="36"/>
      <c r="Q37" s="36"/>
      <c r="R37" s="36"/>
      <c r="S37" s="10"/>
      <c r="T37" s="10"/>
      <c r="U37" s="10"/>
    </row>
    <row r="38" spans="1:21" x14ac:dyDescent="0.35">
      <c r="A38" s="125"/>
      <c r="B38" s="71" t="s">
        <v>283</v>
      </c>
      <c r="C38" s="68">
        <v>20.72</v>
      </c>
      <c r="D38" s="68">
        <v>21.62</v>
      </c>
      <c r="E38" s="40">
        <v>25.89</v>
      </c>
      <c r="F38" s="71">
        <f t="shared" si="0"/>
        <v>1</v>
      </c>
      <c r="G38" s="68">
        <v>25.75</v>
      </c>
      <c r="H38" s="68">
        <v>26.46</v>
      </c>
      <c r="I38" s="40">
        <v>18.920000000000002</v>
      </c>
      <c r="J38" s="71">
        <f t="shared" si="1"/>
        <v>1</v>
      </c>
      <c r="K38" s="71">
        <f t="shared" si="2"/>
        <v>1</v>
      </c>
      <c r="P38" s="36"/>
      <c r="Q38" s="36"/>
      <c r="R38" s="36"/>
      <c r="S38" s="10"/>
      <c r="T38" s="10"/>
      <c r="U38" s="10"/>
    </row>
    <row r="39" spans="1:21" x14ac:dyDescent="0.35">
      <c r="A39" s="125"/>
      <c r="B39" s="71" t="s">
        <v>284</v>
      </c>
      <c r="C39" s="71" t="s">
        <v>7</v>
      </c>
      <c r="D39" s="71" t="s">
        <v>7</v>
      </c>
      <c r="E39" s="40">
        <v>28.69</v>
      </c>
      <c r="F39" s="71">
        <f t="shared" si="0"/>
        <v>0</v>
      </c>
      <c r="G39" s="71" t="s">
        <v>7</v>
      </c>
      <c r="H39" s="71" t="s">
        <v>7</v>
      </c>
      <c r="I39" s="40">
        <v>22.82</v>
      </c>
      <c r="J39" s="71">
        <f t="shared" si="1"/>
        <v>0</v>
      </c>
      <c r="K39" s="71">
        <f t="shared" si="2"/>
        <v>0</v>
      </c>
      <c r="P39" s="36"/>
      <c r="Q39" s="36"/>
      <c r="R39" s="36"/>
      <c r="S39" s="10"/>
      <c r="T39" s="10"/>
      <c r="U39" s="10"/>
    </row>
    <row r="40" spans="1:21" x14ac:dyDescent="0.35">
      <c r="A40" s="125"/>
      <c r="B40" s="71" t="s">
        <v>424</v>
      </c>
      <c r="C40" s="68">
        <v>19.440000000000001</v>
      </c>
      <c r="D40" s="68">
        <v>19.93</v>
      </c>
      <c r="E40" s="40">
        <v>24.72</v>
      </c>
      <c r="F40" s="71">
        <f t="shared" si="0"/>
        <v>1</v>
      </c>
      <c r="G40" s="68">
        <v>30.72</v>
      </c>
      <c r="H40" s="68">
        <v>30.65</v>
      </c>
      <c r="I40" s="40">
        <v>21.85</v>
      </c>
      <c r="J40" s="71">
        <f t="shared" si="1"/>
        <v>1</v>
      </c>
      <c r="K40" s="71">
        <f t="shared" si="2"/>
        <v>1</v>
      </c>
      <c r="N40" s="16"/>
    </row>
    <row r="41" spans="1:21" x14ac:dyDescent="0.35">
      <c r="A41" s="125"/>
      <c r="B41" s="71" t="s">
        <v>425</v>
      </c>
      <c r="C41" s="68">
        <v>23.9</v>
      </c>
      <c r="D41" s="68">
        <v>24.62</v>
      </c>
      <c r="E41" s="40">
        <v>28.4</v>
      </c>
      <c r="F41" s="71">
        <f t="shared" si="0"/>
        <v>1</v>
      </c>
      <c r="G41" s="68">
        <v>27.33</v>
      </c>
      <c r="H41" s="68">
        <v>27.91</v>
      </c>
      <c r="I41" s="40">
        <v>22.79</v>
      </c>
      <c r="J41" s="71">
        <f t="shared" si="1"/>
        <v>1</v>
      </c>
      <c r="K41" s="71">
        <f t="shared" si="2"/>
        <v>1</v>
      </c>
    </row>
    <row r="42" spans="1:21" x14ac:dyDescent="0.35">
      <c r="A42" s="125"/>
      <c r="B42" s="71" t="s">
        <v>285</v>
      </c>
      <c r="C42" s="71">
        <v>25.49</v>
      </c>
      <c r="D42" s="71">
        <v>25.64</v>
      </c>
      <c r="E42" s="12">
        <v>27.17</v>
      </c>
      <c r="F42" s="71">
        <f t="shared" si="0"/>
        <v>1</v>
      </c>
      <c r="G42" s="71" t="s">
        <v>7</v>
      </c>
      <c r="H42" s="71" t="s">
        <v>7</v>
      </c>
      <c r="I42" s="40">
        <v>21.69</v>
      </c>
      <c r="J42" s="71">
        <f t="shared" si="1"/>
        <v>0</v>
      </c>
      <c r="K42" s="71">
        <f t="shared" si="2"/>
        <v>0</v>
      </c>
    </row>
    <row r="43" spans="1:21" x14ac:dyDescent="0.35">
      <c r="A43" s="125"/>
      <c r="B43" s="71" t="s">
        <v>286</v>
      </c>
      <c r="C43" s="71" t="s">
        <v>7</v>
      </c>
      <c r="D43" s="71" t="s">
        <v>7</v>
      </c>
      <c r="E43" s="12">
        <v>25.58</v>
      </c>
      <c r="F43" s="71">
        <f t="shared" si="0"/>
        <v>0</v>
      </c>
      <c r="G43" s="71" t="s">
        <v>7</v>
      </c>
      <c r="H43" s="71" t="s">
        <v>7</v>
      </c>
      <c r="I43" s="40">
        <v>20.49</v>
      </c>
      <c r="J43" s="71">
        <f t="shared" si="1"/>
        <v>0</v>
      </c>
      <c r="K43" s="71">
        <f t="shared" si="2"/>
        <v>0</v>
      </c>
    </row>
    <row r="44" spans="1:21" x14ac:dyDescent="0.35">
      <c r="A44" s="125"/>
      <c r="B44" s="71" t="s">
        <v>287</v>
      </c>
      <c r="C44" s="71" t="s">
        <v>7</v>
      </c>
      <c r="D44" s="71" t="s">
        <v>7</v>
      </c>
      <c r="E44" s="12">
        <v>30.59</v>
      </c>
      <c r="F44" s="71">
        <f t="shared" si="0"/>
        <v>0</v>
      </c>
      <c r="G44" s="68" t="s">
        <v>7</v>
      </c>
      <c r="H44" s="68" t="s">
        <v>7</v>
      </c>
      <c r="I44" s="40">
        <v>23.46</v>
      </c>
      <c r="J44" s="71">
        <f t="shared" si="1"/>
        <v>0</v>
      </c>
      <c r="K44" s="71">
        <f t="shared" si="2"/>
        <v>0</v>
      </c>
    </row>
    <row r="45" spans="1:21" x14ac:dyDescent="0.35">
      <c r="A45" s="125"/>
      <c r="B45" s="71" t="s">
        <v>288</v>
      </c>
      <c r="C45" s="71">
        <v>24.84</v>
      </c>
      <c r="D45" s="71">
        <v>25.97</v>
      </c>
      <c r="E45" s="12">
        <v>26.77</v>
      </c>
      <c r="F45" s="71">
        <f t="shared" si="0"/>
        <v>1</v>
      </c>
      <c r="G45" s="68">
        <v>32.880000000000003</v>
      </c>
      <c r="H45" s="68">
        <v>30.77</v>
      </c>
      <c r="I45" s="40">
        <v>21.9</v>
      </c>
      <c r="J45" s="71">
        <f t="shared" si="1"/>
        <v>1</v>
      </c>
      <c r="K45" s="71">
        <f t="shared" si="2"/>
        <v>1</v>
      </c>
    </row>
    <row r="46" spans="1:21" x14ac:dyDescent="0.35">
      <c r="A46" s="125"/>
      <c r="B46" s="71" t="s">
        <v>426</v>
      </c>
      <c r="C46" s="71" t="s">
        <v>7</v>
      </c>
      <c r="D46" s="71" t="s">
        <v>7</v>
      </c>
      <c r="E46" s="12">
        <v>28.76</v>
      </c>
      <c r="F46" s="71">
        <f t="shared" si="0"/>
        <v>0</v>
      </c>
      <c r="G46" s="68" t="s">
        <v>7</v>
      </c>
      <c r="H46" s="68" t="s">
        <v>7</v>
      </c>
      <c r="I46" s="40">
        <v>27.67</v>
      </c>
      <c r="J46" s="71">
        <f t="shared" si="1"/>
        <v>0</v>
      </c>
      <c r="K46" s="71">
        <f t="shared" si="2"/>
        <v>0</v>
      </c>
    </row>
    <row r="47" spans="1:21" x14ac:dyDescent="0.35">
      <c r="A47" s="125"/>
      <c r="B47" s="71" t="s">
        <v>289</v>
      </c>
      <c r="C47" s="71">
        <v>23.96</v>
      </c>
      <c r="D47" s="71">
        <v>25.76</v>
      </c>
      <c r="E47" s="71">
        <v>21.69</v>
      </c>
      <c r="F47" s="71">
        <f t="shared" si="0"/>
        <v>1</v>
      </c>
      <c r="G47" s="68">
        <v>35.909999999999997</v>
      </c>
      <c r="H47" s="68">
        <v>33.4</v>
      </c>
      <c r="I47" s="68">
        <v>23.34</v>
      </c>
      <c r="J47" s="71">
        <f t="shared" si="1"/>
        <v>1</v>
      </c>
      <c r="K47" s="71">
        <f t="shared" si="2"/>
        <v>1</v>
      </c>
    </row>
    <row r="48" spans="1:21" x14ac:dyDescent="0.35">
      <c r="A48" s="125"/>
      <c r="B48" s="71" t="s">
        <v>290</v>
      </c>
      <c r="C48" s="68">
        <v>19.54</v>
      </c>
      <c r="D48" s="68">
        <v>21.58</v>
      </c>
      <c r="E48" s="68">
        <v>29.14</v>
      </c>
      <c r="F48" s="71">
        <f t="shared" si="0"/>
        <v>1</v>
      </c>
      <c r="G48" s="68">
        <v>32.979999999999997</v>
      </c>
      <c r="H48" s="68">
        <v>32.93</v>
      </c>
      <c r="I48" s="68">
        <v>27.46</v>
      </c>
      <c r="J48" s="71">
        <f t="shared" si="1"/>
        <v>1</v>
      </c>
      <c r="K48" s="71">
        <f t="shared" si="2"/>
        <v>1</v>
      </c>
    </row>
    <row r="49" spans="1:11" x14ac:dyDescent="0.35">
      <c r="A49" s="125"/>
      <c r="B49" s="71" t="s">
        <v>291</v>
      </c>
      <c r="C49" s="68">
        <v>17.64</v>
      </c>
      <c r="D49" s="68">
        <v>19.47</v>
      </c>
      <c r="E49" s="68">
        <v>26.65</v>
      </c>
      <c r="F49" s="71">
        <f t="shared" si="0"/>
        <v>1</v>
      </c>
      <c r="G49" s="68">
        <v>31.82</v>
      </c>
      <c r="H49" s="68">
        <v>32.15</v>
      </c>
      <c r="I49" s="68">
        <v>20.78</v>
      </c>
      <c r="J49" s="71">
        <f t="shared" si="1"/>
        <v>1</v>
      </c>
      <c r="K49" s="71">
        <f t="shared" si="2"/>
        <v>1</v>
      </c>
    </row>
    <row r="50" spans="1:11" x14ac:dyDescent="0.35">
      <c r="A50" s="125"/>
      <c r="B50" s="71" t="s">
        <v>292</v>
      </c>
      <c r="C50" s="68">
        <v>29.81</v>
      </c>
      <c r="D50" s="68">
        <v>34.950000000000003</v>
      </c>
      <c r="E50" s="68">
        <v>29.49</v>
      </c>
      <c r="F50" s="71">
        <f t="shared" si="0"/>
        <v>1</v>
      </c>
      <c r="G50" s="71" t="s">
        <v>7</v>
      </c>
      <c r="H50" s="71" t="s">
        <v>7</v>
      </c>
      <c r="I50" s="68">
        <v>22.16</v>
      </c>
      <c r="J50" s="71">
        <f t="shared" si="1"/>
        <v>0</v>
      </c>
      <c r="K50" s="71">
        <f t="shared" si="2"/>
        <v>0</v>
      </c>
    </row>
    <row r="51" spans="1:11" x14ac:dyDescent="0.35">
      <c r="A51" s="125"/>
      <c r="B51" s="71" t="s">
        <v>293</v>
      </c>
      <c r="C51" s="68">
        <v>15.4</v>
      </c>
      <c r="D51" s="68">
        <v>17.239999999999998</v>
      </c>
      <c r="E51" s="68">
        <v>25</v>
      </c>
      <c r="F51" s="71">
        <f t="shared" si="0"/>
        <v>1</v>
      </c>
      <c r="G51" s="68">
        <v>27.63</v>
      </c>
      <c r="H51" s="68">
        <v>29.28</v>
      </c>
      <c r="I51" s="68">
        <v>21.93</v>
      </c>
      <c r="J51" s="71">
        <f t="shared" si="1"/>
        <v>1</v>
      </c>
      <c r="K51" s="71">
        <f t="shared" si="2"/>
        <v>1</v>
      </c>
    </row>
    <row r="52" spans="1:11" x14ac:dyDescent="0.35">
      <c r="A52" s="125"/>
      <c r="B52" s="71" t="s">
        <v>294</v>
      </c>
      <c r="C52" s="68">
        <v>22.29</v>
      </c>
      <c r="D52" s="68">
        <v>22.51</v>
      </c>
      <c r="E52" s="68">
        <v>29.94</v>
      </c>
      <c r="F52" s="71">
        <f t="shared" si="0"/>
        <v>1</v>
      </c>
      <c r="G52" s="68">
        <v>25.45</v>
      </c>
      <c r="H52" s="68">
        <v>25.92</v>
      </c>
      <c r="I52" s="68">
        <v>20.190000000000001</v>
      </c>
      <c r="J52" s="71">
        <f t="shared" si="1"/>
        <v>1</v>
      </c>
      <c r="K52" s="71">
        <f t="shared" si="2"/>
        <v>1</v>
      </c>
    </row>
    <row r="53" spans="1:11" x14ac:dyDescent="0.35">
      <c r="A53" s="125"/>
      <c r="B53" s="71" t="s">
        <v>427</v>
      </c>
      <c r="C53" s="68">
        <v>14.92</v>
      </c>
      <c r="D53" s="68">
        <v>16.75</v>
      </c>
      <c r="E53" s="68">
        <v>28.72</v>
      </c>
      <c r="F53" s="71">
        <f t="shared" si="0"/>
        <v>1</v>
      </c>
      <c r="G53" s="68">
        <v>26.73</v>
      </c>
      <c r="H53" s="68">
        <v>28.38</v>
      </c>
      <c r="I53" s="68">
        <v>20.420000000000002</v>
      </c>
      <c r="J53" s="71">
        <f t="shared" si="1"/>
        <v>1</v>
      </c>
      <c r="K53" s="71">
        <f t="shared" si="2"/>
        <v>1</v>
      </c>
    </row>
    <row r="54" spans="1:11" x14ac:dyDescent="0.35">
      <c r="A54" s="125"/>
      <c r="B54" s="71" t="s">
        <v>295</v>
      </c>
      <c r="C54" s="68">
        <v>16.77</v>
      </c>
      <c r="D54" s="68">
        <v>19.350000000000001</v>
      </c>
      <c r="E54" s="68">
        <v>31.44</v>
      </c>
      <c r="F54" s="71">
        <f t="shared" si="0"/>
        <v>1</v>
      </c>
      <c r="G54" s="68">
        <v>24.89</v>
      </c>
      <c r="H54" s="68">
        <v>26.87</v>
      </c>
      <c r="I54" s="68">
        <v>25.27</v>
      </c>
      <c r="J54" s="71">
        <f t="shared" si="1"/>
        <v>1</v>
      </c>
      <c r="K54" s="71">
        <f t="shared" si="2"/>
        <v>1</v>
      </c>
    </row>
    <row r="55" spans="1:11" x14ac:dyDescent="0.35">
      <c r="A55" s="125"/>
      <c r="B55" s="71" t="s">
        <v>296</v>
      </c>
      <c r="C55" s="68">
        <v>18.440000000000001</v>
      </c>
      <c r="D55" s="68">
        <v>20.6</v>
      </c>
      <c r="E55" s="68">
        <v>29.92</v>
      </c>
      <c r="F55" s="71">
        <f t="shared" si="0"/>
        <v>1</v>
      </c>
      <c r="G55" s="68">
        <v>34.6</v>
      </c>
      <c r="H55" s="68">
        <v>34.31</v>
      </c>
      <c r="I55" s="68">
        <v>24.97</v>
      </c>
      <c r="J55" s="71">
        <f t="shared" si="1"/>
        <v>1</v>
      </c>
      <c r="K55" s="71">
        <f t="shared" si="2"/>
        <v>1</v>
      </c>
    </row>
    <row r="56" spans="1:11" x14ac:dyDescent="0.35">
      <c r="A56" s="125"/>
      <c r="B56" s="71" t="s">
        <v>297</v>
      </c>
      <c r="C56" s="68">
        <v>20.21</v>
      </c>
      <c r="D56" s="68">
        <v>22.69</v>
      </c>
      <c r="E56" s="68">
        <v>26.6</v>
      </c>
      <c r="F56" s="71">
        <f t="shared" si="0"/>
        <v>1</v>
      </c>
      <c r="G56" s="68">
        <v>32.97</v>
      </c>
      <c r="H56" s="68">
        <v>34.479999999999997</v>
      </c>
      <c r="I56" s="68">
        <v>25.1</v>
      </c>
      <c r="J56" s="71">
        <f t="shared" si="1"/>
        <v>1</v>
      </c>
      <c r="K56" s="71">
        <f t="shared" si="2"/>
        <v>1</v>
      </c>
    </row>
    <row r="57" spans="1:11" x14ac:dyDescent="0.35">
      <c r="A57" s="125"/>
      <c r="B57" s="71" t="s">
        <v>298</v>
      </c>
      <c r="C57" s="68">
        <v>17.670000000000002</v>
      </c>
      <c r="D57" s="68">
        <v>19.54</v>
      </c>
      <c r="E57" s="68">
        <v>29.81</v>
      </c>
      <c r="F57" s="71">
        <f t="shared" si="0"/>
        <v>1</v>
      </c>
      <c r="G57" s="68">
        <v>32.51</v>
      </c>
      <c r="H57" s="68">
        <v>33.31</v>
      </c>
      <c r="I57" s="68">
        <v>23.43</v>
      </c>
      <c r="J57" s="71">
        <f t="shared" si="1"/>
        <v>1</v>
      </c>
      <c r="K57" s="71">
        <f t="shared" si="2"/>
        <v>1</v>
      </c>
    </row>
    <row r="58" spans="1:11" x14ac:dyDescent="0.35">
      <c r="A58" s="125"/>
      <c r="B58" s="71" t="s">
        <v>428</v>
      </c>
      <c r="C58" s="68">
        <v>18.2</v>
      </c>
      <c r="D58" s="68">
        <v>20.100000000000001</v>
      </c>
      <c r="E58" s="68">
        <v>28.88</v>
      </c>
      <c r="F58" s="71">
        <f t="shared" si="0"/>
        <v>1</v>
      </c>
      <c r="G58" s="68">
        <v>30.8</v>
      </c>
      <c r="H58" s="68">
        <v>30.47</v>
      </c>
      <c r="I58" s="68">
        <v>21.81</v>
      </c>
      <c r="J58" s="71">
        <f t="shared" si="1"/>
        <v>1</v>
      </c>
      <c r="K58" s="71">
        <f t="shared" si="2"/>
        <v>1</v>
      </c>
    </row>
    <row r="59" spans="1:11" x14ac:dyDescent="0.35">
      <c r="A59" s="125"/>
      <c r="B59" s="71" t="s">
        <v>299</v>
      </c>
      <c r="C59" s="68">
        <v>15.99</v>
      </c>
      <c r="D59" s="68">
        <v>18.13</v>
      </c>
      <c r="E59" s="68">
        <v>28.96</v>
      </c>
      <c r="F59" s="71">
        <f t="shared" si="0"/>
        <v>1</v>
      </c>
      <c r="G59" s="68">
        <v>31.89</v>
      </c>
      <c r="H59" s="68">
        <v>31.7</v>
      </c>
      <c r="I59" s="68">
        <v>21.5</v>
      </c>
      <c r="J59" s="71">
        <f t="shared" si="1"/>
        <v>1</v>
      </c>
      <c r="K59" s="71">
        <f t="shared" si="2"/>
        <v>1</v>
      </c>
    </row>
    <row r="60" spans="1:11" x14ac:dyDescent="0.35">
      <c r="A60" s="125"/>
      <c r="B60" s="71" t="s">
        <v>429</v>
      </c>
      <c r="C60" s="71" t="s">
        <v>7</v>
      </c>
      <c r="D60" s="71" t="s">
        <v>7</v>
      </c>
      <c r="E60" s="68">
        <v>26.89</v>
      </c>
      <c r="F60" s="71">
        <f t="shared" si="0"/>
        <v>0</v>
      </c>
      <c r="G60" s="71" t="s">
        <v>7</v>
      </c>
      <c r="H60" s="71" t="s">
        <v>7</v>
      </c>
      <c r="I60" s="68">
        <v>21.67</v>
      </c>
      <c r="J60" s="71">
        <f t="shared" si="1"/>
        <v>0</v>
      </c>
      <c r="K60" s="71">
        <f t="shared" si="2"/>
        <v>0</v>
      </c>
    </row>
    <row r="61" spans="1:11" x14ac:dyDescent="0.35">
      <c r="A61" s="125"/>
      <c r="B61" s="71" t="s">
        <v>300</v>
      </c>
      <c r="C61" s="68">
        <v>16.850000000000001</v>
      </c>
      <c r="D61" s="68">
        <v>19.399999999999999</v>
      </c>
      <c r="E61" s="68">
        <v>30.42</v>
      </c>
      <c r="F61" s="71">
        <f t="shared" si="0"/>
        <v>1</v>
      </c>
      <c r="G61" s="68">
        <v>28.9</v>
      </c>
      <c r="H61" s="68">
        <v>22.12</v>
      </c>
      <c r="I61" s="68">
        <v>20.55</v>
      </c>
      <c r="J61" s="71">
        <f t="shared" si="1"/>
        <v>1</v>
      </c>
      <c r="K61" s="71">
        <f t="shared" si="2"/>
        <v>1</v>
      </c>
    </row>
    <row r="62" spans="1:11" x14ac:dyDescent="0.35">
      <c r="A62" s="125"/>
      <c r="B62" s="71" t="s">
        <v>301</v>
      </c>
      <c r="C62" s="68">
        <v>23.13</v>
      </c>
      <c r="D62" s="68">
        <v>25.71</v>
      </c>
      <c r="E62" s="68">
        <v>30.32</v>
      </c>
      <c r="F62" s="71">
        <f t="shared" si="0"/>
        <v>1</v>
      </c>
      <c r="G62" s="68">
        <v>31.69</v>
      </c>
      <c r="H62" s="68">
        <v>31.79</v>
      </c>
      <c r="I62" s="68">
        <v>26.54</v>
      </c>
      <c r="J62" s="71">
        <f t="shared" si="1"/>
        <v>1</v>
      </c>
      <c r="K62" s="71">
        <f t="shared" si="2"/>
        <v>1</v>
      </c>
    </row>
    <row r="63" spans="1:11" x14ac:dyDescent="0.35">
      <c r="A63" s="125"/>
      <c r="B63" s="71" t="s">
        <v>302</v>
      </c>
      <c r="C63" s="68">
        <v>14.34</v>
      </c>
      <c r="D63" s="68">
        <v>16.239999999999998</v>
      </c>
      <c r="E63" s="68">
        <v>25.83</v>
      </c>
      <c r="F63" s="71">
        <f t="shared" si="0"/>
        <v>1</v>
      </c>
      <c r="G63" s="68">
        <v>28.13</v>
      </c>
      <c r="H63" s="68">
        <v>27.98</v>
      </c>
      <c r="I63" s="68">
        <v>23.57</v>
      </c>
      <c r="J63" s="71">
        <f t="shared" si="1"/>
        <v>1</v>
      </c>
      <c r="K63" s="71">
        <f t="shared" si="2"/>
        <v>1</v>
      </c>
    </row>
    <row r="64" spans="1:11" x14ac:dyDescent="0.35">
      <c r="A64" s="125"/>
      <c r="B64" s="71" t="s">
        <v>303</v>
      </c>
      <c r="C64" s="71" t="s">
        <v>7</v>
      </c>
      <c r="D64" s="68">
        <v>36.79</v>
      </c>
      <c r="E64" s="68">
        <v>27.96</v>
      </c>
      <c r="F64" s="71">
        <f t="shared" si="0"/>
        <v>1</v>
      </c>
      <c r="G64" s="68">
        <v>33.85</v>
      </c>
      <c r="H64" s="68">
        <v>34.950000000000003</v>
      </c>
      <c r="I64" s="68">
        <v>29.13</v>
      </c>
      <c r="J64" s="71">
        <f t="shared" si="1"/>
        <v>1</v>
      </c>
      <c r="K64" s="71">
        <f t="shared" si="2"/>
        <v>1</v>
      </c>
    </row>
    <row r="65" spans="1:12" x14ac:dyDescent="0.35">
      <c r="A65" s="125"/>
      <c r="B65" s="71" t="s">
        <v>304</v>
      </c>
      <c r="C65" s="68">
        <v>31.33</v>
      </c>
      <c r="D65" s="68">
        <v>34.61</v>
      </c>
      <c r="E65" s="68">
        <v>27.77</v>
      </c>
      <c r="F65" s="71">
        <f t="shared" si="0"/>
        <v>1</v>
      </c>
      <c r="G65" s="71" t="s">
        <v>7</v>
      </c>
      <c r="H65" s="71" t="s">
        <v>7</v>
      </c>
      <c r="I65" s="68">
        <v>23.63</v>
      </c>
      <c r="J65" s="71">
        <f t="shared" si="1"/>
        <v>0</v>
      </c>
      <c r="K65" s="71">
        <f t="shared" si="2"/>
        <v>0</v>
      </c>
    </row>
    <row r="66" spans="1:12" x14ac:dyDescent="0.35">
      <c r="A66" s="125"/>
      <c r="B66" s="71" t="s">
        <v>305</v>
      </c>
      <c r="C66" s="68">
        <v>18.39</v>
      </c>
      <c r="D66" s="68">
        <v>20.5</v>
      </c>
      <c r="E66" s="68">
        <v>27.8</v>
      </c>
      <c r="F66" s="71">
        <f t="shared" si="0"/>
        <v>1</v>
      </c>
      <c r="G66" s="68">
        <v>30.53</v>
      </c>
      <c r="H66" s="68">
        <v>30.13</v>
      </c>
      <c r="I66" s="68">
        <v>29.04</v>
      </c>
      <c r="J66" s="71">
        <f t="shared" si="1"/>
        <v>1</v>
      </c>
      <c r="K66" s="71">
        <f t="shared" si="2"/>
        <v>1</v>
      </c>
    </row>
    <row r="67" spans="1:12" x14ac:dyDescent="0.35">
      <c r="A67" s="125"/>
      <c r="B67" s="71" t="s">
        <v>306</v>
      </c>
      <c r="C67" s="68">
        <v>19.2</v>
      </c>
      <c r="D67" s="68">
        <v>20.9</v>
      </c>
      <c r="E67" s="68">
        <v>26.19</v>
      </c>
      <c r="F67" s="71">
        <f t="shared" ref="F67:F126" si="3">IF(AND(C67="-",D67="-"),0,1)</f>
        <v>1</v>
      </c>
      <c r="G67" s="68">
        <v>32.450000000000003</v>
      </c>
      <c r="H67" s="68">
        <v>32.36</v>
      </c>
      <c r="I67" s="68">
        <v>24.14</v>
      </c>
      <c r="J67" s="71">
        <f t="shared" ref="J67:J126" si="4">IF(AND(G67="-",H67="-"),0,1)</f>
        <v>1</v>
      </c>
      <c r="K67" s="71">
        <f t="shared" ref="K67:K126" si="5">IF(AND(F67=1,J67=1),1,0)</f>
        <v>1</v>
      </c>
      <c r="L67" s="15"/>
    </row>
    <row r="68" spans="1:12" x14ac:dyDescent="0.35">
      <c r="A68" s="125"/>
      <c r="B68" s="71" t="s">
        <v>307</v>
      </c>
      <c r="C68" s="68">
        <v>25.93</v>
      </c>
      <c r="D68" s="68">
        <v>28.9</v>
      </c>
      <c r="E68" s="68">
        <v>28.66</v>
      </c>
      <c r="F68" s="71">
        <f t="shared" si="3"/>
        <v>1</v>
      </c>
      <c r="G68" s="68">
        <v>30.9</v>
      </c>
      <c r="H68" s="68">
        <v>31.58</v>
      </c>
      <c r="I68" s="68">
        <v>19.760000000000002</v>
      </c>
      <c r="J68" s="71">
        <f t="shared" si="4"/>
        <v>1</v>
      </c>
      <c r="K68" s="71">
        <f t="shared" si="5"/>
        <v>1</v>
      </c>
    </row>
    <row r="69" spans="1:12" x14ac:dyDescent="0.35">
      <c r="A69" s="125"/>
      <c r="B69" s="71" t="s">
        <v>430</v>
      </c>
      <c r="C69" s="68">
        <v>24.44</v>
      </c>
      <c r="D69" s="68">
        <v>26.91</v>
      </c>
      <c r="E69" s="68">
        <v>30.75</v>
      </c>
      <c r="F69" s="71">
        <f t="shared" si="3"/>
        <v>1</v>
      </c>
      <c r="G69" s="68">
        <v>29.93</v>
      </c>
      <c r="H69" s="68">
        <v>31.72</v>
      </c>
      <c r="I69" s="68">
        <v>25.28</v>
      </c>
      <c r="J69" s="71">
        <f t="shared" si="4"/>
        <v>1</v>
      </c>
      <c r="K69" s="71">
        <f t="shared" si="5"/>
        <v>1</v>
      </c>
    </row>
    <row r="70" spans="1:12" x14ac:dyDescent="0.35">
      <c r="A70" s="125"/>
      <c r="B70" s="71" t="s">
        <v>431</v>
      </c>
      <c r="C70" s="71" t="s">
        <v>7</v>
      </c>
      <c r="D70" s="71" t="s">
        <v>7</v>
      </c>
      <c r="E70" s="68">
        <v>28.75</v>
      </c>
      <c r="F70" s="71">
        <f t="shared" si="3"/>
        <v>0</v>
      </c>
      <c r="G70" s="68">
        <v>30.51</v>
      </c>
      <c r="H70" s="68">
        <v>32.729999999999997</v>
      </c>
      <c r="I70" s="68">
        <v>22.89</v>
      </c>
      <c r="J70" s="71">
        <f t="shared" si="4"/>
        <v>1</v>
      </c>
      <c r="K70" s="71">
        <f t="shared" si="5"/>
        <v>0</v>
      </c>
    </row>
    <row r="71" spans="1:12" x14ac:dyDescent="0.35">
      <c r="A71" s="125"/>
      <c r="B71" s="71" t="s">
        <v>432</v>
      </c>
      <c r="C71" s="68">
        <v>33.9</v>
      </c>
      <c r="D71" s="71" t="s">
        <v>7</v>
      </c>
      <c r="E71" s="68">
        <v>27.19</v>
      </c>
      <c r="F71" s="71">
        <f t="shared" si="3"/>
        <v>1</v>
      </c>
      <c r="G71" s="71" t="s">
        <v>7</v>
      </c>
      <c r="H71" s="71" t="s">
        <v>7</v>
      </c>
      <c r="I71" s="68">
        <v>20.25</v>
      </c>
      <c r="J71" s="71">
        <f t="shared" si="4"/>
        <v>0</v>
      </c>
      <c r="K71" s="71">
        <f t="shared" si="5"/>
        <v>0</v>
      </c>
    </row>
    <row r="72" spans="1:12" x14ac:dyDescent="0.35">
      <c r="A72" s="125"/>
      <c r="B72" s="71" t="s">
        <v>308</v>
      </c>
      <c r="C72" s="68">
        <v>26.57</v>
      </c>
      <c r="D72" s="68">
        <v>28.97</v>
      </c>
      <c r="E72" s="68">
        <v>26.77</v>
      </c>
      <c r="F72" s="71">
        <f t="shared" si="3"/>
        <v>1</v>
      </c>
      <c r="G72" s="71" t="s">
        <v>7</v>
      </c>
      <c r="H72" s="71" t="s">
        <v>7</v>
      </c>
      <c r="I72" s="68">
        <v>20.78</v>
      </c>
      <c r="J72" s="71">
        <f t="shared" si="4"/>
        <v>0</v>
      </c>
      <c r="K72" s="71">
        <f t="shared" si="5"/>
        <v>0</v>
      </c>
    </row>
    <row r="73" spans="1:12" x14ac:dyDescent="0.35">
      <c r="A73" s="125"/>
      <c r="B73" s="71" t="s">
        <v>309</v>
      </c>
      <c r="C73" s="68">
        <v>16.73</v>
      </c>
      <c r="D73" s="68">
        <v>18.989999999999998</v>
      </c>
      <c r="E73" s="68">
        <v>25.99</v>
      </c>
      <c r="F73" s="71">
        <f t="shared" si="3"/>
        <v>1</v>
      </c>
      <c r="G73" s="68">
        <v>28.54</v>
      </c>
      <c r="H73" s="68">
        <v>29.34</v>
      </c>
      <c r="I73" s="68">
        <v>24.13</v>
      </c>
      <c r="J73" s="71">
        <f t="shared" si="4"/>
        <v>1</v>
      </c>
      <c r="K73" s="71">
        <f t="shared" si="5"/>
        <v>1</v>
      </c>
    </row>
    <row r="74" spans="1:12" x14ac:dyDescent="0.35">
      <c r="A74" s="125"/>
      <c r="B74" s="71" t="s">
        <v>310</v>
      </c>
      <c r="C74" s="68">
        <v>26.38</v>
      </c>
      <c r="D74" s="68">
        <v>28.86</v>
      </c>
      <c r="E74" s="68">
        <v>30.77</v>
      </c>
      <c r="F74" s="71">
        <f t="shared" si="3"/>
        <v>1</v>
      </c>
      <c r="G74" s="68">
        <v>30.49</v>
      </c>
      <c r="H74" s="68">
        <v>32.270000000000003</v>
      </c>
      <c r="I74" s="68">
        <v>25.35</v>
      </c>
      <c r="J74" s="71">
        <f t="shared" si="4"/>
        <v>1</v>
      </c>
      <c r="K74" s="71">
        <f t="shared" si="5"/>
        <v>1</v>
      </c>
    </row>
    <row r="75" spans="1:12" x14ac:dyDescent="0.35">
      <c r="A75" s="125"/>
      <c r="B75" s="71" t="s">
        <v>311</v>
      </c>
      <c r="C75" s="68">
        <v>32.51</v>
      </c>
      <c r="D75" s="68">
        <v>36.75</v>
      </c>
      <c r="E75" s="68">
        <v>28.92</v>
      </c>
      <c r="F75" s="71">
        <f t="shared" si="3"/>
        <v>1</v>
      </c>
      <c r="G75" s="71" t="s">
        <v>7</v>
      </c>
      <c r="H75" s="71" t="s">
        <v>7</v>
      </c>
      <c r="I75" s="68">
        <v>24.53</v>
      </c>
      <c r="J75" s="71">
        <f t="shared" si="4"/>
        <v>0</v>
      </c>
      <c r="K75" s="71">
        <f t="shared" si="5"/>
        <v>0</v>
      </c>
    </row>
    <row r="76" spans="1:12" x14ac:dyDescent="0.35">
      <c r="A76" s="125"/>
      <c r="B76" s="71" t="s">
        <v>312</v>
      </c>
      <c r="C76" s="68">
        <v>22.75</v>
      </c>
      <c r="D76" s="68">
        <v>25.37</v>
      </c>
      <c r="E76" s="68">
        <v>25.81</v>
      </c>
      <c r="F76" s="71">
        <f t="shared" si="3"/>
        <v>1</v>
      </c>
      <c r="G76" s="68">
        <v>34.4</v>
      </c>
      <c r="H76" s="68">
        <v>39.119999999999997</v>
      </c>
      <c r="I76" s="68">
        <v>22.21</v>
      </c>
      <c r="J76" s="71">
        <f t="shared" si="4"/>
        <v>1</v>
      </c>
      <c r="K76" s="71">
        <f t="shared" si="5"/>
        <v>1</v>
      </c>
    </row>
    <row r="77" spans="1:12" x14ac:dyDescent="0.35">
      <c r="A77" s="125"/>
      <c r="B77" s="71" t="s">
        <v>313</v>
      </c>
      <c r="C77" s="68">
        <v>34.520000000000003</v>
      </c>
      <c r="D77" s="68">
        <v>37.200000000000003</v>
      </c>
      <c r="E77" s="68">
        <v>27.94</v>
      </c>
      <c r="F77" s="71">
        <f t="shared" si="3"/>
        <v>1</v>
      </c>
      <c r="G77" s="71" t="s">
        <v>7</v>
      </c>
      <c r="H77" s="71" t="s">
        <v>7</v>
      </c>
      <c r="I77" s="68">
        <v>25.2</v>
      </c>
      <c r="J77" s="71">
        <f t="shared" si="4"/>
        <v>0</v>
      </c>
      <c r="K77" s="71">
        <f t="shared" si="5"/>
        <v>0</v>
      </c>
    </row>
    <row r="78" spans="1:12" x14ac:dyDescent="0.35">
      <c r="A78" s="125"/>
      <c r="B78" s="71" t="s">
        <v>314</v>
      </c>
      <c r="C78" s="68">
        <v>23.63</v>
      </c>
      <c r="D78" s="68">
        <v>25.8</v>
      </c>
      <c r="E78" s="68">
        <v>26.95</v>
      </c>
      <c r="F78" s="71">
        <f t="shared" si="3"/>
        <v>1</v>
      </c>
      <c r="G78" s="68">
        <v>32.33</v>
      </c>
      <c r="H78" s="68">
        <v>32.700000000000003</v>
      </c>
      <c r="I78" s="68">
        <v>19.829999999999998</v>
      </c>
      <c r="J78" s="71">
        <f t="shared" si="4"/>
        <v>1</v>
      </c>
      <c r="K78" s="71">
        <f t="shared" si="5"/>
        <v>1</v>
      </c>
    </row>
    <row r="79" spans="1:12" x14ac:dyDescent="0.35">
      <c r="A79" s="125"/>
      <c r="B79" s="71" t="s">
        <v>315</v>
      </c>
      <c r="C79" s="68">
        <v>24.71</v>
      </c>
      <c r="D79" s="68">
        <v>26.71</v>
      </c>
      <c r="E79" s="68">
        <v>24.71</v>
      </c>
      <c r="F79" s="71">
        <f t="shared" si="3"/>
        <v>1</v>
      </c>
      <c r="G79" s="68">
        <v>34.83</v>
      </c>
      <c r="H79" s="68">
        <v>34.35</v>
      </c>
      <c r="I79" s="68">
        <v>22.64</v>
      </c>
      <c r="J79" s="71">
        <f t="shared" si="4"/>
        <v>1</v>
      </c>
      <c r="K79" s="71">
        <f t="shared" si="5"/>
        <v>1</v>
      </c>
    </row>
    <row r="80" spans="1:12" x14ac:dyDescent="0.35">
      <c r="A80" s="125"/>
      <c r="B80" s="71" t="s">
        <v>316</v>
      </c>
      <c r="C80" s="68">
        <v>14.78</v>
      </c>
      <c r="D80" s="68">
        <v>16.989999999999998</v>
      </c>
      <c r="E80" s="68">
        <v>30.92</v>
      </c>
      <c r="F80" s="71">
        <f t="shared" si="3"/>
        <v>1</v>
      </c>
      <c r="G80" s="68">
        <v>22.99</v>
      </c>
      <c r="H80" s="68">
        <v>23.74</v>
      </c>
      <c r="I80" s="68">
        <v>23.97</v>
      </c>
      <c r="J80" s="71">
        <f t="shared" si="4"/>
        <v>1</v>
      </c>
      <c r="K80" s="71">
        <f t="shared" si="5"/>
        <v>1</v>
      </c>
    </row>
    <row r="81" spans="1:11" x14ac:dyDescent="0.35">
      <c r="A81" s="125"/>
      <c r="B81" s="71" t="s">
        <v>317</v>
      </c>
      <c r="C81" s="68">
        <v>21.62</v>
      </c>
      <c r="D81" s="68">
        <v>23.91</v>
      </c>
      <c r="E81" s="68">
        <v>27.97</v>
      </c>
      <c r="F81" s="71">
        <f t="shared" si="3"/>
        <v>1</v>
      </c>
      <c r="G81" s="68">
        <v>34.81</v>
      </c>
      <c r="H81" s="68">
        <v>35.340000000000003</v>
      </c>
      <c r="I81" s="68">
        <v>22.46</v>
      </c>
      <c r="J81" s="71">
        <f t="shared" si="4"/>
        <v>1</v>
      </c>
      <c r="K81" s="71">
        <f t="shared" si="5"/>
        <v>1</v>
      </c>
    </row>
    <row r="82" spans="1:11" x14ac:dyDescent="0.35">
      <c r="A82" s="125"/>
      <c r="B82" s="71" t="s">
        <v>318</v>
      </c>
      <c r="C82" s="68">
        <v>25.58</v>
      </c>
      <c r="D82" s="68">
        <v>27.76</v>
      </c>
      <c r="E82" s="68">
        <v>27.98</v>
      </c>
      <c r="F82" s="71">
        <f t="shared" si="3"/>
        <v>1</v>
      </c>
      <c r="G82" s="68">
        <v>32.94</v>
      </c>
      <c r="H82" s="68">
        <v>39.26</v>
      </c>
      <c r="I82" s="68">
        <v>20.93</v>
      </c>
      <c r="J82" s="71">
        <f t="shared" si="4"/>
        <v>1</v>
      </c>
      <c r="K82" s="71">
        <f t="shared" si="5"/>
        <v>1</v>
      </c>
    </row>
    <row r="83" spans="1:11" x14ac:dyDescent="0.35">
      <c r="A83" s="125"/>
      <c r="B83" s="71" t="s">
        <v>319</v>
      </c>
      <c r="C83" s="68">
        <v>17.64</v>
      </c>
      <c r="D83" s="68">
        <v>20.27</v>
      </c>
      <c r="E83" s="68">
        <v>29.05</v>
      </c>
      <c r="F83" s="71">
        <f t="shared" si="3"/>
        <v>1</v>
      </c>
      <c r="G83" s="68">
        <v>24.54</v>
      </c>
      <c r="H83" s="68">
        <v>24.45</v>
      </c>
      <c r="I83" s="68">
        <v>20.39</v>
      </c>
      <c r="J83" s="71">
        <f t="shared" si="4"/>
        <v>1</v>
      </c>
      <c r="K83" s="71">
        <f t="shared" si="5"/>
        <v>1</v>
      </c>
    </row>
    <row r="84" spans="1:11" x14ac:dyDescent="0.35">
      <c r="A84" s="125"/>
      <c r="B84" s="71" t="s">
        <v>320</v>
      </c>
      <c r="C84" s="68">
        <v>15.93</v>
      </c>
      <c r="D84" s="68">
        <v>18.16</v>
      </c>
      <c r="E84" s="68">
        <v>25.42</v>
      </c>
      <c r="F84" s="71">
        <f t="shared" si="3"/>
        <v>1</v>
      </c>
      <c r="G84" s="68">
        <v>21.4</v>
      </c>
      <c r="H84" s="68">
        <v>21.37</v>
      </c>
      <c r="I84" s="68">
        <v>17.68</v>
      </c>
      <c r="J84" s="71">
        <f t="shared" si="4"/>
        <v>1</v>
      </c>
      <c r="K84" s="71">
        <f t="shared" si="5"/>
        <v>1</v>
      </c>
    </row>
    <row r="85" spans="1:11" x14ac:dyDescent="0.35">
      <c r="A85" s="125"/>
      <c r="B85" s="71" t="s">
        <v>321</v>
      </c>
      <c r="C85" s="68">
        <v>17.93</v>
      </c>
      <c r="D85" s="68">
        <v>20.52</v>
      </c>
      <c r="E85" s="68">
        <v>28.49</v>
      </c>
      <c r="F85" s="71">
        <f t="shared" si="3"/>
        <v>1</v>
      </c>
      <c r="G85" s="68">
        <v>26.76</v>
      </c>
      <c r="H85" s="68">
        <v>28.63</v>
      </c>
      <c r="I85" s="68">
        <v>24.31</v>
      </c>
      <c r="J85" s="71">
        <f t="shared" si="4"/>
        <v>1</v>
      </c>
      <c r="K85" s="71">
        <f t="shared" si="5"/>
        <v>1</v>
      </c>
    </row>
    <row r="86" spans="1:11" x14ac:dyDescent="0.35">
      <c r="A86" s="125"/>
      <c r="B86" s="71" t="s">
        <v>322</v>
      </c>
      <c r="C86" s="68">
        <v>22.98</v>
      </c>
      <c r="D86" s="68">
        <v>25.5</v>
      </c>
      <c r="E86" s="68">
        <v>27.17</v>
      </c>
      <c r="F86" s="71">
        <f t="shared" si="3"/>
        <v>1</v>
      </c>
      <c r="G86" s="68">
        <v>33.99</v>
      </c>
      <c r="H86" s="68">
        <v>36.43</v>
      </c>
      <c r="I86" s="68">
        <v>26.84</v>
      </c>
      <c r="J86" s="71">
        <f t="shared" si="4"/>
        <v>1</v>
      </c>
      <c r="K86" s="71">
        <f t="shared" si="5"/>
        <v>1</v>
      </c>
    </row>
    <row r="87" spans="1:11" x14ac:dyDescent="0.35">
      <c r="A87" s="125"/>
      <c r="B87" s="71" t="s">
        <v>433</v>
      </c>
      <c r="C87" s="68">
        <v>16.309999999999999</v>
      </c>
      <c r="D87" s="68">
        <v>18.8</v>
      </c>
      <c r="E87" s="68">
        <v>23.65</v>
      </c>
      <c r="F87" s="71">
        <f t="shared" si="3"/>
        <v>1</v>
      </c>
      <c r="G87" s="68">
        <v>30.86</v>
      </c>
      <c r="H87" s="68">
        <v>32.909999999999997</v>
      </c>
      <c r="I87" s="68">
        <v>30.02</v>
      </c>
      <c r="J87" s="71">
        <f t="shared" si="4"/>
        <v>1</v>
      </c>
      <c r="K87" s="71">
        <f t="shared" si="5"/>
        <v>1</v>
      </c>
    </row>
    <row r="88" spans="1:11" x14ac:dyDescent="0.35">
      <c r="A88" s="125"/>
      <c r="B88" s="71" t="s">
        <v>323</v>
      </c>
      <c r="C88" s="68">
        <v>24.48</v>
      </c>
      <c r="D88" s="68">
        <v>27.18</v>
      </c>
      <c r="E88" s="68">
        <v>29.34</v>
      </c>
      <c r="F88" s="71">
        <f t="shared" si="3"/>
        <v>1</v>
      </c>
      <c r="G88" s="68">
        <v>30.75</v>
      </c>
      <c r="H88" s="68">
        <v>31.22</v>
      </c>
      <c r="I88" s="68">
        <v>25.74</v>
      </c>
      <c r="J88" s="71">
        <f t="shared" si="4"/>
        <v>1</v>
      </c>
      <c r="K88" s="71">
        <f t="shared" si="5"/>
        <v>1</v>
      </c>
    </row>
    <row r="89" spans="1:11" x14ac:dyDescent="0.35">
      <c r="A89" s="125"/>
      <c r="B89" s="71" t="s">
        <v>324</v>
      </c>
      <c r="C89" s="68">
        <v>21.38</v>
      </c>
      <c r="D89" s="68">
        <v>23.92</v>
      </c>
      <c r="E89" s="68">
        <v>27.27</v>
      </c>
      <c r="F89" s="71">
        <f t="shared" si="3"/>
        <v>1</v>
      </c>
      <c r="G89" s="68">
        <v>34.35</v>
      </c>
      <c r="H89" s="68">
        <v>34.6</v>
      </c>
      <c r="I89" s="68">
        <v>20.66</v>
      </c>
      <c r="J89" s="71">
        <f t="shared" si="4"/>
        <v>1</v>
      </c>
      <c r="K89" s="71">
        <f t="shared" si="5"/>
        <v>1</v>
      </c>
    </row>
    <row r="90" spans="1:11" x14ac:dyDescent="0.35">
      <c r="A90" s="125"/>
      <c r="B90" s="71" t="s">
        <v>325</v>
      </c>
      <c r="C90" s="68">
        <v>22.9</v>
      </c>
      <c r="D90" s="68">
        <v>25.39</v>
      </c>
      <c r="E90" s="68">
        <v>27.89</v>
      </c>
      <c r="F90" s="71">
        <f t="shared" si="3"/>
        <v>1</v>
      </c>
      <c r="G90" s="68">
        <v>24.95</v>
      </c>
      <c r="H90" s="68">
        <v>26.44</v>
      </c>
      <c r="I90" s="68">
        <v>22.32</v>
      </c>
      <c r="J90" s="71">
        <f t="shared" si="4"/>
        <v>1</v>
      </c>
      <c r="K90" s="71">
        <f t="shared" si="5"/>
        <v>1</v>
      </c>
    </row>
    <row r="91" spans="1:11" x14ac:dyDescent="0.35">
      <c r="A91" s="125"/>
      <c r="B91" s="71" t="s">
        <v>326</v>
      </c>
      <c r="C91" s="68">
        <v>27.45</v>
      </c>
      <c r="D91" s="68">
        <v>30.46</v>
      </c>
      <c r="E91" s="68">
        <v>29.56</v>
      </c>
      <c r="F91" s="71">
        <f t="shared" si="3"/>
        <v>1</v>
      </c>
      <c r="G91" s="68">
        <v>31.49</v>
      </c>
      <c r="H91" s="68">
        <v>32.520000000000003</v>
      </c>
      <c r="I91" s="68">
        <v>20.190000000000001</v>
      </c>
      <c r="J91" s="71">
        <f t="shared" si="4"/>
        <v>1</v>
      </c>
      <c r="K91" s="71">
        <f t="shared" si="5"/>
        <v>1</v>
      </c>
    </row>
    <row r="92" spans="1:11" x14ac:dyDescent="0.35">
      <c r="A92" s="125"/>
      <c r="B92" s="71" t="s">
        <v>327</v>
      </c>
      <c r="C92" s="68">
        <v>23.85</v>
      </c>
      <c r="D92" s="68">
        <v>26.91</v>
      </c>
      <c r="E92" s="68">
        <v>30.18</v>
      </c>
      <c r="F92" s="71">
        <f t="shared" si="3"/>
        <v>1</v>
      </c>
      <c r="G92" s="68">
        <v>31.23</v>
      </c>
      <c r="H92" s="68">
        <v>31.75</v>
      </c>
      <c r="I92" s="68">
        <v>24.18</v>
      </c>
      <c r="J92" s="71">
        <f t="shared" si="4"/>
        <v>1</v>
      </c>
      <c r="K92" s="71">
        <f t="shared" si="5"/>
        <v>1</v>
      </c>
    </row>
    <row r="93" spans="1:11" x14ac:dyDescent="0.35">
      <c r="A93" s="125"/>
      <c r="B93" s="71" t="s">
        <v>328</v>
      </c>
      <c r="C93" s="68">
        <v>15.86</v>
      </c>
      <c r="D93" s="68">
        <v>17.809999999999999</v>
      </c>
      <c r="E93" s="68">
        <v>23.79</v>
      </c>
      <c r="F93" s="71">
        <f t="shared" si="3"/>
        <v>1</v>
      </c>
      <c r="G93" s="68">
        <v>25.68</v>
      </c>
      <c r="H93" s="68">
        <v>26.37</v>
      </c>
      <c r="I93" s="68">
        <v>24.28</v>
      </c>
      <c r="J93" s="71">
        <f t="shared" si="4"/>
        <v>1</v>
      </c>
      <c r="K93" s="71">
        <f t="shared" si="5"/>
        <v>1</v>
      </c>
    </row>
    <row r="94" spans="1:11" x14ac:dyDescent="0.35">
      <c r="A94" s="125"/>
      <c r="B94" s="71" t="s">
        <v>329</v>
      </c>
      <c r="C94" s="68">
        <v>26.34</v>
      </c>
      <c r="D94" s="68">
        <v>28.83</v>
      </c>
      <c r="E94" s="68">
        <v>26.49</v>
      </c>
      <c r="F94" s="71">
        <f t="shared" si="3"/>
        <v>1</v>
      </c>
      <c r="G94" s="68">
        <v>32.83</v>
      </c>
      <c r="H94" s="68">
        <v>34.75</v>
      </c>
      <c r="I94" s="68">
        <v>21.09</v>
      </c>
      <c r="J94" s="71">
        <f t="shared" si="4"/>
        <v>1</v>
      </c>
      <c r="K94" s="71">
        <f t="shared" si="5"/>
        <v>1</v>
      </c>
    </row>
    <row r="95" spans="1:11" x14ac:dyDescent="0.35">
      <c r="A95" s="125"/>
      <c r="B95" s="71" t="s">
        <v>330</v>
      </c>
      <c r="C95" s="68">
        <v>21.58</v>
      </c>
      <c r="D95" s="68">
        <v>23.49</v>
      </c>
      <c r="E95" s="68">
        <v>27.1</v>
      </c>
      <c r="F95" s="71">
        <f t="shared" si="3"/>
        <v>1</v>
      </c>
      <c r="G95" s="68">
        <v>32.74</v>
      </c>
      <c r="H95" s="68">
        <v>32.729999999999997</v>
      </c>
      <c r="I95" s="68">
        <v>20.16</v>
      </c>
      <c r="J95" s="71">
        <f t="shared" si="4"/>
        <v>1</v>
      </c>
      <c r="K95" s="71">
        <f t="shared" si="5"/>
        <v>1</v>
      </c>
    </row>
    <row r="96" spans="1:11" x14ac:dyDescent="0.35">
      <c r="A96" s="125"/>
      <c r="B96" s="71" t="s">
        <v>331</v>
      </c>
      <c r="C96" s="68">
        <v>16.46</v>
      </c>
      <c r="D96" s="68">
        <v>18.57</v>
      </c>
      <c r="E96" s="68">
        <v>28.21</v>
      </c>
      <c r="F96" s="71">
        <f t="shared" si="3"/>
        <v>1</v>
      </c>
      <c r="G96" s="68">
        <v>29.5</v>
      </c>
      <c r="H96" s="68">
        <v>29.32</v>
      </c>
      <c r="I96" s="68">
        <v>21.78</v>
      </c>
      <c r="J96" s="71">
        <f t="shared" si="4"/>
        <v>1</v>
      </c>
      <c r="K96" s="71">
        <f t="shared" si="5"/>
        <v>1</v>
      </c>
    </row>
    <row r="97" spans="1:11" x14ac:dyDescent="0.35">
      <c r="A97" s="125"/>
      <c r="B97" s="71" t="s">
        <v>332</v>
      </c>
      <c r="C97" s="71" t="s">
        <v>7</v>
      </c>
      <c r="D97" s="71" t="s">
        <v>7</v>
      </c>
      <c r="E97" s="68">
        <v>20.65</v>
      </c>
      <c r="F97" s="71">
        <f t="shared" si="3"/>
        <v>0</v>
      </c>
      <c r="G97" s="71" t="s">
        <v>7</v>
      </c>
      <c r="H97" s="71" t="s">
        <v>7</v>
      </c>
      <c r="I97" s="68">
        <v>20.58</v>
      </c>
      <c r="J97" s="71">
        <f t="shared" si="4"/>
        <v>0</v>
      </c>
      <c r="K97" s="71">
        <f t="shared" si="5"/>
        <v>0</v>
      </c>
    </row>
    <row r="98" spans="1:11" x14ac:dyDescent="0.35">
      <c r="A98" s="125"/>
      <c r="B98" s="71" t="s">
        <v>333</v>
      </c>
      <c r="C98" s="68">
        <v>19.7</v>
      </c>
      <c r="D98" s="68">
        <v>22.21</v>
      </c>
      <c r="E98" s="68">
        <v>20.11</v>
      </c>
      <c r="F98" s="71">
        <f t="shared" si="3"/>
        <v>1</v>
      </c>
      <c r="G98" s="68">
        <v>28.66</v>
      </c>
      <c r="H98" s="68">
        <v>29.6</v>
      </c>
      <c r="I98" s="68">
        <v>21.3</v>
      </c>
      <c r="J98" s="71">
        <f t="shared" si="4"/>
        <v>1</v>
      </c>
      <c r="K98" s="71">
        <f t="shared" si="5"/>
        <v>1</v>
      </c>
    </row>
    <row r="99" spans="1:11" x14ac:dyDescent="0.35">
      <c r="A99" s="125"/>
      <c r="B99" s="71" t="s">
        <v>334</v>
      </c>
      <c r="C99" s="68">
        <v>18.54</v>
      </c>
      <c r="D99" s="68">
        <v>20.94</v>
      </c>
      <c r="E99" s="68">
        <v>28.87</v>
      </c>
      <c r="F99" s="71">
        <f t="shared" si="3"/>
        <v>1</v>
      </c>
      <c r="G99" s="68">
        <v>27.89</v>
      </c>
      <c r="H99" s="68">
        <v>25.92</v>
      </c>
      <c r="I99" s="68">
        <v>20.190000000000001</v>
      </c>
      <c r="J99" s="71">
        <f t="shared" si="4"/>
        <v>1</v>
      </c>
      <c r="K99" s="71">
        <f t="shared" si="5"/>
        <v>1</v>
      </c>
    </row>
    <row r="100" spans="1:11" x14ac:dyDescent="0.35">
      <c r="A100" s="125"/>
      <c r="B100" s="71" t="s">
        <v>335</v>
      </c>
      <c r="C100" s="68">
        <v>36.82</v>
      </c>
      <c r="D100" s="68">
        <v>36.92</v>
      </c>
      <c r="E100" s="68">
        <v>31.1</v>
      </c>
      <c r="F100" s="71">
        <f t="shared" si="3"/>
        <v>1</v>
      </c>
      <c r="G100" s="71" t="s">
        <v>7</v>
      </c>
      <c r="H100" s="71" t="s">
        <v>7</v>
      </c>
      <c r="I100" s="68">
        <v>22.59</v>
      </c>
      <c r="J100" s="71">
        <f t="shared" si="4"/>
        <v>0</v>
      </c>
      <c r="K100" s="71">
        <f t="shared" si="5"/>
        <v>0</v>
      </c>
    </row>
    <row r="101" spans="1:11" x14ac:dyDescent="0.35">
      <c r="A101" s="125"/>
      <c r="B101" s="71" t="s">
        <v>336</v>
      </c>
      <c r="C101" s="68">
        <v>26.69</v>
      </c>
      <c r="D101" s="68">
        <v>28.76</v>
      </c>
      <c r="E101" s="68">
        <v>27.19</v>
      </c>
      <c r="F101" s="71">
        <f t="shared" si="3"/>
        <v>1</v>
      </c>
      <c r="G101" s="68">
        <v>29.67</v>
      </c>
      <c r="H101" s="68">
        <v>29.54</v>
      </c>
      <c r="I101" s="68">
        <v>23.45</v>
      </c>
      <c r="J101" s="71">
        <f t="shared" si="4"/>
        <v>1</v>
      </c>
      <c r="K101" s="71">
        <f t="shared" si="5"/>
        <v>1</v>
      </c>
    </row>
    <row r="102" spans="1:11" x14ac:dyDescent="0.35">
      <c r="A102" s="125"/>
      <c r="B102" s="71" t="s">
        <v>337</v>
      </c>
      <c r="C102" s="68">
        <v>18.54</v>
      </c>
      <c r="D102" s="68">
        <v>20.94</v>
      </c>
      <c r="E102" s="68">
        <v>28.87</v>
      </c>
      <c r="F102" s="71">
        <f t="shared" si="3"/>
        <v>1</v>
      </c>
      <c r="G102" s="68">
        <v>27.89</v>
      </c>
      <c r="H102" s="68">
        <v>30.27</v>
      </c>
      <c r="I102" s="68">
        <v>18.48</v>
      </c>
      <c r="J102" s="71">
        <f t="shared" si="4"/>
        <v>1</v>
      </c>
      <c r="K102" s="71">
        <f t="shared" si="5"/>
        <v>1</v>
      </c>
    </row>
    <row r="103" spans="1:11" x14ac:dyDescent="0.35">
      <c r="A103" s="125"/>
      <c r="B103" s="71" t="s">
        <v>338</v>
      </c>
      <c r="C103" s="68">
        <v>16.579999999999998</v>
      </c>
      <c r="D103" s="68">
        <v>18.7</v>
      </c>
      <c r="E103" s="68">
        <v>31.81</v>
      </c>
      <c r="F103" s="71">
        <f t="shared" si="3"/>
        <v>1</v>
      </c>
      <c r="G103" s="68">
        <v>33.47</v>
      </c>
      <c r="H103" s="68">
        <v>33.39</v>
      </c>
      <c r="I103" s="68">
        <v>21.13</v>
      </c>
      <c r="J103" s="71">
        <f t="shared" si="4"/>
        <v>1</v>
      </c>
      <c r="K103" s="71">
        <f t="shared" si="5"/>
        <v>1</v>
      </c>
    </row>
    <row r="104" spans="1:11" x14ac:dyDescent="0.35">
      <c r="A104" s="125"/>
      <c r="B104" s="71" t="s">
        <v>339</v>
      </c>
      <c r="C104" s="68">
        <v>21.78</v>
      </c>
      <c r="D104" s="68">
        <v>24.5</v>
      </c>
      <c r="E104" s="68">
        <v>28.16</v>
      </c>
      <c r="F104" s="71">
        <f t="shared" si="3"/>
        <v>1</v>
      </c>
      <c r="G104" s="68">
        <v>20.64</v>
      </c>
      <c r="H104" s="68">
        <v>21.23</v>
      </c>
      <c r="I104" s="68">
        <v>18.09</v>
      </c>
      <c r="J104" s="71">
        <f t="shared" si="4"/>
        <v>1</v>
      </c>
      <c r="K104" s="71">
        <f t="shared" si="5"/>
        <v>1</v>
      </c>
    </row>
    <row r="105" spans="1:11" x14ac:dyDescent="0.35">
      <c r="A105" s="125"/>
      <c r="B105" s="71" t="s">
        <v>340</v>
      </c>
      <c r="C105" s="68">
        <v>14.7</v>
      </c>
      <c r="D105" s="68">
        <v>17.149999999999999</v>
      </c>
      <c r="E105" s="68">
        <v>29.65</v>
      </c>
      <c r="F105" s="71">
        <f t="shared" si="3"/>
        <v>1</v>
      </c>
      <c r="G105" s="68">
        <v>27.4</v>
      </c>
      <c r="H105" s="68">
        <v>27.44</v>
      </c>
      <c r="I105" s="68">
        <v>21.27</v>
      </c>
      <c r="J105" s="71">
        <f t="shared" si="4"/>
        <v>1</v>
      </c>
      <c r="K105" s="71">
        <f t="shared" si="5"/>
        <v>1</v>
      </c>
    </row>
    <row r="106" spans="1:11" x14ac:dyDescent="0.35">
      <c r="A106" s="125"/>
      <c r="B106" s="71" t="s">
        <v>341</v>
      </c>
      <c r="C106" s="68">
        <v>25.16</v>
      </c>
      <c r="D106" s="68">
        <v>27.92</v>
      </c>
      <c r="E106" s="68">
        <v>28.06</v>
      </c>
      <c r="F106" s="71">
        <f t="shared" si="3"/>
        <v>1</v>
      </c>
      <c r="G106" s="68">
        <v>32.85</v>
      </c>
      <c r="H106" s="68">
        <v>32.79</v>
      </c>
      <c r="I106" s="68">
        <v>21.25</v>
      </c>
      <c r="J106" s="71">
        <f t="shared" si="4"/>
        <v>1</v>
      </c>
      <c r="K106" s="71">
        <f t="shared" si="5"/>
        <v>1</v>
      </c>
    </row>
    <row r="107" spans="1:11" x14ac:dyDescent="0.35">
      <c r="A107" s="125"/>
      <c r="B107" s="71" t="s">
        <v>342</v>
      </c>
      <c r="C107" s="68">
        <v>30.93</v>
      </c>
      <c r="D107" s="68">
        <v>33.94</v>
      </c>
      <c r="E107" s="68">
        <v>26.62</v>
      </c>
      <c r="F107" s="71">
        <f t="shared" si="3"/>
        <v>1</v>
      </c>
      <c r="G107" s="71" t="s">
        <v>7</v>
      </c>
      <c r="H107" s="71" t="s">
        <v>7</v>
      </c>
      <c r="I107" s="68">
        <v>21.95</v>
      </c>
      <c r="J107" s="71">
        <f t="shared" si="4"/>
        <v>0</v>
      </c>
      <c r="K107" s="71">
        <f t="shared" si="5"/>
        <v>0</v>
      </c>
    </row>
    <row r="108" spans="1:11" x14ac:dyDescent="0.35">
      <c r="A108" s="125"/>
      <c r="B108" s="71" t="s">
        <v>343</v>
      </c>
      <c r="C108" s="68">
        <v>25.38</v>
      </c>
      <c r="D108" s="68">
        <v>27.59</v>
      </c>
      <c r="E108" s="68">
        <v>27.18</v>
      </c>
      <c r="F108" s="71">
        <f t="shared" si="3"/>
        <v>1</v>
      </c>
      <c r="G108" s="68">
        <v>31.83</v>
      </c>
      <c r="H108" s="68">
        <v>32.58</v>
      </c>
      <c r="I108" s="68">
        <v>23.34</v>
      </c>
      <c r="J108" s="71">
        <f t="shared" si="4"/>
        <v>1</v>
      </c>
      <c r="K108" s="71">
        <f t="shared" si="5"/>
        <v>1</v>
      </c>
    </row>
    <row r="109" spans="1:11" x14ac:dyDescent="0.35">
      <c r="A109" s="125"/>
      <c r="B109" s="71" t="s">
        <v>344</v>
      </c>
      <c r="C109" s="68">
        <v>19.649999999999999</v>
      </c>
      <c r="D109" s="68">
        <v>21.74</v>
      </c>
      <c r="E109" s="68">
        <v>26.83</v>
      </c>
      <c r="F109" s="71">
        <f t="shared" si="3"/>
        <v>1</v>
      </c>
      <c r="G109" s="68">
        <v>23.5</v>
      </c>
      <c r="H109" s="68">
        <v>24.28</v>
      </c>
      <c r="I109" s="68">
        <v>23.72</v>
      </c>
      <c r="J109" s="71">
        <f t="shared" si="4"/>
        <v>1</v>
      </c>
      <c r="K109" s="71">
        <f t="shared" si="5"/>
        <v>1</v>
      </c>
    </row>
    <row r="110" spans="1:11" x14ac:dyDescent="0.35">
      <c r="A110" s="125"/>
      <c r="B110" s="71" t="s">
        <v>345</v>
      </c>
      <c r="C110" s="71" t="s">
        <v>7</v>
      </c>
      <c r="D110" s="71" t="s">
        <v>7</v>
      </c>
      <c r="E110" s="68">
        <v>31.08</v>
      </c>
      <c r="F110" s="71">
        <f t="shared" si="3"/>
        <v>0</v>
      </c>
      <c r="G110" s="71" t="s">
        <v>7</v>
      </c>
      <c r="H110" s="71" t="s">
        <v>7</v>
      </c>
      <c r="I110" s="68">
        <v>23.25</v>
      </c>
      <c r="J110" s="71">
        <f t="shared" si="4"/>
        <v>0</v>
      </c>
      <c r="K110" s="71">
        <f t="shared" si="5"/>
        <v>0</v>
      </c>
    </row>
    <row r="111" spans="1:11" x14ac:dyDescent="0.35">
      <c r="A111" s="125"/>
      <c r="B111" s="71" t="s">
        <v>372</v>
      </c>
      <c r="C111" s="68">
        <v>28.75</v>
      </c>
      <c r="D111" s="68">
        <v>29.42</v>
      </c>
      <c r="E111" s="68">
        <v>28.59</v>
      </c>
      <c r="F111" s="71">
        <f t="shared" si="3"/>
        <v>1</v>
      </c>
      <c r="G111" s="71" t="s">
        <v>7</v>
      </c>
      <c r="H111" s="71" t="s">
        <v>7</v>
      </c>
      <c r="I111" s="68">
        <v>25.72</v>
      </c>
      <c r="J111" s="71">
        <f t="shared" si="4"/>
        <v>0</v>
      </c>
      <c r="K111" s="71">
        <f t="shared" si="5"/>
        <v>0</v>
      </c>
    </row>
    <row r="112" spans="1:11" x14ac:dyDescent="0.35">
      <c r="A112" s="125"/>
      <c r="B112" s="71" t="s">
        <v>373</v>
      </c>
      <c r="C112" s="68">
        <v>29.87</v>
      </c>
      <c r="D112" s="68">
        <v>30.88</v>
      </c>
      <c r="E112" s="68">
        <v>24.7</v>
      </c>
      <c r="F112" s="71">
        <f t="shared" si="3"/>
        <v>1</v>
      </c>
      <c r="G112" s="71" t="s">
        <v>7</v>
      </c>
      <c r="H112" s="71" t="s">
        <v>7</v>
      </c>
      <c r="I112" s="68">
        <v>20.88</v>
      </c>
      <c r="J112" s="71">
        <f t="shared" si="4"/>
        <v>0</v>
      </c>
      <c r="K112" s="71">
        <f t="shared" si="5"/>
        <v>0</v>
      </c>
    </row>
    <row r="113" spans="1:11" x14ac:dyDescent="0.35">
      <c r="A113" s="125"/>
      <c r="B113" s="71" t="s">
        <v>374</v>
      </c>
      <c r="C113" s="68">
        <v>30.81</v>
      </c>
      <c r="D113" s="68">
        <v>30.8</v>
      </c>
      <c r="E113" s="68">
        <v>25.27</v>
      </c>
      <c r="F113" s="71">
        <f t="shared" si="3"/>
        <v>1</v>
      </c>
      <c r="G113" s="68">
        <v>31.85</v>
      </c>
      <c r="H113" s="68">
        <v>30.93</v>
      </c>
      <c r="I113" s="68">
        <v>21.21</v>
      </c>
      <c r="J113" s="71">
        <f t="shared" si="4"/>
        <v>1</v>
      </c>
      <c r="K113" s="71">
        <f t="shared" si="5"/>
        <v>1</v>
      </c>
    </row>
    <row r="114" spans="1:11" x14ac:dyDescent="0.35">
      <c r="A114" s="125"/>
      <c r="B114" s="71" t="s">
        <v>375</v>
      </c>
      <c r="C114" s="68">
        <v>27.63</v>
      </c>
      <c r="D114" s="68">
        <v>27.73</v>
      </c>
      <c r="E114" s="68">
        <v>27.41</v>
      </c>
      <c r="F114" s="71">
        <f t="shared" si="3"/>
        <v>1</v>
      </c>
      <c r="G114" s="68">
        <v>37.74</v>
      </c>
      <c r="H114" s="68">
        <v>33.770000000000003</v>
      </c>
      <c r="I114" s="68">
        <v>23.71</v>
      </c>
      <c r="J114" s="71">
        <f t="shared" si="4"/>
        <v>1</v>
      </c>
      <c r="K114" s="71">
        <f t="shared" si="5"/>
        <v>1</v>
      </c>
    </row>
    <row r="115" spans="1:11" x14ac:dyDescent="0.35">
      <c r="A115" s="125"/>
      <c r="B115" s="71" t="s">
        <v>376</v>
      </c>
      <c r="C115" s="68">
        <v>34.6</v>
      </c>
      <c r="D115" s="68">
        <v>33.31</v>
      </c>
      <c r="E115" s="68">
        <v>29.31</v>
      </c>
      <c r="F115" s="71">
        <f t="shared" si="3"/>
        <v>1</v>
      </c>
      <c r="G115" s="68">
        <v>35.69</v>
      </c>
      <c r="H115" s="68">
        <v>37.76</v>
      </c>
      <c r="I115" s="68">
        <v>20.67</v>
      </c>
      <c r="J115" s="71">
        <f t="shared" si="4"/>
        <v>1</v>
      </c>
      <c r="K115" s="71">
        <f t="shared" si="5"/>
        <v>1</v>
      </c>
    </row>
    <row r="116" spans="1:11" x14ac:dyDescent="0.35">
      <c r="A116" s="125"/>
      <c r="B116" s="71" t="s">
        <v>376</v>
      </c>
      <c r="C116" s="68">
        <v>14.36</v>
      </c>
      <c r="D116" s="68">
        <v>13.91</v>
      </c>
      <c r="E116" s="68">
        <v>24.22</v>
      </c>
      <c r="F116" s="71">
        <f t="shared" si="3"/>
        <v>1</v>
      </c>
      <c r="G116" s="68">
        <v>25.97</v>
      </c>
      <c r="H116" s="68">
        <v>25.29</v>
      </c>
      <c r="I116" s="68">
        <v>23.55</v>
      </c>
      <c r="J116" s="71">
        <f t="shared" si="4"/>
        <v>1</v>
      </c>
      <c r="K116" s="71">
        <f t="shared" si="5"/>
        <v>1</v>
      </c>
    </row>
    <row r="117" spans="1:11" x14ac:dyDescent="0.35">
      <c r="A117" s="125"/>
      <c r="B117" s="71" t="s">
        <v>377</v>
      </c>
      <c r="C117" s="68">
        <v>17.38</v>
      </c>
      <c r="D117" s="68">
        <v>17.55</v>
      </c>
      <c r="E117" s="68">
        <v>21.95</v>
      </c>
      <c r="F117" s="71">
        <f t="shared" si="3"/>
        <v>1</v>
      </c>
      <c r="G117" s="68">
        <v>25.67</v>
      </c>
      <c r="H117" s="68">
        <v>25.46</v>
      </c>
      <c r="I117" s="68">
        <v>22.79</v>
      </c>
      <c r="J117" s="71">
        <f t="shared" si="4"/>
        <v>1</v>
      </c>
      <c r="K117" s="71">
        <f t="shared" si="5"/>
        <v>1</v>
      </c>
    </row>
    <row r="118" spans="1:11" x14ac:dyDescent="0.35">
      <c r="A118" s="125"/>
      <c r="B118" s="71" t="s">
        <v>378</v>
      </c>
      <c r="C118" s="71" t="s">
        <v>7</v>
      </c>
      <c r="D118" s="71" t="s">
        <v>7</v>
      </c>
      <c r="E118" s="68">
        <v>28.25</v>
      </c>
      <c r="F118" s="71">
        <f t="shared" si="3"/>
        <v>0</v>
      </c>
      <c r="G118" s="71" t="s">
        <v>7</v>
      </c>
      <c r="H118" s="71" t="s">
        <v>7</v>
      </c>
      <c r="I118" s="68">
        <v>26.2</v>
      </c>
      <c r="J118" s="71">
        <f t="shared" si="4"/>
        <v>0</v>
      </c>
      <c r="K118" s="71">
        <f t="shared" si="5"/>
        <v>0</v>
      </c>
    </row>
    <row r="119" spans="1:11" x14ac:dyDescent="0.35">
      <c r="A119" s="125"/>
      <c r="B119" s="71" t="s">
        <v>379</v>
      </c>
      <c r="C119" s="68">
        <v>32.450000000000003</v>
      </c>
      <c r="D119" s="68">
        <v>32.51</v>
      </c>
      <c r="E119" s="68">
        <v>24.37</v>
      </c>
      <c r="F119" s="71">
        <f t="shared" si="3"/>
        <v>1</v>
      </c>
      <c r="G119" s="68">
        <v>37.299999999999997</v>
      </c>
      <c r="H119" s="68">
        <v>33.549999999999997</v>
      </c>
      <c r="I119" s="68">
        <v>23.27</v>
      </c>
      <c r="J119" s="71">
        <f t="shared" si="4"/>
        <v>1</v>
      </c>
      <c r="K119" s="71">
        <f t="shared" si="5"/>
        <v>1</v>
      </c>
    </row>
    <row r="120" spans="1:11" x14ac:dyDescent="0.35">
      <c r="A120" s="125"/>
      <c r="B120" s="71" t="s">
        <v>380</v>
      </c>
      <c r="C120" s="68">
        <v>14.63</v>
      </c>
      <c r="D120" s="68">
        <v>14.6</v>
      </c>
      <c r="E120" s="68">
        <v>26.91</v>
      </c>
      <c r="F120" s="71">
        <f t="shared" si="3"/>
        <v>1</v>
      </c>
      <c r="G120" s="68">
        <v>24.61</v>
      </c>
      <c r="H120" s="68">
        <v>23.81</v>
      </c>
      <c r="I120" s="68">
        <v>27.91</v>
      </c>
      <c r="J120" s="71">
        <f t="shared" si="4"/>
        <v>1</v>
      </c>
      <c r="K120" s="71">
        <f t="shared" si="5"/>
        <v>1</v>
      </c>
    </row>
    <row r="121" spans="1:11" x14ac:dyDescent="0.35">
      <c r="A121" s="125"/>
      <c r="B121" s="71" t="s">
        <v>381</v>
      </c>
      <c r="C121" s="68">
        <v>16.940000000000001</v>
      </c>
      <c r="D121" s="68">
        <v>17.670000000000002</v>
      </c>
      <c r="E121" s="68">
        <v>22.6</v>
      </c>
      <c r="F121" s="71">
        <f t="shared" si="3"/>
        <v>1</v>
      </c>
      <c r="G121" s="68">
        <v>25.75</v>
      </c>
      <c r="H121" s="68">
        <v>25.44</v>
      </c>
      <c r="I121" s="68">
        <v>24.41</v>
      </c>
      <c r="J121" s="71">
        <f t="shared" si="4"/>
        <v>1</v>
      </c>
      <c r="K121" s="71">
        <f t="shared" si="5"/>
        <v>1</v>
      </c>
    </row>
    <row r="122" spans="1:11" x14ac:dyDescent="0.35">
      <c r="A122" s="125"/>
      <c r="B122" s="71" t="s">
        <v>382</v>
      </c>
      <c r="C122" s="71" t="s">
        <v>7</v>
      </c>
      <c r="D122" s="71" t="s">
        <v>7</v>
      </c>
      <c r="E122" s="68">
        <v>25.39</v>
      </c>
      <c r="F122" s="71">
        <f t="shared" si="3"/>
        <v>0</v>
      </c>
      <c r="G122" s="71" t="s">
        <v>7</v>
      </c>
      <c r="H122" s="71" t="s">
        <v>7</v>
      </c>
      <c r="I122" s="68">
        <v>22.23</v>
      </c>
      <c r="J122" s="71">
        <f t="shared" si="4"/>
        <v>0</v>
      </c>
      <c r="K122" s="71">
        <f t="shared" si="5"/>
        <v>0</v>
      </c>
    </row>
    <row r="123" spans="1:11" x14ac:dyDescent="0.35">
      <c r="A123" s="125"/>
      <c r="B123" s="71" t="s">
        <v>383</v>
      </c>
      <c r="C123" s="68">
        <v>15.68</v>
      </c>
      <c r="D123" s="68">
        <v>16.34</v>
      </c>
      <c r="E123" s="68">
        <v>26.48</v>
      </c>
      <c r="F123" s="71">
        <f t="shared" si="3"/>
        <v>1</v>
      </c>
      <c r="G123" s="68">
        <v>33.83</v>
      </c>
      <c r="H123" s="68">
        <v>31.88</v>
      </c>
      <c r="I123" s="68">
        <v>24.33</v>
      </c>
      <c r="J123" s="71">
        <f t="shared" si="4"/>
        <v>1</v>
      </c>
      <c r="K123" s="71">
        <f t="shared" si="5"/>
        <v>1</v>
      </c>
    </row>
    <row r="124" spans="1:11" x14ac:dyDescent="0.35">
      <c r="A124" s="125"/>
      <c r="B124" s="71" t="s">
        <v>384</v>
      </c>
      <c r="C124" s="68">
        <v>16.510000000000002</v>
      </c>
      <c r="D124" s="68">
        <v>16.98</v>
      </c>
      <c r="E124" s="68">
        <v>23.32</v>
      </c>
      <c r="F124" s="71">
        <f t="shared" si="3"/>
        <v>1</v>
      </c>
      <c r="G124" s="68">
        <v>21.61</v>
      </c>
      <c r="H124" s="68">
        <v>20.86</v>
      </c>
      <c r="I124" s="68">
        <v>23.69</v>
      </c>
      <c r="J124" s="71">
        <f t="shared" si="4"/>
        <v>1</v>
      </c>
      <c r="K124" s="71">
        <f t="shared" si="5"/>
        <v>1</v>
      </c>
    </row>
    <row r="125" spans="1:11" x14ac:dyDescent="0.35">
      <c r="A125" s="125"/>
      <c r="B125" s="71" t="s">
        <v>385</v>
      </c>
      <c r="C125" s="68">
        <v>16.7</v>
      </c>
      <c r="D125" s="68">
        <v>17.420000000000002</v>
      </c>
      <c r="E125" s="68">
        <v>23.4</v>
      </c>
      <c r="F125" s="71">
        <f t="shared" si="3"/>
        <v>1</v>
      </c>
      <c r="G125" s="68">
        <v>35.25</v>
      </c>
      <c r="H125" s="68">
        <v>37.86</v>
      </c>
      <c r="I125" s="68">
        <v>20.65</v>
      </c>
      <c r="J125" s="71">
        <f t="shared" si="4"/>
        <v>1</v>
      </c>
      <c r="K125" s="71">
        <f t="shared" si="5"/>
        <v>1</v>
      </c>
    </row>
    <row r="126" spans="1:11" x14ac:dyDescent="0.35">
      <c r="A126" s="126"/>
      <c r="B126" s="71" t="s">
        <v>386</v>
      </c>
      <c r="C126" s="71" t="s">
        <v>7</v>
      </c>
      <c r="D126" s="71" t="s">
        <v>7</v>
      </c>
      <c r="E126" s="68">
        <v>21.98</v>
      </c>
      <c r="F126" s="71">
        <f t="shared" si="3"/>
        <v>0</v>
      </c>
      <c r="G126" s="71" t="s">
        <v>7</v>
      </c>
      <c r="H126" s="71" t="s">
        <v>7</v>
      </c>
      <c r="I126" s="68">
        <v>23.44</v>
      </c>
      <c r="J126" s="71">
        <f t="shared" si="4"/>
        <v>0</v>
      </c>
      <c r="K126" s="71">
        <f t="shared" si="5"/>
        <v>0</v>
      </c>
    </row>
    <row r="127" spans="1:11" x14ac:dyDescent="0.35">
      <c r="A127" s="113" t="s">
        <v>80</v>
      </c>
      <c r="B127" s="71" t="s">
        <v>92</v>
      </c>
      <c r="C127" s="71" t="s">
        <v>7</v>
      </c>
      <c r="D127" s="71" t="s">
        <v>7</v>
      </c>
      <c r="E127" s="71">
        <v>25.16</v>
      </c>
      <c r="F127" s="71">
        <f t="shared" ref="F127:F190" si="6">IF(AND(C127="-",D127="-"),0,1)</f>
        <v>0</v>
      </c>
      <c r="G127" s="71" t="s">
        <v>7</v>
      </c>
      <c r="H127" s="71" t="s">
        <v>7</v>
      </c>
      <c r="I127" s="12">
        <v>22.67</v>
      </c>
      <c r="J127" s="71">
        <f t="shared" ref="J127:J189" si="7">IF(AND(G127="-",H127="-"),0,1)</f>
        <v>0</v>
      </c>
      <c r="K127" s="71">
        <f t="shared" ref="K127:K189" si="8">IF(AND(F127=1,J127=1),1,0)</f>
        <v>0</v>
      </c>
    </row>
    <row r="128" spans="1:11" x14ac:dyDescent="0.35">
      <c r="A128" s="114"/>
      <c r="B128" s="71" t="s">
        <v>93</v>
      </c>
      <c r="C128" s="71">
        <v>31.9</v>
      </c>
      <c r="D128" s="71">
        <v>32.94</v>
      </c>
      <c r="E128" s="71">
        <v>25.98</v>
      </c>
      <c r="F128" s="71">
        <f t="shared" si="6"/>
        <v>1</v>
      </c>
      <c r="G128" s="71" t="s">
        <v>7</v>
      </c>
      <c r="H128" s="71" t="s">
        <v>7</v>
      </c>
      <c r="I128" s="12">
        <v>22.45</v>
      </c>
      <c r="J128" s="71">
        <f t="shared" si="7"/>
        <v>0</v>
      </c>
      <c r="K128" s="71">
        <f t="shared" si="8"/>
        <v>0</v>
      </c>
    </row>
    <row r="129" spans="1:11" x14ac:dyDescent="0.35">
      <c r="A129" s="114"/>
      <c r="B129" s="71" t="s">
        <v>94</v>
      </c>
      <c r="C129" s="71">
        <v>19.39</v>
      </c>
      <c r="D129" s="71">
        <v>20.47</v>
      </c>
      <c r="E129" s="71">
        <v>23.87</v>
      </c>
      <c r="F129" s="71">
        <f t="shared" si="6"/>
        <v>1</v>
      </c>
      <c r="G129" s="71">
        <v>23.01</v>
      </c>
      <c r="H129" s="71">
        <v>25.47</v>
      </c>
      <c r="I129" s="12">
        <v>23.8</v>
      </c>
      <c r="J129" s="71">
        <f t="shared" si="7"/>
        <v>1</v>
      </c>
      <c r="K129" s="71">
        <f t="shared" si="8"/>
        <v>1</v>
      </c>
    </row>
    <row r="130" spans="1:11" x14ac:dyDescent="0.35">
      <c r="A130" s="114"/>
      <c r="B130" s="71" t="s">
        <v>95</v>
      </c>
      <c r="C130" s="71" t="s">
        <v>7</v>
      </c>
      <c r="D130" s="71" t="s">
        <v>7</v>
      </c>
      <c r="E130" s="71">
        <v>24.44</v>
      </c>
      <c r="F130" s="71">
        <f t="shared" si="6"/>
        <v>0</v>
      </c>
      <c r="G130" s="71" t="s">
        <v>7</v>
      </c>
      <c r="H130" s="71" t="s">
        <v>7</v>
      </c>
      <c r="I130" s="12">
        <v>22.13</v>
      </c>
      <c r="J130" s="71">
        <f t="shared" si="7"/>
        <v>0</v>
      </c>
      <c r="K130" s="71">
        <f t="shared" si="8"/>
        <v>0</v>
      </c>
    </row>
    <row r="131" spans="1:11" x14ac:dyDescent="0.35">
      <c r="A131" s="114"/>
      <c r="B131" s="71" t="s">
        <v>96</v>
      </c>
      <c r="C131" s="71">
        <v>17.25</v>
      </c>
      <c r="D131" s="71">
        <v>19.04</v>
      </c>
      <c r="E131" s="71">
        <v>24.08</v>
      </c>
      <c r="F131" s="71">
        <f t="shared" si="6"/>
        <v>1</v>
      </c>
      <c r="G131" s="71">
        <v>32.659999999999997</v>
      </c>
      <c r="H131" s="71">
        <v>34.04</v>
      </c>
      <c r="I131" s="12">
        <v>24.7</v>
      </c>
      <c r="J131" s="71">
        <f t="shared" si="7"/>
        <v>1</v>
      </c>
      <c r="K131" s="71">
        <f t="shared" si="8"/>
        <v>1</v>
      </c>
    </row>
    <row r="132" spans="1:11" x14ac:dyDescent="0.35">
      <c r="A132" s="114"/>
      <c r="B132" s="71" t="s">
        <v>97</v>
      </c>
      <c r="C132" s="71">
        <v>16.649999999999999</v>
      </c>
      <c r="D132" s="71">
        <v>18.41</v>
      </c>
      <c r="E132" s="71">
        <v>21.24</v>
      </c>
      <c r="F132" s="71">
        <f t="shared" si="6"/>
        <v>1</v>
      </c>
      <c r="G132" s="71">
        <v>27.33</v>
      </c>
      <c r="H132" s="71">
        <v>30.04</v>
      </c>
      <c r="I132" s="12">
        <v>21.25</v>
      </c>
      <c r="J132" s="71">
        <f t="shared" si="7"/>
        <v>1</v>
      </c>
      <c r="K132" s="71">
        <f t="shared" si="8"/>
        <v>1</v>
      </c>
    </row>
    <row r="133" spans="1:11" x14ac:dyDescent="0.35">
      <c r="A133" s="114"/>
      <c r="B133" s="71" t="s">
        <v>98</v>
      </c>
      <c r="C133" s="71">
        <v>31.86</v>
      </c>
      <c r="D133" s="71">
        <v>33.89</v>
      </c>
      <c r="E133" s="71">
        <v>21.4</v>
      </c>
      <c r="F133" s="71">
        <f t="shared" si="6"/>
        <v>1</v>
      </c>
      <c r="G133" s="71" t="s">
        <v>7</v>
      </c>
      <c r="H133" s="71" t="s">
        <v>7</v>
      </c>
      <c r="I133" s="12">
        <v>21.53</v>
      </c>
      <c r="J133" s="71">
        <f t="shared" si="7"/>
        <v>0</v>
      </c>
      <c r="K133" s="71">
        <f t="shared" si="8"/>
        <v>0</v>
      </c>
    </row>
    <row r="134" spans="1:11" x14ac:dyDescent="0.35">
      <c r="A134" s="114"/>
      <c r="B134" s="71" t="s">
        <v>99</v>
      </c>
      <c r="C134" s="12">
        <v>20.25</v>
      </c>
      <c r="D134" s="12">
        <v>21.68</v>
      </c>
      <c r="E134" s="12">
        <v>22.49</v>
      </c>
      <c r="F134" s="71">
        <f t="shared" si="6"/>
        <v>1</v>
      </c>
      <c r="G134" s="12">
        <v>35.840000000000003</v>
      </c>
      <c r="H134" s="12">
        <v>36.35</v>
      </c>
      <c r="I134" s="12">
        <v>22.26</v>
      </c>
      <c r="J134" s="71">
        <f t="shared" si="7"/>
        <v>1</v>
      </c>
      <c r="K134" s="71">
        <f t="shared" si="8"/>
        <v>1</v>
      </c>
    </row>
    <row r="135" spans="1:11" x14ac:dyDescent="0.35">
      <c r="A135" s="114"/>
      <c r="B135" s="71" t="s">
        <v>100</v>
      </c>
      <c r="C135" s="71">
        <v>19.399999999999999</v>
      </c>
      <c r="D135" s="71">
        <v>21.03</v>
      </c>
      <c r="E135" s="71">
        <v>23.58</v>
      </c>
      <c r="F135" s="71">
        <f t="shared" si="6"/>
        <v>1</v>
      </c>
      <c r="G135" s="71">
        <v>30.34</v>
      </c>
      <c r="H135" s="71">
        <v>32.54</v>
      </c>
      <c r="I135" s="71">
        <v>21.56</v>
      </c>
      <c r="J135" s="71">
        <f t="shared" si="7"/>
        <v>1</v>
      </c>
      <c r="K135" s="71">
        <f t="shared" si="8"/>
        <v>1</v>
      </c>
    </row>
    <row r="136" spans="1:11" x14ac:dyDescent="0.35">
      <c r="A136" s="114"/>
      <c r="B136" s="71" t="s">
        <v>101</v>
      </c>
      <c r="C136" s="71">
        <v>17.3</v>
      </c>
      <c r="D136" s="71">
        <v>18.600000000000001</v>
      </c>
      <c r="E136" s="71">
        <v>26.6</v>
      </c>
      <c r="F136" s="71">
        <f t="shared" si="6"/>
        <v>1</v>
      </c>
      <c r="G136" s="71">
        <v>22.3</v>
      </c>
      <c r="H136" s="71">
        <v>24.05</v>
      </c>
      <c r="I136" s="71">
        <v>24.24</v>
      </c>
      <c r="J136" s="71">
        <f t="shared" si="7"/>
        <v>1</v>
      </c>
      <c r="K136" s="71">
        <f t="shared" si="8"/>
        <v>1</v>
      </c>
    </row>
    <row r="137" spans="1:11" x14ac:dyDescent="0.35">
      <c r="A137" s="114"/>
      <c r="B137" s="71" t="s">
        <v>102</v>
      </c>
      <c r="C137" s="71">
        <v>37.6</v>
      </c>
      <c r="D137" s="71" t="s">
        <v>7</v>
      </c>
      <c r="E137" s="71">
        <v>25.8</v>
      </c>
      <c r="F137" s="71">
        <f t="shared" si="6"/>
        <v>1</v>
      </c>
      <c r="G137" s="71" t="s">
        <v>7</v>
      </c>
      <c r="H137" s="71" t="s">
        <v>7</v>
      </c>
      <c r="I137" s="71">
        <v>23.4</v>
      </c>
      <c r="J137" s="71">
        <f t="shared" si="7"/>
        <v>0</v>
      </c>
      <c r="K137" s="71">
        <f t="shared" si="8"/>
        <v>0</v>
      </c>
    </row>
    <row r="138" spans="1:11" x14ac:dyDescent="0.35">
      <c r="A138" s="114"/>
      <c r="B138" s="71" t="s">
        <v>103</v>
      </c>
      <c r="C138" s="71">
        <v>19.3</v>
      </c>
      <c r="D138" s="71">
        <v>20.8</v>
      </c>
      <c r="E138" s="71">
        <v>24.2</v>
      </c>
      <c r="F138" s="71">
        <f t="shared" si="6"/>
        <v>1</v>
      </c>
      <c r="G138" s="71">
        <v>28.94</v>
      </c>
      <c r="H138" s="71">
        <v>30.9</v>
      </c>
      <c r="I138" s="71">
        <v>23.84</v>
      </c>
      <c r="J138" s="71">
        <f t="shared" si="7"/>
        <v>1</v>
      </c>
      <c r="K138" s="71">
        <f t="shared" si="8"/>
        <v>1</v>
      </c>
    </row>
    <row r="139" spans="1:11" x14ac:dyDescent="0.35">
      <c r="A139" s="114"/>
      <c r="B139" s="71" t="s">
        <v>104</v>
      </c>
      <c r="C139" s="21">
        <v>17.7</v>
      </c>
      <c r="D139" s="21">
        <v>20.2</v>
      </c>
      <c r="E139" s="21">
        <v>23.9</v>
      </c>
      <c r="F139" s="71">
        <f t="shared" si="6"/>
        <v>1</v>
      </c>
      <c r="G139" s="21">
        <v>32.82</v>
      </c>
      <c r="H139" s="21">
        <v>35.96</v>
      </c>
      <c r="I139" s="21">
        <v>21.23</v>
      </c>
      <c r="J139" s="71">
        <f t="shared" si="7"/>
        <v>1</v>
      </c>
      <c r="K139" s="71">
        <f t="shared" si="8"/>
        <v>1</v>
      </c>
    </row>
    <row r="140" spans="1:11" x14ac:dyDescent="0.35">
      <c r="A140" s="114"/>
      <c r="B140" s="71" t="s">
        <v>105</v>
      </c>
      <c r="C140" s="71" t="s">
        <v>7</v>
      </c>
      <c r="D140" s="71" t="s">
        <v>7</v>
      </c>
      <c r="E140" s="71">
        <v>30.3</v>
      </c>
      <c r="F140" s="71">
        <f t="shared" si="6"/>
        <v>0</v>
      </c>
      <c r="G140" s="71" t="s">
        <v>7</v>
      </c>
      <c r="H140" s="71" t="s">
        <v>7</v>
      </c>
      <c r="I140" s="21">
        <v>27.3</v>
      </c>
      <c r="J140" s="71">
        <f t="shared" si="7"/>
        <v>0</v>
      </c>
      <c r="K140" s="71">
        <f t="shared" si="8"/>
        <v>0</v>
      </c>
    </row>
    <row r="141" spans="1:11" x14ac:dyDescent="0.35">
      <c r="A141" s="114"/>
      <c r="B141" s="71" t="s">
        <v>106</v>
      </c>
      <c r="C141" s="71">
        <v>27.7</v>
      </c>
      <c r="D141" s="71">
        <v>30.5</v>
      </c>
      <c r="E141" s="71">
        <v>28.4</v>
      </c>
      <c r="F141" s="71">
        <f t="shared" si="6"/>
        <v>1</v>
      </c>
      <c r="G141" s="71">
        <v>31.1</v>
      </c>
      <c r="H141" s="71">
        <v>32.799999999999997</v>
      </c>
      <c r="I141" s="21">
        <v>22.9</v>
      </c>
      <c r="J141" s="71">
        <f t="shared" si="7"/>
        <v>1</v>
      </c>
      <c r="K141" s="71">
        <f t="shared" si="8"/>
        <v>1</v>
      </c>
    </row>
    <row r="142" spans="1:11" x14ac:dyDescent="0.35">
      <c r="A142" s="114"/>
      <c r="B142" s="71" t="s">
        <v>107</v>
      </c>
      <c r="C142" s="71" t="s">
        <v>7</v>
      </c>
      <c r="D142" s="71" t="s">
        <v>7</v>
      </c>
      <c r="E142" s="71">
        <v>26.7</v>
      </c>
      <c r="F142" s="71">
        <f t="shared" si="6"/>
        <v>0</v>
      </c>
      <c r="G142" s="71" t="s">
        <v>7</v>
      </c>
      <c r="H142" s="71" t="s">
        <v>7</v>
      </c>
      <c r="I142" s="71">
        <v>24.6</v>
      </c>
      <c r="J142" s="71">
        <f t="shared" si="7"/>
        <v>0</v>
      </c>
      <c r="K142" s="71">
        <f t="shared" si="8"/>
        <v>0</v>
      </c>
    </row>
    <row r="143" spans="1:11" x14ac:dyDescent="0.35">
      <c r="A143" s="114"/>
      <c r="B143" s="71" t="s">
        <v>108</v>
      </c>
      <c r="C143" s="21" t="s">
        <v>7</v>
      </c>
      <c r="D143" s="21" t="s">
        <v>7</v>
      </c>
      <c r="E143" s="21">
        <v>28.5</v>
      </c>
      <c r="F143" s="71">
        <f t="shared" si="6"/>
        <v>0</v>
      </c>
      <c r="G143" s="21" t="s">
        <v>7</v>
      </c>
      <c r="H143" s="21" t="s">
        <v>7</v>
      </c>
      <c r="I143" s="71">
        <v>23.3</v>
      </c>
      <c r="J143" s="71">
        <f t="shared" si="7"/>
        <v>0</v>
      </c>
      <c r="K143" s="71">
        <f t="shared" si="8"/>
        <v>0</v>
      </c>
    </row>
    <row r="144" spans="1:11" x14ac:dyDescent="0.35">
      <c r="A144" s="114"/>
      <c r="B144" s="71" t="s">
        <v>109</v>
      </c>
      <c r="C144" s="21" t="s">
        <v>7</v>
      </c>
      <c r="D144" s="21" t="s">
        <v>7</v>
      </c>
      <c r="E144" s="21">
        <v>26.9</v>
      </c>
      <c r="F144" s="71">
        <f t="shared" si="6"/>
        <v>0</v>
      </c>
      <c r="G144" s="21">
        <v>36.700000000000003</v>
      </c>
      <c r="H144" s="21" t="s">
        <v>7</v>
      </c>
      <c r="I144" s="21">
        <v>25.2</v>
      </c>
      <c r="J144" s="71">
        <f t="shared" si="7"/>
        <v>1</v>
      </c>
      <c r="K144" s="71">
        <f t="shared" si="8"/>
        <v>0</v>
      </c>
    </row>
    <row r="145" spans="1:11" x14ac:dyDescent="0.35">
      <c r="A145" s="114"/>
      <c r="B145" s="71" t="s">
        <v>110</v>
      </c>
      <c r="C145" s="71">
        <v>19.600000000000001</v>
      </c>
      <c r="D145" s="71">
        <v>22.3</v>
      </c>
      <c r="E145" s="71">
        <v>28.5</v>
      </c>
      <c r="F145" s="71">
        <f t="shared" si="6"/>
        <v>1</v>
      </c>
      <c r="G145" s="71">
        <v>26.4</v>
      </c>
      <c r="H145" s="71">
        <v>28.4</v>
      </c>
      <c r="I145" s="71">
        <v>24.6</v>
      </c>
      <c r="J145" s="71">
        <f t="shared" si="7"/>
        <v>1</v>
      </c>
      <c r="K145" s="71">
        <f t="shared" si="8"/>
        <v>1</v>
      </c>
    </row>
    <row r="146" spans="1:11" x14ac:dyDescent="0.35">
      <c r="A146" s="114"/>
      <c r="B146" s="71" t="s">
        <v>111</v>
      </c>
      <c r="C146" s="21">
        <v>34.700000000000003</v>
      </c>
      <c r="D146" s="23">
        <v>36</v>
      </c>
      <c r="E146" s="21">
        <v>24.2</v>
      </c>
      <c r="F146" s="71">
        <f t="shared" si="6"/>
        <v>1</v>
      </c>
      <c r="G146" s="21" t="s">
        <v>7</v>
      </c>
      <c r="H146" s="23" t="s">
        <v>7</v>
      </c>
      <c r="I146" s="21">
        <v>24.1</v>
      </c>
      <c r="J146" s="71">
        <f t="shared" si="7"/>
        <v>0</v>
      </c>
      <c r="K146" s="71">
        <f t="shared" si="8"/>
        <v>0</v>
      </c>
    </row>
    <row r="147" spans="1:11" x14ac:dyDescent="0.35">
      <c r="A147" s="114"/>
      <c r="B147" s="71" t="s">
        <v>112</v>
      </c>
      <c r="C147" s="21">
        <v>14.5</v>
      </c>
      <c r="D147" s="21">
        <v>16.7</v>
      </c>
      <c r="E147" s="21">
        <v>27.3</v>
      </c>
      <c r="F147" s="71">
        <f t="shared" si="6"/>
        <v>1</v>
      </c>
      <c r="G147" s="21">
        <v>16.5</v>
      </c>
      <c r="H147" s="21">
        <v>18.100000000000001</v>
      </c>
      <c r="I147" s="21">
        <v>24.7</v>
      </c>
      <c r="J147" s="71">
        <f t="shared" si="7"/>
        <v>1</v>
      </c>
      <c r="K147" s="71">
        <f t="shared" si="8"/>
        <v>1</v>
      </c>
    </row>
    <row r="148" spans="1:11" x14ac:dyDescent="0.35">
      <c r="A148" s="114"/>
      <c r="B148" s="71" t="s">
        <v>113</v>
      </c>
      <c r="C148" s="21" t="s">
        <v>7</v>
      </c>
      <c r="D148" s="21" t="s">
        <v>7</v>
      </c>
      <c r="E148" s="21">
        <v>28.8</v>
      </c>
      <c r="F148" s="71">
        <f t="shared" si="6"/>
        <v>0</v>
      </c>
      <c r="G148" s="21" t="s">
        <v>7</v>
      </c>
      <c r="H148" s="21" t="s">
        <v>7</v>
      </c>
      <c r="I148" s="21">
        <v>25.4</v>
      </c>
      <c r="J148" s="71">
        <f t="shared" si="7"/>
        <v>0</v>
      </c>
      <c r="K148" s="71">
        <f t="shared" si="8"/>
        <v>0</v>
      </c>
    </row>
    <row r="149" spans="1:11" x14ac:dyDescent="0.35">
      <c r="A149" s="114"/>
      <c r="B149" s="71" t="s">
        <v>114</v>
      </c>
      <c r="C149" s="21" t="s">
        <v>7</v>
      </c>
      <c r="D149" s="21" t="s">
        <v>7</v>
      </c>
      <c r="E149" s="21">
        <v>26.8</v>
      </c>
      <c r="F149" s="71">
        <f t="shared" si="6"/>
        <v>0</v>
      </c>
      <c r="G149" s="21" t="s">
        <v>7</v>
      </c>
      <c r="H149" s="21" t="s">
        <v>7</v>
      </c>
      <c r="I149" s="21">
        <v>23.5</v>
      </c>
      <c r="J149" s="71">
        <f t="shared" si="7"/>
        <v>0</v>
      </c>
      <c r="K149" s="71">
        <f t="shared" si="8"/>
        <v>0</v>
      </c>
    </row>
    <row r="150" spans="1:11" x14ac:dyDescent="0.35">
      <c r="A150" s="114"/>
      <c r="B150" s="71" t="s">
        <v>115</v>
      </c>
      <c r="C150" s="21" t="s">
        <v>7</v>
      </c>
      <c r="D150" s="21" t="s">
        <v>7</v>
      </c>
      <c r="E150" s="21">
        <v>28.3</v>
      </c>
      <c r="F150" s="71">
        <f t="shared" si="6"/>
        <v>0</v>
      </c>
      <c r="G150" s="21" t="s">
        <v>7</v>
      </c>
      <c r="H150" s="21" t="s">
        <v>7</v>
      </c>
      <c r="I150" s="21">
        <v>22.7</v>
      </c>
      <c r="J150" s="71">
        <f t="shared" si="7"/>
        <v>0</v>
      </c>
      <c r="K150" s="71">
        <f t="shared" si="8"/>
        <v>0</v>
      </c>
    </row>
    <row r="151" spans="1:11" x14ac:dyDescent="0.35">
      <c r="A151" s="114"/>
      <c r="B151" s="71" t="s">
        <v>116</v>
      </c>
      <c r="C151" s="21" t="s">
        <v>7</v>
      </c>
      <c r="D151" s="21" t="s">
        <v>7</v>
      </c>
      <c r="E151" s="21">
        <v>25.3</v>
      </c>
      <c r="F151" s="71">
        <f t="shared" si="6"/>
        <v>0</v>
      </c>
      <c r="G151" s="21" t="s">
        <v>7</v>
      </c>
      <c r="H151" s="21" t="s">
        <v>7</v>
      </c>
      <c r="I151" s="21">
        <v>24.5</v>
      </c>
      <c r="J151" s="71">
        <f t="shared" si="7"/>
        <v>0</v>
      </c>
      <c r="K151" s="71">
        <f t="shared" si="8"/>
        <v>0</v>
      </c>
    </row>
    <row r="152" spans="1:11" x14ac:dyDescent="0.35">
      <c r="A152" s="114"/>
      <c r="B152" s="71" t="s">
        <v>117</v>
      </c>
      <c r="C152" s="21">
        <v>31.5</v>
      </c>
      <c r="D152" s="21">
        <v>32.6</v>
      </c>
      <c r="E152" s="23">
        <v>24</v>
      </c>
      <c r="F152" s="71">
        <f t="shared" si="6"/>
        <v>1</v>
      </c>
      <c r="G152" s="21" t="s">
        <v>7</v>
      </c>
      <c r="H152" s="21" t="s">
        <v>7</v>
      </c>
      <c r="I152" s="21">
        <v>24.9</v>
      </c>
      <c r="J152" s="71">
        <f t="shared" si="7"/>
        <v>0</v>
      </c>
      <c r="K152" s="71">
        <f t="shared" si="8"/>
        <v>0</v>
      </c>
    </row>
    <row r="153" spans="1:11" x14ac:dyDescent="0.35">
      <c r="A153" s="114"/>
      <c r="B153" s="71" t="s">
        <v>118</v>
      </c>
      <c r="C153" s="71" t="s">
        <v>7</v>
      </c>
      <c r="D153" s="71" t="s">
        <v>7</v>
      </c>
      <c r="E153" s="71">
        <v>29.6</v>
      </c>
      <c r="F153" s="71">
        <f t="shared" si="6"/>
        <v>0</v>
      </c>
      <c r="G153" s="71" t="s">
        <v>7</v>
      </c>
      <c r="H153" s="71" t="s">
        <v>7</v>
      </c>
      <c r="I153" s="71">
        <v>25.6</v>
      </c>
      <c r="J153" s="71">
        <f t="shared" si="7"/>
        <v>0</v>
      </c>
      <c r="K153" s="71">
        <f t="shared" si="8"/>
        <v>0</v>
      </c>
    </row>
    <row r="154" spans="1:11" x14ac:dyDescent="0.35">
      <c r="A154" s="114"/>
      <c r="B154" s="71" t="s">
        <v>119</v>
      </c>
      <c r="C154" s="21">
        <v>30.4</v>
      </c>
      <c r="D154" s="21">
        <v>32.6</v>
      </c>
      <c r="E154" s="21">
        <v>28.5</v>
      </c>
      <c r="F154" s="71">
        <f t="shared" si="6"/>
        <v>1</v>
      </c>
      <c r="G154" s="21">
        <v>29.5</v>
      </c>
      <c r="H154" s="21">
        <v>31</v>
      </c>
      <c r="I154" s="21">
        <v>23.2</v>
      </c>
      <c r="J154" s="71">
        <f t="shared" si="7"/>
        <v>1</v>
      </c>
      <c r="K154" s="71">
        <f t="shared" si="8"/>
        <v>1</v>
      </c>
    </row>
    <row r="155" spans="1:11" x14ac:dyDescent="0.35">
      <c r="A155" s="114"/>
      <c r="B155" s="71" t="s">
        <v>120</v>
      </c>
      <c r="C155" s="21">
        <v>21.4</v>
      </c>
      <c r="D155" s="21">
        <v>23.6</v>
      </c>
      <c r="E155" s="21">
        <v>29.8</v>
      </c>
      <c r="F155" s="71">
        <f t="shared" si="6"/>
        <v>1</v>
      </c>
      <c r="G155" s="21">
        <v>27.2</v>
      </c>
      <c r="H155" s="21">
        <v>29.4</v>
      </c>
      <c r="I155" s="21">
        <v>27.5</v>
      </c>
      <c r="J155" s="71">
        <f t="shared" si="7"/>
        <v>1</v>
      </c>
      <c r="K155" s="71">
        <f t="shared" si="8"/>
        <v>1</v>
      </c>
    </row>
    <row r="156" spans="1:11" x14ac:dyDescent="0.35">
      <c r="A156" s="114"/>
      <c r="B156" s="71" t="s">
        <v>121</v>
      </c>
      <c r="C156" s="21" t="s">
        <v>7</v>
      </c>
      <c r="D156" s="21" t="s">
        <v>7</v>
      </c>
      <c r="E156" s="21">
        <v>27.4</v>
      </c>
      <c r="F156" s="71">
        <f t="shared" si="6"/>
        <v>0</v>
      </c>
      <c r="G156" s="21" t="s">
        <v>7</v>
      </c>
      <c r="H156" s="21" t="s">
        <v>7</v>
      </c>
      <c r="I156" s="21">
        <v>25.65</v>
      </c>
      <c r="J156" s="71">
        <f t="shared" si="7"/>
        <v>0</v>
      </c>
      <c r="K156" s="71">
        <f t="shared" si="8"/>
        <v>0</v>
      </c>
    </row>
    <row r="157" spans="1:11" x14ac:dyDescent="0.35">
      <c r="A157" s="114"/>
      <c r="B157" s="71" t="s">
        <v>122</v>
      </c>
      <c r="C157" s="71" t="s">
        <v>7</v>
      </c>
      <c r="D157" s="71" t="s">
        <v>7</v>
      </c>
      <c r="E157" s="71">
        <v>24.9</v>
      </c>
      <c r="F157" s="71">
        <f t="shared" si="6"/>
        <v>0</v>
      </c>
      <c r="G157" s="71" t="s">
        <v>7</v>
      </c>
      <c r="H157" s="71" t="s">
        <v>7</v>
      </c>
      <c r="I157" s="71">
        <v>23.9</v>
      </c>
      <c r="J157" s="71">
        <f t="shared" si="7"/>
        <v>0</v>
      </c>
      <c r="K157" s="71">
        <f t="shared" si="8"/>
        <v>0</v>
      </c>
    </row>
    <row r="158" spans="1:11" x14ac:dyDescent="0.35">
      <c r="A158" s="114"/>
      <c r="B158" s="71" t="s">
        <v>123</v>
      </c>
      <c r="C158" s="71" t="s">
        <v>7</v>
      </c>
      <c r="D158" s="71" t="s">
        <v>7</v>
      </c>
      <c r="E158" s="71">
        <v>26.8</v>
      </c>
      <c r="F158" s="71">
        <f t="shared" si="6"/>
        <v>0</v>
      </c>
      <c r="G158" s="71" t="s">
        <v>7</v>
      </c>
      <c r="H158" s="71" t="s">
        <v>7</v>
      </c>
      <c r="I158" s="71">
        <v>23.4</v>
      </c>
      <c r="J158" s="71">
        <f t="shared" si="7"/>
        <v>0</v>
      </c>
      <c r="K158" s="71">
        <f t="shared" si="8"/>
        <v>0</v>
      </c>
    </row>
    <row r="159" spans="1:11" x14ac:dyDescent="0.35">
      <c r="A159" s="114"/>
      <c r="B159" s="71" t="s">
        <v>124</v>
      </c>
      <c r="C159" s="71" t="s">
        <v>7</v>
      </c>
      <c r="D159" s="71" t="s">
        <v>7</v>
      </c>
      <c r="E159" s="71">
        <v>26.2</v>
      </c>
      <c r="F159" s="71">
        <f t="shared" si="6"/>
        <v>0</v>
      </c>
      <c r="G159" s="71" t="s">
        <v>7</v>
      </c>
      <c r="H159" s="71" t="s">
        <v>7</v>
      </c>
      <c r="I159" s="71">
        <v>25.9</v>
      </c>
      <c r="J159" s="71">
        <f t="shared" si="7"/>
        <v>0</v>
      </c>
      <c r="K159" s="71">
        <f t="shared" si="8"/>
        <v>0</v>
      </c>
    </row>
    <row r="160" spans="1:11" x14ac:dyDescent="0.35">
      <c r="A160" s="114"/>
      <c r="B160" s="71" t="s">
        <v>125</v>
      </c>
      <c r="C160" s="71" t="s">
        <v>7</v>
      </c>
      <c r="D160" s="71">
        <v>37.1</v>
      </c>
      <c r="E160" s="71">
        <v>25.6</v>
      </c>
      <c r="F160" s="71">
        <f t="shared" si="6"/>
        <v>1</v>
      </c>
      <c r="G160" s="71" t="s">
        <v>7</v>
      </c>
      <c r="H160" s="71" t="s">
        <v>7</v>
      </c>
      <c r="I160" s="71">
        <v>26.8</v>
      </c>
      <c r="J160" s="71">
        <f t="shared" si="7"/>
        <v>0</v>
      </c>
      <c r="K160" s="71">
        <f t="shared" si="8"/>
        <v>0</v>
      </c>
    </row>
    <row r="161" spans="1:11" x14ac:dyDescent="0.35">
      <c r="A161" s="114"/>
      <c r="B161" s="71" t="s">
        <v>126</v>
      </c>
      <c r="C161" s="71" t="s">
        <v>7</v>
      </c>
      <c r="D161" s="71" t="s">
        <v>7</v>
      </c>
      <c r="E161" s="71">
        <v>26</v>
      </c>
      <c r="F161" s="71">
        <f t="shared" si="6"/>
        <v>0</v>
      </c>
      <c r="G161" s="71" t="s">
        <v>7</v>
      </c>
      <c r="H161" s="71" t="s">
        <v>7</v>
      </c>
      <c r="I161" s="71">
        <v>28.68</v>
      </c>
      <c r="J161" s="71">
        <f t="shared" si="7"/>
        <v>0</v>
      </c>
      <c r="K161" s="71">
        <f t="shared" si="8"/>
        <v>0</v>
      </c>
    </row>
    <row r="162" spans="1:11" x14ac:dyDescent="0.35">
      <c r="A162" s="114"/>
      <c r="B162" s="71" t="s">
        <v>127</v>
      </c>
      <c r="C162" s="71" t="s">
        <v>7</v>
      </c>
      <c r="D162" s="71" t="s">
        <v>7</v>
      </c>
      <c r="E162" s="71">
        <v>26.2</v>
      </c>
      <c r="F162" s="71">
        <f t="shared" si="6"/>
        <v>0</v>
      </c>
      <c r="G162" s="71" t="s">
        <v>7</v>
      </c>
      <c r="H162" s="71" t="s">
        <v>7</v>
      </c>
      <c r="I162" s="71">
        <v>23.4</v>
      </c>
      <c r="J162" s="71">
        <f t="shared" si="7"/>
        <v>0</v>
      </c>
      <c r="K162" s="71">
        <f t="shared" si="8"/>
        <v>0</v>
      </c>
    </row>
    <row r="163" spans="1:11" x14ac:dyDescent="0.35">
      <c r="A163" s="114"/>
      <c r="B163" s="71" t="s">
        <v>128</v>
      </c>
      <c r="C163" s="71" t="s">
        <v>7</v>
      </c>
      <c r="D163" s="71">
        <v>37.4</v>
      </c>
      <c r="E163" s="71">
        <v>26.2</v>
      </c>
      <c r="F163" s="71">
        <f t="shared" si="6"/>
        <v>1</v>
      </c>
      <c r="G163" s="71" t="s">
        <v>7</v>
      </c>
      <c r="H163" s="71" t="s">
        <v>7</v>
      </c>
      <c r="I163" s="71">
        <v>23.6</v>
      </c>
      <c r="J163" s="71">
        <f t="shared" si="7"/>
        <v>0</v>
      </c>
      <c r="K163" s="71">
        <f t="shared" si="8"/>
        <v>0</v>
      </c>
    </row>
    <row r="164" spans="1:11" x14ac:dyDescent="0.35">
      <c r="A164" s="114"/>
      <c r="B164" s="71" t="s">
        <v>129</v>
      </c>
      <c r="C164" s="71" t="s">
        <v>7</v>
      </c>
      <c r="D164" s="71" t="s">
        <v>7</v>
      </c>
      <c r="E164" s="71">
        <v>26.6</v>
      </c>
      <c r="F164" s="71">
        <f t="shared" si="6"/>
        <v>0</v>
      </c>
      <c r="G164" s="71" t="s">
        <v>7</v>
      </c>
      <c r="H164" s="71" t="s">
        <v>7</v>
      </c>
      <c r="I164" s="71">
        <v>24.9</v>
      </c>
      <c r="J164" s="71">
        <f t="shared" si="7"/>
        <v>0</v>
      </c>
      <c r="K164" s="71">
        <f t="shared" si="8"/>
        <v>0</v>
      </c>
    </row>
    <row r="165" spans="1:11" x14ac:dyDescent="0.35">
      <c r="A165" s="114"/>
      <c r="B165" s="71" t="s">
        <v>130</v>
      </c>
      <c r="C165" s="71" t="s">
        <v>7</v>
      </c>
      <c r="D165" s="71" t="s">
        <v>7</v>
      </c>
      <c r="E165" s="71">
        <v>26.5</v>
      </c>
      <c r="F165" s="71">
        <f t="shared" si="6"/>
        <v>0</v>
      </c>
      <c r="G165" s="71" t="s">
        <v>7</v>
      </c>
      <c r="H165" s="71" t="s">
        <v>7</v>
      </c>
      <c r="I165" s="71">
        <v>22.9</v>
      </c>
      <c r="J165" s="71">
        <f t="shared" si="7"/>
        <v>0</v>
      </c>
      <c r="K165" s="71">
        <f t="shared" si="8"/>
        <v>0</v>
      </c>
    </row>
    <row r="166" spans="1:11" x14ac:dyDescent="0.35">
      <c r="A166" s="114"/>
      <c r="B166" s="71" t="s">
        <v>131</v>
      </c>
      <c r="C166" s="71" t="s">
        <v>7</v>
      </c>
      <c r="D166" s="71" t="s">
        <v>7</v>
      </c>
      <c r="E166" s="71">
        <v>26.1</v>
      </c>
      <c r="F166" s="71">
        <f t="shared" si="6"/>
        <v>0</v>
      </c>
      <c r="G166" s="71" t="s">
        <v>7</v>
      </c>
      <c r="H166" s="71" t="s">
        <v>7</v>
      </c>
      <c r="I166" s="71">
        <v>21.8</v>
      </c>
      <c r="J166" s="71">
        <f t="shared" si="7"/>
        <v>0</v>
      </c>
      <c r="K166" s="71">
        <f t="shared" si="8"/>
        <v>0</v>
      </c>
    </row>
    <row r="167" spans="1:11" x14ac:dyDescent="0.35">
      <c r="A167" s="114"/>
      <c r="B167" s="71" t="s">
        <v>132</v>
      </c>
      <c r="C167" s="71" t="s">
        <v>7</v>
      </c>
      <c r="D167" s="71" t="s">
        <v>7</v>
      </c>
      <c r="E167" s="71">
        <v>25.6</v>
      </c>
      <c r="F167" s="71">
        <f t="shared" si="6"/>
        <v>0</v>
      </c>
      <c r="G167" s="71" t="s">
        <v>7</v>
      </c>
      <c r="H167" s="71" t="s">
        <v>7</v>
      </c>
      <c r="I167" s="71">
        <v>22</v>
      </c>
      <c r="J167" s="71">
        <f t="shared" si="7"/>
        <v>0</v>
      </c>
      <c r="K167" s="71">
        <f t="shared" si="8"/>
        <v>0</v>
      </c>
    </row>
    <row r="168" spans="1:11" x14ac:dyDescent="0.35">
      <c r="A168" s="114"/>
      <c r="B168" s="71" t="s">
        <v>133</v>
      </c>
      <c r="C168" s="71">
        <v>14.2</v>
      </c>
      <c r="D168" s="71">
        <v>16.100000000000001</v>
      </c>
      <c r="E168" s="71">
        <v>21.6</v>
      </c>
      <c r="F168" s="71">
        <f t="shared" si="6"/>
        <v>1</v>
      </c>
      <c r="G168" s="71">
        <v>26.4</v>
      </c>
      <c r="H168" s="71">
        <v>30.7</v>
      </c>
      <c r="I168" s="71">
        <v>21.1</v>
      </c>
      <c r="J168" s="71">
        <f t="shared" si="7"/>
        <v>1</v>
      </c>
      <c r="K168" s="71">
        <f t="shared" si="8"/>
        <v>1</v>
      </c>
    </row>
    <row r="169" spans="1:11" x14ac:dyDescent="0.35">
      <c r="A169" s="114"/>
      <c r="B169" s="71" t="s">
        <v>134</v>
      </c>
      <c r="C169" s="71" t="s">
        <v>7</v>
      </c>
      <c r="D169" s="71" t="s">
        <v>7</v>
      </c>
      <c r="E169" s="71">
        <v>27</v>
      </c>
      <c r="F169" s="71">
        <f t="shared" si="6"/>
        <v>0</v>
      </c>
      <c r="G169" s="71" t="s">
        <v>7</v>
      </c>
      <c r="H169" s="71" t="s">
        <v>7</v>
      </c>
      <c r="I169" s="71">
        <v>21.1</v>
      </c>
      <c r="J169" s="71">
        <f t="shared" si="7"/>
        <v>0</v>
      </c>
      <c r="K169" s="71">
        <f t="shared" si="8"/>
        <v>0</v>
      </c>
    </row>
    <row r="170" spans="1:11" x14ac:dyDescent="0.35">
      <c r="A170" s="114"/>
      <c r="B170" s="71" t="s">
        <v>135</v>
      </c>
      <c r="C170" s="71">
        <v>14.6</v>
      </c>
      <c r="D170" s="71">
        <v>17.100000000000001</v>
      </c>
      <c r="E170" s="71">
        <v>23.6</v>
      </c>
      <c r="F170" s="71">
        <f t="shared" si="6"/>
        <v>1</v>
      </c>
      <c r="G170" s="71">
        <v>26.2</v>
      </c>
      <c r="H170" s="71">
        <v>29.3</v>
      </c>
      <c r="I170" s="71">
        <v>20.3</v>
      </c>
      <c r="J170" s="71">
        <f t="shared" si="7"/>
        <v>1</v>
      </c>
      <c r="K170" s="71">
        <f t="shared" si="8"/>
        <v>1</v>
      </c>
    </row>
    <row r="171" spans="1:11" x14ac:dyDescent="0.35">
      <c r="A171" s="114"/>
      <c r="B171" s="71" t="s">
        <v>136</v>
      </c>
      <c r="C171" s="71" t="s">
        <v>7</v>
      </c>
      <c r="D171" s="71" t="s">
        <v>7</v>
      </c>
      <c r="E171" s="71">
        <v>23.2</v>
      </c>
      <c r="F171" s="71">
        <f t="shared" si="6"/>
        <v>0</v>
      </c>
      <c r="G171" s="71" t="s">
        <v>7</v>
      </c>
      <c r="H171" s="71" t="s">
        <v>7</v>
      </c>
      <c r="I171" s="71">
        <v>20.8</v>
      </c>
      <c r="J171" s="71">
        <f t="shared" si="7"/>
        <v>0</v>
      </c>
      <c r="K171" s="71">
        <f t="shared" si="8"/>
        <v>0</v>
      </c>
    </row>
    <row r="172" spans="1:11" x14ac:dyDescent="0.35">
      <c r="A172" s="114"/>
      <c r="B172" s="71" t="s">
        <v>137</v>
      </c>
      <c r="C172" s="71">
        <v>26.9</v>
      </c>
      <c r="D172" s="71">
        <v>29.3</v>
      </c>
      <c r="E172" s="71">
        <v>27</v>
      </c>
      <c r="F172" s="71">
        <f t="shared" si="6"/>
        <v>1</v>
      </c>
      <c r="G172" s="71">
        <v>30.5</v>
      </c>
      <c r="H172" s="71">
        <v>32.799999999999997</v>
      </c>
      <c r="I172" s="71">
        <v>24.2</v>
      </c>
      <c r="J172" s="71">
        <f t="shared" si="7"/>
        <v>1</v>
      </c>
      <c r="K172" s="71">
        <f t="shared" si="8"/>
        <v>1</v>
      </c>
    </row>
    <row r="173" spans="1:11" x14ac:dyDescent="0.35">
      <c r="A173" s="114"/>
      <c r="B173" s="71" t="s">
        <v>138</v>
      </c>
      <c r="C173" s="71">
        <v>18.899999999999999</v>
      </c>
      <c r="D173" s="71">
        <v>21.2</v>
      </c>
      <c r="E173" s="71">
        <v>24.3</v>
      </c>
      <c r="F173" s="71">
        <f t="shared" si="6"/>
        <v>1</v>
      </c>
      <c r="G173" s="71">
        <v>26.8</v>
      </c>
      <c r="H173" s="71">
        <v>28.8</v>
      </c>
      <c r="I173" s="71">
        <v>23.8</v>
      </c>
      <c r="J173" s="71">
        <f t="shared" si="7"/>
        <v>1</v>
      </c>
      <c r="K173" s="71">
        <f t="shared" si="8"/>
        <v>1</v>
      </c>
    </row>
    <row r="174" spans="1:11" x14ac:dyDescent="0.35">
      <c r="A174" s="114"/>
      <c r="B174" s="71" t="s">
        <v>139</v>
      </c>
      <c r="C174" s="71">
        <v>18.899999999999999</v>
      </c>
      <c r="D174" s="71">
        <v>21</v>
      </c>
      <c r="E174" s="71">
        <v>23</v>
      </c>
      <c r="F174" s="71">
        <f t="shared" si="6"/>
        <v>1</v>
      </c>
      <c r="G174" s="71">
        <v>29.3</v>
      </c>
      <c r="H174" s="71">
        <v>30.8</v>
      </c>
      <c r="I174" s="71">
        <v>28.2</v>
      </c>
      <c r="J174" s="71">
        <f t="shared" si="7"/>
        <v>1</v>
      </c>
      <c r="K174" s="71">
        <f t="shared" si="8"/>
        <v>1</v>
      </c>
    </row>
    <row r="175" spans="1:11" x14ac:dyDescent="0.35">
      <c r="A175" s="114"/>
      <c r="B175" s="71" t="s">
        <v>140</v>
      </c>
      <c r="C175" s="71">
        <v>27.3</v>
      </c>
      <c r="D175" s="71">
        <v>27.7</v>
      </c>
      <c r="E175" s="71">
        <v>26.4</v>
      </c>
      <c r="F175" s="71">
        <f t="shared" si="6"/>
        <v>1</v>
      </c>
      <c r="G175" s="71">
        <v>23.8</v>
      </c>
      <c r="H175" s="71">
        <v>26.5</v>
      </c>
      <c r="I175" s="71">
        <v>25.1</v>
      </c>
      <c r="J175" s="71">
        <f t="shared" si="7"/>
        <v>1</v>
      </c>
      <c r="K175" s="71">
        <f t="shared" si="8"/>
        <v>1</v>
      </c>
    </row>
    <row r="176" spans="1:11" x14ac:dyDescent="0.35">
      <c r="A176" s="114"/>
      <c r="B176" s="71" t="s">
        <v>141</v>
      </c>
      <c r="C176" s="71">
        <v>18.3</v>
      </c>
      <c r="D176" s="71">
        <v>20.5</v>
      </c>
      <c r="E176" s="71">
        <v>27.1</v>
      </c>
      <c r="F176" s="71">
        <f t="shared" si="6"/>
        <v>1</v>
      </c>
      <c r="G176" s="71">
        <v>30.4</v>
      </c>
      <c r="H176" s="71">
        <v>32</v>
      </c>
      <c r="I176" s="71">
        <v>25.2</v>
      </c>
      <c r="J176" s="71">
        <f t="shared" si="7"/>
        <v>1</v>
      </c>
      <c r="K176" s="71">
        <f t="shared" si="8"/>
        <v>1</v>
      </c>
    </row>
    <row r="177" spans="1:11" x14ac:dyDescent="0.35">
      <c r="A177" s="114"/>
      <c r="B177" s="71" t="s">
        <v>142</v>
      </c>
      <c r="C177" s="71">
        <v>18.399999999999999</v>
      </c>
      <c r="D177" s="71">
        <v>22.4</v>
      </c>
      <c r="E177" s="71">
        <v>28.3</v>
      </c>
      <c r="F177" s="71">
        <f t="shared" si="6"/>
        <v>1</v>
      </c>
      <c r="G177" s="71">
        <v>24.3</v>
      </c>
      <c r="H177" s="71">
        <v>26.7</v>
      </c>
      <c r="I177" s="71">
        <v>21.6</v>
      </c>
      <c r="J177" s="71">
        <f t="shared" si="7"/>
        <v>1</v>
      </c>
      <c r="K177" s="71">
        <f t="shared" si="8"/>
        <v>1</v>
      </c>
    </row>
    <row r="178" spans="1:11" x14ac:dyDescent="0.35">
      <c r="A178" s="114"/>
      <c r="B178" s="71" t="s">
        <v>143</v>
      </c>
      <c r="C178" s="71" t="s">
        <v>7</v>
      </c>
      <c r="D178" s="71" t="s">
        <v>7</v>
      </c>
      <c r="E178" s="71">
        <v>26.82</v>
      </c>
      <c r="F178" s="71">
        <f t="shared" si="6"/>
        <v>0</v>
      </c>
      <c r="G178" s="71" t="s">
        <v>7</v>
      </c>
      <c r="H178" s="71" t="s">
        <v>7</v>
      </c>
      <c r="I178" s="71">
        <v>23.85</v>
      </c>
      <c r="J178" s="71">
        <f t="shared" si="7"/>
        <v>0</v>
      </c>
      <c r="K178" s="71">
        <f t="shared" si="8"/>
        <v>0</v>
      </c>
    </row>
    <row r="179" spans="1:11" x14ac:dyDescent="0.35">
      <c r="A179" s="114"/>
      <c r="B179" s="71" t="s">
        <v>144</v>
      </c>
      <c r="C179" s="71" t="s">
        <v>7</v>
      </c>
      <c r="D179" s="71" t="s">
        <v>7</v>
      </c>
      <c r="E179" s="71">
        <v>24.88</v>
      </c>
      <c r="F179" s="71">
        <f t="shared" si="6"/>
        <v>0</v>
      </c>
      <c r="G179" s="71" t="s">
        <v>7</v>
      </c>
      <c r="H179" s="71" t="s">
        <v>7</v>
      </c>
      <c r="I179" s="71">
        <v>21.93</v>
      </c>
      <c r="J179" s="71">
        <f t="shared" si="7"/>
        <v>0</v>
      </c>
      <c r="K179" s="71">
        <f t="shared" si="8"/>
        <v>0</v>
      </c>
    </row>
    <row r="180" spans="1:11" x14ac:dyDescent="0.35">
      <c r="A180" s="114"/>
      <c r="B180" s="71" t="s">
        <v>145</v>
      </c>
      <c r="C180" s="71">
        <v>18.07</v>
      </c>
      <c r="D180" s="71">
        <v>19.18</v>
      </c>
      <c r="E180" s="71">
        <v>22.93</v>
      </c>
      <c r="F180" s="71">
        <f t="shared" si="6"/>
        <v>1</v>
      </c>
      <c r="G180" s="71">
        <v>30.07</v>
      </c>
      <c r="H180" s="71">
        <v>31.2</v>
      </c>
      <c r="I180" s="71">
        <v>21.29</v>
      </c>
      <c r="J180" s="71">
        <f t="shared" si="7"/>
        <v>1</v>
      </c>
      <c r="K180" s="71">
        <f t="shared" si="8"/>
        <v>1</v>
      </c>
    </row>
    <row r="181" spans="1:11" x14ac:dyDescent="0.35">
      <c r="A181" s="114"/>
      <c r="B181" s="71" t="s">
        <v>146</v>
      </c>
      <c r="C181" s="71">
        <v>17.57</v>
      </c>
      <c r="D181" s="71">
        <v>18.79</v>
      </c>
      <c r="E181" s="71">
        <v>22.8</v>
      </c>
      <c r="F181" s="71">
        <f t="shared" si="6"/>
        <v>1</v>
      </c>
      <c r="G181" s="71">
        <v>26.71</v>
      </c>
      <c r="H181" s="71">
        <v>27.91</v>
      </c>
      <c r="I181" s="71">
        <v>20.87</v>
      </c>
      <c r="J181" s="71">
        <f t="shared" si="7"/>
        <v>1</v>
      </c>
      <c r="K181" s="71">
        <f t="shared" si="8"/>
        <v>1</v>
      </c>
    </row>
    <row r="182" spans="1:11" x14ac:dyDescent="0.35">
      <c r="A182" s="114"/>
      <c r="B182" s="71" t="s">
        <v>147</v>
      </c>
      <c r="C182" s="71" t="s">
        <v>7</v>
      </c>
      <c r="D182" s="71" t="s">
        <v>7</v>
      </c>
      <c r="E182" s="71">
        <v>27.53</v>
      </c>
      <c r="F182" s="71">
        <f t="shared" si="6"/>
        <v>0</v>
      </c>
      <c r="G182" s="71" t="s">
        <v>7</v>
      </c>
      <c r="H182" s="71" t="s">
        <v>7</v>
      </c>
      <c r="I182" s="71">
        <v>21.82</v>
      </c>
      <c r="J182" s="71">
        <f t="shared" si="7"/>
        <v>0</v>
      </c>
      <c r="K182" s="71">
        <f t="shared" si="8"/>
        <v>0</v>
      </c>
    </row>
    <row r="183" spans="1:11" x14ac:dyDescent="0.35">
      <c r="A183" s="114"/>
      <c r="B183" s="71" t="s">
        <v>148</v>
      </c>
      <c r="C183" s="71">
        <v>22.12</v>
      </c>
      <c r="D183" s="71">
        <v>23.5</v>
      </c>
      <c r="E183" s="71">
        <v>23.02</v>
      </c>
      <c r="F183" s="71">
        <f t="shared" si="6"/>
        <v>1</v>
      </c>
      <c r="G183" s="71">
        <v>31.93</v>
      </c>
      <c r="H183" s="71">
        <v>33.729999999999997</v>
      </c>
      <c r="I183" s="71">
        <v>25.07</v>
      </c>
      <c r="J183" s="71">
        <f t="shared" si="7"/>
        <v>1</v>
      </c>
      <c r="K183" s="71">
        <f t="shared" si="8"/>
        <v>1</v>
      </c>
    </row>
    <row r="184" spans="1:11" x14ac:dyDescent="0.35">
      <c r="A184" s="114"/>
      <c r="B184" s="71" t="s">
        <v>149</v>
      </c>
      <c r="C184" s="71" t="s">
        <v>7</v>
      </c>
      <c r="D184" s="71" t="s">
        <v>7</v>
      </c>
      <c r="E184" s="71">
        <v>23.43</v>
      </c>
      <c r="F184" s="71">
        <f t="shared" si="6"/>
        <v>0</v>
      </c>
      <c r="G184" s="71" t="s">
        <v>7</v>
      </c>
      <c r="H184" s="71" t="s">
        <v>7</v>
      </c>
      <c r="I184" s="71">
        <v>21.09</v>
      </c>
      <c r="J184" s="71">
        <f t="shared" si="7"/>
        <v>0</v>
      </c>
      <c r="K184" s="71">
        <f t="shared" si="8"/>
        <v>0</v>
      </c>
    </row>
    <row r="185" spans="1:11" x14ac:dyDescent="0.35">
      <c r="A185" s="114"/>
      <c r="B185" s="71" t="s">
        <v>150</v>
      </c>
      <c r="C185" s="71">
        <v>21.58</v>
      </c>
      <c r="D185" s="71">
        <v>22.51</v>
      </c>
      <c r="E185" s="71">
        <v>24.28</v>
      </c>
      <c r="F185" s="71">
        <f t="shared" si="6"/>
        <v>1</v>
      </c>
      <c r="G185" s="71">
        <v>25.54</v>
      </c>
      <c r="H185" s="71">
        <v>26.58</v>
      </c>
      <c r="I185" s="71">
        <v>20.350000000000001</v>
      </c>
      <c r="J185" s="71">
        <f t="shared" si="7"/>
        <v>1</v>
      </c>
      <c r="K185" s="71">
        <f t="shared" si="8"/>
        <v>1</v>
      </c>
    </row>
    <row r="186" spans="1:11" x14ac:dyDescent="0.35">
      <c r="A186" s="114"/>
      <c r="B186" s="71" t="s">
        <v>151</v>
      </c>
      <c r="C186" s="71">
        <v>19.75</v>
      </c>
      <c r="D186" s="71">
        <v>20.73</v>
      </c>
      <c r="E186" s="71">
        <v>23.08</v>
      </c>
      <c r="F186" s="71">
        <f t="shared" si="6"/>
        <v>1</v>
      </c>
      <c r="G186" s="71">
        <v>30.86</v>
      </c>
      <c r="H186" s="71">
        <v>31.79</v>
      </c>
      <c r="I186" s="71">
        <v>20.25</v>
      </c>
      <c r="J186" s="71">
        <f t="shared" si="7"/>
        <v>1</v>
      </c>
      <c r="K186" s="71">
        <f t="shared" si="8"/>
        <v>1</v>
      </c>
    </row>
    <row r="187" spans="1:11" x14ac:dyDescent="0.35">
      <c r="A187" s="114"/>
      <c r="B187" s="71" t="s">
        <v>152</v>
      </c>
      <c r="C187" s="71" t="s">
        <v>7</v>
      </c>
      <c r="D187" s="71" t="s">
        <v>7</v>
      </c>
      <c r="E187" s="71">
        <v>23.5</v>
      </c>
      <c r="F187" s="71">
        <f t="shared" si="6"/>
        <v>0</v>
      </c>
      <c r="G187" s="71" t="s">
        <v>7</v>
      </c>
      <c r="H187" s="71" t="s">
        <v>7</v>
      </c>
      <c r="I187" s="71">
        <v>22.33</v>
      </c>
      <c r="J187" s="71">
        <f t="shared" si="7"/>
        <v>0</v>
      </c>
      <c r="K187" s="71">
        <f t="shared" si="8"/>
        <v>0</v>
      </c>
    </row>
    <row r="188" spans="1:11" x14ac:dyDescent="0.35">
      <c r="A188" s="114"/>
      <c r="B188" s="71" t="s">
        <v>153</v>
      </c>
      <c r="C188" s="71">
        <v>36.33</v>
      </c>
      <c r="D188" s="71" t="s">
        <v>7</v>
      </c>
      <c r="E188" s="71">
        <v>26.72</v>
      </c>
      <c r="F188" s="71">
        <f t="shared" si="6"/>
        <v>1</v>
      </c>
      <c r="G188" s="71" t="s">
        <v>7</v>
      </c>
      <c r="H188" s="71" t="s">
        <v>7</v>
      </c>
      <c r="I188" s="71">
        <v>22.37</v>
      </c>
      <c r="J188" s="71">
        <f t="shared" si="7"/>
        <v>0</v>
      </c>
      <c r="K188" s="71">
        <f t="shared" si="8"/>
        <v>0</v>
      </c>
    </row>
    <row r="189" spans="1:11" x14ac:dyDescent="0.35">
      <c r="A189" s="114"/>
      <c r="B189" s="71" t="s">
        <v>154</v>
      </c>
      <c r="C189" s="71" t="s">
        <v>7</v>
      </c>
      <c r="D189" s="71" t="s">
        <v>7</v>
      </c>
      <c r="E189" s="71">
        <v>22.82</v>
      </c>
      <c r="F189" s="71">
        <f t="shared" si="6"/>
        <v>0</v>
      </c>
      <c r="G189" s="71" t="s">
        <v>7</v>
      </c>
      <c r="H189" s="71" t="s">
        <v>7</v>
      </c>
      <c r="I189" s="71">
        <v>25.85</v>
      </c>
      <c r="J189" s="71">
        <f t="shared" si="7"/>
        <v>0</v>
      </c>
      <c r="K189" s="71">
        <f t="shared" si="8"/>
        <v>0</v>
      </c>
    </row>
    <row r="190" spans="1:11" x14ac:dyDescent="0.35">
      <c r="A190" s="114"/>
      <c r="B190" s="71" t="s">
        <v>155</v>
      </c>
      <c r="C190" s="71" t="s">
        <v>7</v>
      </c>
      <c r="D190" s="71" t="s">
        <v>7</v>
      </c>
      <c r="E190" s="71">
        <v>23.81</v>
      </c>
      <c r="F190" s="71">
        <f t="shared" si="6"/>
        <v>0</v>
      </c>
      <c r="G190" s="71" t="s">
        <v>7</v>
      </c>
      <c r="H190" s="71" t="s">
        <v>7</v>
      </c>
      <c r="I190" s="71">
        <v>23.87</v>
      </c>
      <c r="J190" s="71">
        <f t="shared" ref="J190:J246" si="9">IF(AND(G190="-",H190="-"),0,1)</f>
        <v>0</v>
      </c>
      <c r="K190" s="71">
        <f t="shared" ref="K190:K246" si="10">IF(AND(F190=1,J190=1),1,0)</f>
        <v>0</v>
      </c>
    </row>
    <row r="191" spans="1:11" x14ac:dyDescent="0.35">
      <c r="A191" s="114"/>
      <c r="B191" s="71" t="s">
        <v>156</v>
      </c>
      <c r="C191" s="71" t="s">
        <v>7</v>
      </c>
      <c r="D191" s="71" t="s">
        <v>7</v>
      </c>
      <c r="E191" s="71">
        <v>22.57</v>
      </c>
      <c r="F191" s="71">
        <f t="shared" ref="F191:F246" si="11">IF(AND(C191="-",D191="-"),0,1)</f>
        <v>0</v>
      </c>
      <c r="G191" s="71" t="s">
        <v>7</v>
      </c>
      <c r="H191" s="71" t="s">
        <v>7</v>
      </c>
      <c r="I191" s="71">
        <v>24.86</v>
      </c>
      <c r="J191" s="71">
        <f t="shared" si="9"/>
        <v>0</v>
      </c>
      <c r="K191" s="71">
        <f t="shared" si="10"/>
        <v>0</v>
      </c>
    </row>
    <row r="192" spans="1:11" x14ac:dyDescent="0.35">
      <c r="A192" s="114"/>
      <c r="B192" s="71" t="s">
        <v>157</v>
      </c>
      <c r="C192" s="71">
        <v>14.81</v>
      </c>
      <c r="D192" s="71">
        <v>16.48</v>
      </c>
      <c r="E192" s="71">
        <v>24.64</v>
      </c>
      <c r="F192" s="71">
        <f t="shared" si="11"/>
        <v>1</v>
      </c>
      <c r="G192" s="71">
        <v>22.56</v>
      </c>
      <c r="H192" s="71">
        <v>24.92</v>
      </c>
      <c r="I192" s="71">
        <v>22.5</v>
      </c>
      <c r="J192" s="71">
        <f t="shared" si="9"/>
        <v>1</v>
      </c>
      <c r="K192" s="71">
        <f t="shared" si="10"/>
        <v>1</v>
      </c>
    </row>
    <row r="193" spans="1:12" x14ac:dyDescent="0.35">
      <c r="A193" s="114"/>
      <c r="B193" s="71" t="s">
        <v>158</v>
      </c>
      <c r="C193" s="71">
        <v>13.54</v>
      </c>
      <c r="D193" s="71">
        <v>15.17</v>
      </c>
      <c r="E193" s="71">
        <v>23.39</v>
      </c>
      <c r="F193" s="71">
        <f t="shared" si="11"/>
        <v>1</v>
      </c>
      <c r="G193" s="71">
        <v>29.28</v>
      </c>
      <c r="H193" s="71">
        <v>31.63</v>
      </c>
      <c r="I193" s="71">
        <v>27.46</v>
      </c>
      <c r="J193" s="71">
        <f t="shared" si="9"/>
        <v>1</v>
      </c>
      <c r="K193" s="71">
        <f t="shared" si="10"/>
        <v>1</v>
      </c>
    </row>
    <row r="194" spans="1:12" x14ac:dyDescent="0.35">
      <c r="A194" s="114"/>
      <c r="B194" s="71" t="s">
        <v>159</v>
      </c>
      <c r="C194" s="71">
        <v>18.57</v>
      </c>
      <c r="D194" s="71">
        <v>20.43</v>
      </c>
      <c r="E194" s="71">
        <v>22.95</v>
      </c>
      <c r="F194" s="71">
        <f t="shared" si="11"/>
        <v>1</v>
      </c>
      <c r="G194" s="71">
        <v>30.23</v>
      </c>
      <c r="H194" s="71">
        <v>33.380000000000003</v>
      </c>
      <c r="I194" s="71">
        <v>21.23</v>
      </c>
      <c r="J194" s="71">
        <f t="shared" si="9"/>
        <v>1</v>
      </c>
      <c r="K194" s="71">
        <f t="shared" si="10"/>
        <v>1</v>
      </c>
    </row>
    <row r="195" spans="1:12" x14ac:dyDescent="0.35">
      <c r="A195" s="114"/>
      <c r="B195" s="71" t="s">
        <v>160</v>
      </c>
      <c r="C195" s="71" t="s">
        <v>7</v>
      </c>
      <c r="D195" s="71" t="s">
        <v>7</v>
      </c>
      <c r="E195" s="71">
        <v>22.46</v>
      </c>
      <c r="F195" s="71">
        <f t="shared" si="11"/>
        <v>0</v>
      </c>
      <c r="G195" s="71" t="s">
        <v>7</v>
      </c>
      <c r="H195" s="71" t="s">
        <v>7</v>
      </c>
      <c r="I195" s="71">
        <v>24.25</v>
      </c>
      <c r="J195" s="71">
        <f t="shared" si="9"/>
        <v>0</v>
      </c>
      <c r="K195" s="71">
        <f t="shared" si="10"/>
        <v>0</v>
      </c>
    </row>
    <row r="196" spans="1:12" x14ac:dyDescent="0.35">
      <c r="A196" s="114"/>
      <c r="B196" s="71" t="s">
        <v>161</v>
      </c>
      <c r="C196" s="71" t="s">
        <v>7</v>
      </c>
      <c r="D196" s="71" t="s">
        <v>7</v>
      </c>
      <c r="E196" s="71">
        <v>24</v>
      </c>
      <c r="F196" s="71">
        <f t="shared" si="11"/>
        <v>0</v>
      </c>
      <c r="G196" s="71" t="s">
        <v>7</v>
      </c>
      <c r="H196" s="71" t="s">
        <v>7</v>
      </c>
      <c r="I196" s="71">
        <v>22.23</v>
      </c>
      <c r="J196" s="71">
        <f t="shared" si="9"/>
        <v>0</v>
      </c>
      <c r="K196" s="71">
        <f t="shared" si="10"/>
        <v>0</v>
      </c>
    </row>
    <row r="197" spans="1:12" x14ac:dyDescent="0.35">
      <c r="A197" s="114"/>
      <c r="B197" s="71" t="s">
        <v>162</v>
      </c>
      <c r="C197" s="71">
        <v>18.62</v>
      </c>
      <c r="D197" s="71">
        <v>20.86</v>
      </c>
      <c r="E197" s="71">
        <v>22.38</v>
      </c>
      <c r="F197" s="71">
        <f t="shared" si="11"/>
        <v>1</v>
      </c>
      <c r="G197" s="71">
        <v>36.42</v>
      </c>
      <c r="H197" s="71" t="s">
        <v>7</v>
      </c>
      <c r="I197" s="71">
        <v>21.97</v>
      </c>
      <c r="J197" s="71">
        <f t="shared" si="9"/>
        <v>1</v>
      </c>
      <c r="K197" s="71">
        <f t="shared" si="10"/>
        <v>1</v>
      </c>
    </row>
    <row r="198" spans="1:12" x14ac:dyDescent="0.35">
      <c r="A198" s="114"/>
      <c r="B198" s="71" t="s">
        <v>163</v>
      </c>
      <c r="C198" s="71" t="s">
        <v>7</v>
      </c>
      <c r="D198" s="71" t="s">
        <v>7</v>
      </c>
      <c r="E198" s="71">
        <v>25.07</v>
      </c>
      <c r="F198" s="71">
        <f t="shared" si="11"/>
        <v>0</v>
      </c>
      <c r="G198" s="71" t="s">
        <v>7</v>
      </c>
      <c r="H198" s="71" t="s">
        <v>7</v>
      </c>
      <c r="I198" s="71">
        <v>21.48</v>
      </c>
      <c r="J198" s="71">
        <f t="shared" si="9"/>
        <v>0</v>
      </c>
      <c r="K198" s="71">
        <f t="shared" si="10"/>
        <v>0</v>
      </c>
    </row>
    <row r="199" spans="1:12" x14ac:dyDescent="0.35">
      <c r="A199" s="114"/>
      <c r="B199" s="71" t="s">
        <v>164</v>
      </c>
      <c r="C199" s="71" t="s">
        <v>7</v>
      </c>
      <c r="D199" s="71">
        <v>37.090000000000003</v>
      </c>
      <c r="E199" s="71">
        <v>25.8</v>
      </c>
      <c r="F199" s="71">
        <f t="shared" si="11"/>
        <v>1</v>
      </c>
      <c r="G199" s="71" t="s">
        <v>7</v>
      </c>
      <c r="H199" s="71" t="s">
        <v>7</v>
      </c>
      <c r="I199" s="71">
        <v>24.24</v>
      </c>
      <c r="J199" s="71">
        <f t="shared" si="9"/>
        <v>0</v>
      </c>
      <c r="K199" s="71">
        <f t="shared" si="10"/>
        <v>0</v>
      </c>
    </row>
    <row r="200" spans="1:12" x14ac:dyDescent="0.35">
      <c r="A200" s="114"/>
      <c r="B200" s="71" t="s">
        <v>165</v>
      </c>
      <c r="C200" s="71" t="s">
        <v>7</v>
      </c>
      <c r="D200" s="71" t="s">
        <v>7</v>
      </c>
      <c r="E200" s="71">
        <v>23.68</v>
      </c>
      <c r="F200" s="71">
        <f t="shared" si="11"/>
        <v>0</v>
      </c>
      <c r="G200" s="71" t="s">
        <v>7</v>
      </c>
      <c r="H200" s="71" t="s">
        <v>7</v>
      </c>
      <c r="I200" s="71">
        <v>21.45</v>
      </c>
      <c r="J200" s="71">
        <f t="shared" si="9"/>
        <v>0</v>
      </c>
      <c r="K200" s="71">
        <f t="shared" si="10"/>
        <v>0</v>
      </c>
    </row>
    <row r="201" spans="1:12" x14ac:dyDescent="0.35">
      <c r="A201" s="114"/>
      <c r="B201" s="71" t="s">
        <v>166</v>
      </c>
      <c r="C201" s="71" t="s">
        <v>7</v>
      </c>
      <c r="D201" s="71" t="s">
        <v>7</v>
      </c>
      <c r="E201" s="71">
        <v>26.3</v>
      </c>
      <c r="F201" s="71">
        <f t="shared" si="11"/>
        <v>0</v>
      </c>
      <c r="G201" s="71" t="s">
        <v>7</v>
      </c>
      <c r="H201" s="71" t="s">
        <v>7</v>
      </c>
      <c r="I201" s="71">
        <v>21.8</v>
      </c>
      <c r="J201" s="71">
        <f t="shared" si="9"/>
        <v>0</v>
      </c>
      <c r="K201" s="71">
        <f t="shared" si="10"/>
        <v>0</v>
      </c>
    </row>
    <row r="202" spans="1:12" x14ac:dyDescent="0.35">
      <c r="A202" s="114"/>
      <c r="B202" s="71" t="s">
        <v>167</v>
      </c>
      <c r="C202" s="71" t="s">
        <v>7</v>
      </c>
      <c r="D202" s="71" t="s">
        <v>7</v>
      </c>
      <c r="E202" s="71">
        <v>28.4</v>
      </c>
      <c r="F202" s="71">
        <f t="shared" si="11"/>
        <v>0</v>
      </c>
      <c r="G202" s="71" t="s">
        <v>7</v>
      </c>
      <c r="H202" s="71" t="s">
        <v>7</v>
      </c>
      <c r="I202" s="71">
        <v>28.9</v>
      </c>
      <c r="J202" s="71">
        <f t="shared" si="9"/>
        <v>0</v>
      </c>
      <c r="K202" s="71">
        <f t="shared" si="10"/>
        <v>0</v>
      </c>
      <c r="L202" s="16"/>
    </row>
    <row r="203" spans="1:12" x14ac:dyDescent="0.35">
      <c r="A203" s="114"/>
      <c r="B203" s="71" t="s">
        <v>168</v>
      </c>
      <c r="C203" s="71" t="s">
        <v>7</v>
      </c>
      <c r="D203" s="71" t="s">
        <v>7</v>
      </c>
      <c r="E203" s="71">
        <v>26.2</v>
      </c>
      <c r="F203" s="71">
        <f t="shared" si="11"/>
        <v>0</v>
      </c>
      <c r="G203" s="71" t="s">
        <v>7</v>
      </c>
      <c r="H203" s="71" t="s">
        <v>7</v>
      </c>
      <c r="I203" s="71">
        <v>24.5</v>
      </c>
      <c r="J203" s="71">
        <f t="shared" si="9"/>
        <v>0</v>
      </c>
      <c r="K203" s="71">
        <f t="shared" si="10"/>
        <v>0</v>
      </c>
    </row>
    <row r="204" spans="1:12" x14ac:dyDescent="0.35">
      <c r="A204" s="114"/>
      <c r="B204" s="71" t="s">
        <v>169</v>
      </c>
      <c r="C204" s="71" t="s">
        <v>7</v>
      </c>
      <c r="D204" s="71" t="s">
        <v>7</v>
      </c>
      <c r="E204" s="71">
        <v>29.8</v>
      </c>
      <c r="F204" s="71">
        <f t="shared" si="11"/>
        <v>0</v>
      </c>
      <c r="G204" s="71" t="s">
        <v>7</v>
      </c>
      <c r="H204" s="71" t="s">
        <v>7</v>
      </c>
      <c r="I204" s="71">
        <v>23.7</v>
      </c>
      <c r="J204" s="71">
        <f t="shared" si="9"/>
        <v>0</v>
      </c>
      <c r="K204" s="71">
        <f t="shared" si="10"/>
        <v>0</v>
      </c>
    </row>
    <row r="205" spans="1:12" x14ac:dyDescent="0.35">
      <c r="A205" s="114"/>
      <c r="B205" s="71" t="s">
        <v>170</v>
      </c>
      <c r="C205" s="71" t="s">
        <v>7</v>
      </c>
      <c r="D205" s="71" t="s">
        <v>7</v>
      </c>
      <c r="E205" s="71">
        <v>25.8</v>
      </c>
      <c r="F205" s="71">
        <f t="shared" si="11"/>
        <v>0</v>
      </c>
      <c r="G205" s="71" t="s">
        <v>7</v>
      </c>
      <c r="H205" s="71" t="s">
        <v>7</v>
      </c>
      <c r="I205" s="71">
        <v>27.7</v>
      </c>
      <c r="J205" s="71">
        <f t="shared" si="9"/>
        <v>0</v>
      </c>
      <c r="K205" s="71">
        <f t="shared" si="10"/>
        <v>0</v>
      </c>
    </row>
    <row r="206" spans="1:12" x14ac:dyDescent="0.35">
      <c r="A206" s="114"/>
      <c r="B206" s="71" t="s">
        <v>171</v>
      </c>
      <c r="C206" s="71" t="s">
        <v>7</v>
      </c>
      <c r="D206" s="71" t="s">
        <v>7</v>
      </c>
      <c r="E206" s="71">
        <v>23.8</v>
      </c>
      <c r="F206" s="71">
        <f t="shared" si="11"/>
        <v>0</v>
      </c>
      <c r="G206" s="71" t="s">
        <v>7</v>
      </c>
      <c r="H206" s="71" t="s">
        <v>7</v>
      </c>
      <c r="I206" s="71">
        <v>22.1</v>
      </c>
      <c r="J206" s="71">
        <f t="shared" si="9"/>
        <v>0</v>
      </c>
      <c r="K206" s="71">
        <f t="shared" si="10"/>
        <v>0</v>
      </c>
    </row>
    <row r="207" spans="1:12" x14ac:dyDescent="0.35">
      <c r="A207" s="114"/>
      <c r="B207" s="71" t="s">
        <v>172</v>
      </c>
      <c r="C207" s="71" t="s">
        <v>7</v>
      </c>
      <c r="D207" s="71" t="s">
        <v>7</v>
      </c>
      <c r="E207" s="71">
        <v>29.1</v>
      </c>
      <c r="F207" s="71">
        <f t="shared" si="11"/>
        <v>0</v>
      </c>
      <c r="G207" s="71" t="s">
        <v>7</v>
      </c>
      <c r="H207" s="71" t="s">
        <v>7</v>
      </c>
      <c r="I207" s="71">
        <v>23.3</v>
      </c>
      <c r="J207" s="71">
        <f t="shared" si="9"/>
        <v>0</v>
      </c>
      <c r="K207" s="71">
        <f t="shared" si="10"/>
        <v>0</v>
      </c>
    </row>
    <row r="208" spans="1:12" x14ac:dyDescent="0.35">
      <c r="A208" s="114"/>
      <c r="B208" s="71" t="s">
        <v>173</v>
      </c>
      <c r="C208" s="71" t="s">
        <v>7</v>
      </c>
      <c r="D208" s="71" t="s">
        <v>7</v>
      </c>
      <c r="E208" s="71">
        <v>27.6</v>
      </c>
      <c r="F208" s="71">
        <f t="shared" si="11"/>
        <v>0</v>
      </c>
      <c r="G208" s="71" t="s">
        <v>7</v>
      </c>
      <c r="H208" s="71" t="s">
        <v>7</v>
      </c>
      <c r="I208" s="71">
        <v>23.4</v>
      </c>
      <c r="J208" s="71">
        <f t="shared" si="9"/>
        <v>0</v>
      </c>
      <c r="K208" s="71">
        <f t="shared" si="10"/>
        <v>0</v>
      </c>
    </row>
    <row r="209" spans="1:11" x14ac:dyDescent="0.35">
      <c r="A209" s="114"/>
      <c r="B209" s="71" t="s">
        <v>174</v>
      </c>
      <c r="C209" s="71" t="s">
        <v>7</v>
      </c>
      <c r="D209" s="71" t="s">
        <v>7</v>
      </c>
      <c r="E209" s="71">
        <v>25.3</v>
      </c>
      <c r="F209" s="71">
        <f t="shared" si="11"/>
        <v>0</v>
      </c>
      <c r="G209" s="71" t="s">
        <v>7</v>
      </c>
      <c r="H209" s="71" t="s">
        <v>7</v>
      </c>
      <c r="I209" s="71">
        <v>24.5</v>
      </c>
      <c r="J209" s="71">
        <f t="shared" si="9"/>
        <v>0</v>
      </c>
      <c r="K209" s="71">
        <f t="shared" si="10"/>
        <v>0</v>
      </c>
    </row>
    <row r="210" spans="1:11" x14ac:dyDescent="0.35">
      <c r="A210" s="114"/>
      <c r="B210" s="71" t="s">
        <v>175</v>
      </c>
      <c r="C210" s="71" t="s">
        <v>7</v>
      </c>
      <c r="D210" s="71" t="s">
        <v>7</v>
      </c>
      <c r="E210" s="71">
        <v>27.8</v>
      </c>
      <c r="F210" s="71">
        <f t="shared" si="11"/>
        <v>0</v>
      </c>
      <c r="G210" s="71" t="s">
        <v>7</v>
      </c>
      <c r="H210" s="71" t="s">
        <v>7</v>
      </c>
      <c r="I210" s="71">
        <v>24.3</v>
      </c>
      <c r="J210" s="71">
        <f t="shared" si="9"/>
        <v>0</v>
      </c>
      <c r="K210" s="71">
        <f t="shared" si="10"/>
        <v>0</v>
      </c>
    </row>
    <row r="211" spans="1:11" x14ac:dyDescent="0.35">
      <c r="A211" s="114"/>
      <c r="B211" s="71" t="s">
        <v>176</v>
      </c>
      <c r="C211" s="71" t="s">
        <v>7</v>
      </c>
      <c r="D211" s="71" t="s">
        <v>7</v>
      </c>
      <c r="E211" s="71">
        <v>22.63</v>
      </c>
      <c r="F211" s="71">
        <f t="shared" si="11"/>
        <v>0</v>
      </c>
      <c r="G211" s="71" t="s">
        <v>7</v>
      </c>
      <c r="H211" s="71">
        <v>37.090000000000003</v>
      </c>
      <c r="I211" s="71">
        <v>20.57</v>
      </c>
      <c r="J211" s="71">
        <f t="shared" si="9"/>
        <v>1</v>
      </c>
      <c r="K211" s="71">
        <f t="shared" si="10"/>
        <v>0</v>
      </c>
    </row>
    <row r="212" spans="1:11" x14ac:dyDescent="0.35">
      <c r="A212" s="114"/>
      <c r="B212" s="71" t="s">
        <v>177</v>
      </c>
      <c r="C212" s="71" t="s">
        <v>7</v>
      </c>
      <c r="D212" s="71" t="s">
        <v>7</v>
      </c>
      <c r="E212" s="71">
        <v>23.97</v>
      </c>
      <c r="F212" s="71">
        <f t="shared" si="11"/>
        <v>0</v>
      </c>
      <c r="G212" s="71" t="s">
        <v>7</v>
      </c>
      <c r="H212" s="71" t="s">
        <v>7</v>
      </c>
      <c r="I212" s="71">
        <v>27.38</v>
      </c>
      <c r="J212" s="71">
        <f t="shared" si="9"/>
        <v>0</v>
      </c>
      <c r="K212" s="71">
        <f t="shared" si="10"/>
        <v>0</v>
      </c>
    </row>
    <row r="213" spans="1:11" x14ac:dyDescent="0.35">
      <c r="A213" s="114"/>
      <c r="B213" s="71" t="s">
        <v>178</v>
      </c>
      <c r="C213" s="71" t="s">
        <v>7</v>
      </c>
      <c r="D213" s="71" t="s">
        <v>7</v>
      </c>
      <c r="E213" s="71">
        <v>22.48</v>
      </c>
      <c r="F213" s="71">
        <f t="shared" si="11"/>
        <v>0</v>
      </c>
      <c r="G213" s="71" t="s">
        <v>7</v>
      </c>
      <c r="H213" s="71" t="s">
        <v>7</v>
      </c>
      <c r="I213" s="71">
        <v>24.31</v>
      </c>
      <c r="J213" s="71">
        <f t="shared" si="9"/>
        <v>0</v>
      </c>
      <c r="K213" s="71">
        <f t="shared" si="10"/>
        <v>0</v>
      </c>
    </row>
    <row r="214" spans="1:11" x14ac:dyDescent="0.35">
      <c r="A214" s="114"/>
      <c r="B214" s="71" t="s">
        <v>179</v>
      </c>
      <c r="C214" s="71">
        <v>15.45</v>
      </c>
      <c r="D214" s="71">
        <v>17.04</v>
      </c>
      <c r="E214" s="71">
        <v>21.53</v>
      </c>
      <c r="F214" s="71">
        <f t="shared" si="11"/>
        <v>1</v>
      </c>
      <c r="G214" s="71">
        <v>22.02</v>
      </c>
      <c r="H214" s="71">
        <v>23.92</v>
      </c>
      <c r="I214" s="71">
        <v>26.37</v>
      </c>
      <c r="J214" s="71">
        <f t="shared" si="9"/>
        <v>1</v>
      </c>
      <c r="K214" s="71">
        <f t="shared" si="10"/>
        <v>1</v>
      </c>
    </row>
    <row r="215" spans="1:11" x14ac:dyDescent="0.35">
      <c r="A215" s="114"/>
      <c r="B215" s="71" t="s">
        <v>180</v>
      </c>
      <c r="C215" s="71">
        <v>17.63</v>
      </c>
      <c r="D215" s="71">
        <v>18.97</v>
      </c>
      <c r="E215" s="71">
        <v>22.79</v>
      </c>
      <c r="F215" s="71">
        <f t="shared" si="11"/>
        <v>1</v>
      </c>
      <c r="G215" s="71">
        <v>30.01</v>
      </c>
      <c r="H215" s="71">
        <v>31.7</v>
      </c>
      <c r="I215" s="71">
        <v>26.54</v>
      </c>
      <c r="J215" s="71">
        <f t="shared" si="9"/>
        <v>1</v>
      </c>
      <c r="K215" s="71">
        <f t="shared" si="10"/>
        <v>1</v>
      </c>
    </row>
    <row r="216" spans="1:11" x14ac:dyDescent="0.35">
      <c r="A216" s="114"/>
      <c r="B216" s="71" t="s">
        <v>181</v>
      </c>
      <c r="C216" s="71" t="s">
        <v>7</v>
      </c>
      <c r="D216" s="71" t="s">
        <v>7</v>
      </c>
      <c r="E216" s="71">
        <v>28.49</v>
      </c>
      <c r="F216" s="71">
        <f t="shared" si="11"/>
        <v>0</v>
      </c>
      <c r="G216" s="71" t="s">
        <v>7</v>
      </c>
      <c r="H216" s="71" t="s">
        <v>7</v>
      </c>
      <c r="I216" s="71">
        <v>25.58</v>
      </c>
      <c r="J216" s="71">
        <f t="shared" si="9"/>
        <v>0</v>
      </c>
      <c r="K216" s="71">
        <f t="shared" si="10"/>
        <v>0</v>
      </c>
    </row>
    <row r="217" spans="1:11" x14ac:dyDescent="0.35">
      <c r="A217" s="114"/>
      <c r="B217" s="71" t="s">
        <v>182</v>
      </c>
      <c r="C217" s="71" t="s">
        <v>7</v>
      </c>
      <c r="D217" s="71" t="s">
        <v>7</v>
      </c>
      <c r="E217" s="71">
        <v>27.33</v>
      </c>
      <c r="F217" s="71">
        <f t="shared" si="11"/>
        <v>0</v>
      </c>
      <c r="G217" s="71" t="s">
        <v>7</v>
      </c>
      <c r="H217" s="71" t="s">
        <v>7</v>
      </c>
      <c r="I217" s="71">
        <v>20.69</v>
      </c>
      <c r="J217" s="71">
        <f t="shared" si="9"/>
        <v>0</v>
      </c>
      <c r="K217" s="71">
        <f t="shared" si="10"/>
        <v>0</v>
      </c>
    </row>
    <row r="218" spans="1:11" x14ac:dyDescent="0.35">
      <c r="A218" s="114"/>
      <c r="B218" s="71" t="s">
        <v>183</v>
      </c>
      <c r="C218" s="71" t="s">
        <v>7</v>
      </c>
      <c r="D218" s="71" t="s">
        <v>7</v>
      </c>
      <c r="E218" s="71">
        <v>23.78</v>
      </c>
      <c r="F218" s="71">
        <f t="shared" si="11"/>
        <v>0</v>
      </c>
      <c r="G218" s="71" t="s">
        <v>7</v>
      </c>
      <c r="H218" s="71" t="s">
        <v>7</v>
      </c>
      <c r="I218" s="71">
        <v>21.04</v>
      </c>
      <c r="J218" s="71">
        <f t="shared" si="9"/>
        <v>0</v>
      </c>
      <c r="K218" s="71">
        <f t="shared" si="10"/>
        <v>0</v>
      </c>
    </row>
    <row r="219" spans="1:11" x14ac:dyDescent="0.35">
      <c r="A219" s="114"/>
      <c r="B219" s="71" t="s">
        <v>184</v>
      </c>
      <c r="C219" s="71">
        <v>15.64</v>
      </c>
      <c r="D219" s="71">
        <v>17.489999999999998</v>
      </c>
      <c r="E219" s="71">
        <v>23.03</v>
      </c>
      <c r="F219" s="71">
        <f t="shared" si="11"/>
        <v>1</v>
      </c>
      <c r="G219" s="71">
        <v>22.79</v>
      </c>
      <c r="H219" s="71">
        <v>24.83</v>
      </c>
      <c r="I219" s="71">
        <v>28.54</v>
      </c>
      <c r="J219" s="71">
        <f t="shared" si="9"/>
        <v>1</v>
      </c>
      <c r="K219" s="71">
        <f t="shared" si="10"/>
        <v>1</v>
      </c>
    </row>
    <row r="220" spans="1:11" x14ac:dyDescent="0.35">
      <c r="A220" s="114"/>
      <c r="B220" s="71" t="s">
        <v>185</v>
      </c>
      <c r="C220" s="71" t="s">
        <v>7</v>
      </c>
      <c r="D220" s="71" t="s">
        <v>7</v>
      </c>
      <c r="E220" s="71">
        <v>26.66</v>
      </c>
      <c r="F220" s="71">
        <f t="shared" si="11"/>
        <v>0</v>
      </c>
      <c r="G220" s="71" t="s">
        <v>7</v>
      </c>
      <c r="H220" s="71" t="s">
        <v>7</v>
      </c>
      <c r="I220" s="71">
        <v>21.72</v>
      </c>
      <c r="J220" s="71">
        <f t="shared" si="9"/>
        <v>0</v>
      </c>
      <c r="K220" s="71">
        <f t="shared" si="10"/>
        <v>0</v>
      </c>
    </row>
    <row r="221" spans="1:11" x14ac:dyDescent="0.35">
      <c r="A221" s="114"/>
      <c r="B221" s="71" t="s">
        <v>186</v>
      </c>
      <c r="C221" s="71" t="s">
        <v>7</v>
      </c>
      <c r="D221" s="71" t="s">
        <v>7</v>
      </c>
      <c r="E221" s="71">
        <v>27.06</v>
      </c>
      <c r="F221" s="71">
        <f t="shared" si="11"/>
        <v>0</v>
      </c>
      <c r="G221" s="71" t="s">
        <v>7</v>
      </c>
      <c r="H221" s="71" t="s">
        <v>7</v>
      </c>
      <c r="I221" s="71">
        <v>20.3</v>
      </c>
      <c r="J221" s="71">
        <f t="shared" si="9"/>
        <v>0</v>
      </c>
      <c r="K221" s="71">
        <f t="shared" si="10"/>
        <v>0</v>
      </c>
    </row>
    <row r="222" spans="1:11" x14ac:dyDescent="0.35">
      <c r="A222" s="114"/>
      <c r="B222" s="71" t="s">
        <v>187</v>
      </c>
      <c r="C222" s="71">
        <v>13.28</v>
      </c>
      <c r="D222" s="71">
        <v>15.16</v>
      </c>
      <c r="E222" s="71">
        <v>26.82</v>
      </c>
      <c r="F222" s="71">
        <f t="shared" si="11"/>
        <v>1</v>
      </c>
      <c r="G222" s="71">
        <v>30.09</v>
      </c>
      <c r="H222" s="71">
        <v>32.369999999999997</v>
      </c>
      <c r="I222" s="71">
        <v>26.72</v>
      </c>
      <c r="J222" s="71">
        <f t="shared" si="9"/>
        <v>1</v>
      </c>
      <c r="K222" s="71">
        <f t="shared" si="10"/>
        <v>1</v>
      </c>
    </row>
    <row r="223" spans="1:11" x14ac:dyDescent="0.35">
      <c r="A223" s="114"/>
      <c r="B223" s="71" t="s">
        <v>188</v>
      </c>
      <c r="C223" s="71" t="s">
        <v>7</v>
      </c>
      <c r="D223" s="71" t="s">
        <v>7</v>
      </c>
      <c r="E223" s="71">
        <v>26.08</v>
      </c>
      <c r="F223" s="71">
        <f t="shared" si="11"/>
        <v>0</v>
      </c>
      <c r="G223" s="71" t="s">
        <v>7</v>
      </c>
      <c r="H223" s="71">
        <v>37.36</v>
      </c>
      <c r="I223" s="71">
        <v>25.7</v>
      </c>
      <c r="J223" s="71">
        <f t="shared" si="9"/>
        <v>1</v>
      </c>
      <c r="K223" s="71">
        <f t="shared" si="10"/>
        <v>0</v>
      </c>
    </row>
    <row r="224" spans="1:11" x14ac:dyDescent="0.35">
      <c r="A224" s="114"/>
      <c r="B224" s="71" t="s">
        <v>189</v>
      </c>
      <c r="C224" s="71">
        <v>12.04</v>
      </c>
      <c r="D224" s="71">
        <v>13.98</v>
      </c>
      <c r="E224" s="71">
        <v>26.57</v>
      </c>
      <c r="F224" s="71">
        <f t="shared" si="11"/>
        <v>1</v>
      </c>
      <c r="G224" s="71">
        <v>12.9</v>
      </c>
      <c r="H224" s="71">
        <v>14.86</v>
      </c>
      <c r="I224" s="71">
        <v>21.07</v>
      </c>
      <c r="J224" s="71">
        <f t="shared" si="9"/>
        <v>1</v>
      </c>
      <c r="K224" s="71">
        <f t="shared" si="10"/>
        <v>1</v>
      </c>
    </row>
    <row r="225" spans="1:11" x14ac:dyDescent="0.35">
      <c r="A225" s="114"/>
      <c r="B225" s="71" t="s">
        <v>190</v>
      </c>
      <c r="C225" s="71">
        <v>35.44</v>
      </c>
      <c r="D225" s="71">
        <v>37.08</v>
      </c>
      <c r="E225" s="71">
        <v>26.07</v>
      </c>
      <c r="F225" s="71">
        <f t="shared" si="11"/>
        <v>1</v>
      </c>
      <c r="G225" s="71">
        <v>36.049999999999997</v>
      </c>
      <c r="H225" s="71" t="s">
        <v>7</v>
      </c>
      <c r="I225" s="71">
        <v>25.62</v>
      </c>
      <c r="J225" s="71">
        <f t="shared" si="9"/>
        <v>1</v>
      </c>
      <c r="K225" s="71">
        <f t="shared" si="10"/>
        <v>1</v>
      </c>
    </row>
    <row r="226" spans="1:11" x14ac:dyDescent="0.35">
      <c r="A226" s="114"/>
      <c r="B226" s="71" t="s">
        <v>191</v>
      </c>
      <c r="C226" s="71" t="s">
        <v>7</v>
      </c>
      <c r="D226" s="71" t="s">
        <v>7</v>
      </c>
      <c r="E226" s="71">
        <v>26.53</v>
      </c>
      <c r="F226" s="71">
        <f t="shared" si="11"/>
        <v>0</v>
      </c>
      <c r="G226" s="71" t="s">
        <v>7</v>
      </c>
      <c r="H226" s="71" t="s">
        <v>7</v>
      </c>
      <c r="I226" s="71">
        <v>22.41</v>
      </c>
      <c r="J226" s="71">
        <f t="shared" si="9"/>
        <v>0</v>
      </c>
      <c r="K226" s="71">
        <f t="shared" si="10"/>
        <v>0</v>
      </c>
    </row>
    <row r="227" spans="1:11" x14ac:dyDescent="0.35">
      <c r="A227" s="114"/>
      <c r="B227" s="71" t="s">
        <v>192</v>
      </c>
      <c r="C227" s="71" t="s">
        <v>7</v>
      </c>
      <c r="D227" s="71" t="s">
        <v>7</v>
      </c>
      <c r="E227" s="71">
        <v>23.69</v>
      </c>
      <c r="F227" s="71">
        <f t="shared" si="11"/>
        <v>0</v>
      </c>
      <c r="G227" s="71" t="s">
        <v>7</v>
      </c>
      <c r="H227" s="71" t="s">
        <v>7</v>
      </c>
      <c r="I227" s="71">
        <v>25.27</v>
      </c>
      <c r="J227" s="71">
        <f t="shared" si="9"/>
        <v>0</v>
      </c>
      <c r="K227" s="71">
        <f t="shared" si="10"/>
        <v>0</v>
      </c>
    </row>
    <row r="228" spans="1:11" x14ac:dyDescent="0.35">
      <c r="A228" s="114"/>
      <c r="B228" s="71" t="s">
        <v>193</v>
      </c>
      <c r="C228" s="71">
        <v>36.47</v>
      </c>
      <c r="D228" s="71">
        <v>36.75</v>
      </c>
      <c r="E228" s="71">
        <v>26.3</v>
      </c>
      <c r="F228" s="71">
        <f t="shared" si="11"/>
        <v>1</v>
      </c>
      <c r="G228" s="71" t="s">
        <v>7</v>
      </c>
      <c r="H228" s="71" t="s">
        <v>7</v>
      </c>
      <c r="I228" s="71">
        <v>28.27</v>
      </c>
      <c r="J228" s="71">
        <f t="shared" si="9"/>
        <v>0</v>
      </c>
      <c r="K228" s="71">
        <f t="shared" si="10"/>
        <v>0</v>
      </c>
    </row>
    <row r="229" spans="1:11" x14ac:dyDescent="0.35">
      <c r="A229" s="114"/>
      <c r="B229" s="71" t="s">
        <v>194</v>
      </c>
      <c r="C229" s="71" t="s">
        <v>7</v>
      </c>
      <c r="D229" s="71" t="s">
        <v>7</v>
      </c>
      <c r="E229" s="71">
        <v>27.09</v>
      </c>
      <c r="F229" s="71">
        <f t="shared" si="11"/>
        <v>0</v>
      </c>
      <c r="G229" s="71" t="s">
        <v>7</v>
      </c>
      <c r="H229" s="71" t="s">
        <v>7</v>
      </c>
      <c r="I229" s="71">
        <v>26.23</v>
      </c>
      <c r="J229" s="71">
        <f t="shared" si="9"/>
        <v>0</v>
      </c>
      <c r="K229" s="71">
        <f t="shared" si="10"/>
        <v>0</v>
      </c>
    </row>
    <row r="230" spans="1:11" x14ac:dyDescent="0.35">
      <c r="A230" s="114"/>
      <c r="B230" s="71" t="s">
        <v>195</v>
      </c>
      <c r="C230" s="71" t="s">
        <v>7</v>
      </c>
      <c r="D230" s="71" t="s">
        <v>7</v>
      </c>
      <c r="E230" s="71">
        <v>26.47</v>
      </c>
      <c r="F230" s="71">
        <f t="shared" si="11"/>
        <v>0</v>
      </c>
      <c r="G230" s="71" t="s">
        <v>7</v>
      </c>
      <c r="H230" s="71" t="s">
        <v>7</v>
      </c>
      <c r="I230" s="71">
        <v>24.41</v>
      </c>
      <c r="J230" s="71">
        <f t="shared" si="9"/>
        <v>0</v>
      </c>
      <c r="K230" s="71">
        <f t="shared" si="10"/>
        <v>0</v>
      </c>
    </row>
    <row r="231" spans="1:11" x14ac:dyDescent="0.35">
      <c r="A231" s="114"/>
      <c r="B231" s="71" t="s">
        <v>196</v>
      </c>
      <c r="C231" s="71">
        <v>18.93</v>
      </c>
      <c r="D231" s="71">
        <v>19.84</v>
      </c>
      <c r="E231" s="71">
        <v>25.01</v>
      </c>
      <c r="F231" s="71">
        <f t="shared" si="11"/>
        <v>1</v>
      </c>
      <c r="G231" s="71">
        <v>18.47</v>
      </c>
      <c r="H231" s="71">
        <v>20.85</v>
      </c>
      <c r="I231" s="71">
        <v>23.1</v>
      </c>
      <c r="J231" s="71">
        <f t="shared" si="9"/>
        <v>1</v>
      </c>
      <c r="K231" s="71">
        <f t="shared" si="10"/>
        <v>1</v>
      </c>
    </row>
    <row r="232" spans="1:11" x14ac:dyDescent="0.35">
      <c r="A232" s="114"/>
      <c r="B232" s="71" t="s">
        <v>197</v>
      </c>
      <c r="C232" s="71" t="s">
        <v>7</v>
      </c>
      <c r="D232" s="71" t="s">
        <v>7</v>
      </c>
      <c r="E232" s="71">
        <v>31.17</v>
      </c>
      <c r="F232" s="71">
        <f t="shared" si="11"/>
        <v>0</v>
      </c>
      <c r="G232" s="71" t="s">
        <v>7</v>
      </c>
      <c r="H232" s="71" t="s">
        <v>7</v>
      </c>
      <c r="I232" s="71">
        <v>29.98</v>
      </c>
      <c r="J232" s="71">
        <f t="shared" si="9"/>
        <v>0</v>
      </c>
      <c r="K232" s="71">
        <f t="shared" si="10"/>
        <v>0</v>
      </c>
    </row>
    <row r="233" spans="1:11" x14ac:dyDescent="0.35">
      <c r="A233" s="114"/>
      <c r="B233" s="71" t="s">
        <v>198</v>
      </c>
      <c r="C233" s="71" t="s">
        <v>7</v>
      </c>
      <c r="D233" s="71" t="s">
        <v>7</v>
      </c>
      <c r="E233" s="71">
        <v>27.16</v>
      </c>
      <c r="F233" s="71">
        <f t="shared" si="11"/>
        <v>0</v>
      </c>
      <c r="G233" s="71" t="s">
        <v>7</v>
      </c>
      <c r="H233" s="71" t="s">
        <v>7</v>
      </c>
      <c r="I233" s="71">
        <v>23.85</v>
      </c>
      <c r="J233" s="71">
        <f t="shared" si="9"/>
        <v>0</v>
      </c>
      <c r="K233" s="71">
        <f t="shared" si="10"/>
        <v>0</v>
      </c>
    </row>
    <row r="234" spans="1:11" x14ac:dyDescent="0.35">
      <c r="A234" s="114"/>
      <c r="B234" s="71" t="s">
        <v>199</v>
      </c>
      <c r="C234" s="71" t="s">
        <v>7</v>
      </c>
      <c r="D234" s="71" t="s">
        <v>7</v>
      </c>
      <c r="E234" s="71">
        <v>25.4</v>
      </c>
      <c r="F234" s="71">
        <f t="shared" si="11"/>
        <v>0</v>
      </c>
      <c r="G234" s="71">
        <v>35.51</v>
      </c>
      <c r="H234" s="71">
        <v>35.17</v>
      </c>
      <c r="I234" s="71">
        <v>26.3</v>
      </c>
      <c r="J234" s="71">
        <f t="shared" si="9"/>
        <v>1</v>
      </c>
      <c r="K234" s="71">
        <f t="shared" si="10"/>
        <v>0</v>
      </c>
    </row>
    <row r="235" spans="1:11" x14ac:dyDescent="0.35">
      <c r="A235" s="114"/>
      <c r="B235" s="71" t="s">
        <v>200</v>
      </c>
      <c r="C235" s="71" t="s">
        <v>7</v>
      </c>
      <c r="D235" s="71" t="s">
        <v>7</v>
      </c>
      <c r="E235" s="71">
        <v>30.5</v>
      </c>
      <c r="F235" s="71">
        <f t="shared" si="11"/>
        <v>0</v>
      </c>
      <c r="G235" s="71" t="s">
        <v>7</v>
      </c>
      <c r="H235" s="71" t="s">
        <v>7</v>
      </c>
      <c r="I235" s="71">
        <v>28.3</v>
      </c>
      <c r="J235" s="71">
        <f t="shared" si="9"/>
        <v>0</v>
      </c>
      <c r="K235" s="71">
        <f t="shared" si="10"/>
        <v>0</v>
      </c>
    </row>
    <row r="236" spans="1:11" x14ac:dyDescent="0.35">
      <c r="A236" s="114"/>
      <c r="B236" s="71" t="s">
        <v>201</v>
      </c>
      <c r="C236" s="71" t="s">
        <v>7</v>
      </c>
      <c r="D236" s="71" t="s">
        <v>7</v>
      </c>
      <c r="E236" s="71">
        <v>24.7</v>
      </c>
      <c r="F236" s="71">
        <f t="shared" si="11"/>
        <v>0</v>
      </c>
      <c r="G236" s="71" t="s">
        <v>7</v>
      </c>
      <c r="H236" s="71">
        <v>36.9</v>
      </c>
      <c r="I236" s="71">
        <v>23.8</v>
      </c>
      <c r="J236" s="71">
        <f t="shared" si="9"/>
        <v>1</v>
      </c>
      <c r="K236" s="71">
        <f t="shared" si="10"/>
        <v>0</v>
      </c>
    </row>
    <row r="237" spans="1:11" x14ac:dyDescent="0.35">
      <c r="A237" s="114"/>
      <c r="B237" s="71" t="s">
        <v>202</v>
      </c>
      <c r="C237" s="71">
        <v>22.92</v>
      </c>
      <c r="D237" s="71">
        <v>24.55</v>
      </c>
      <c r="E237" s="71">
        <v>26.3</v>
      </c>
      <c r="F237" s="71">
        <f t="shared" si="11"/>
        <v>1</v>
      </c>
      <c r="G237" s="71">
        <v>35.74</v>
      </c>
      <c r="H237" s="71">
        <v>33.200000000000003</v>
      </c>
      <c r="I237" s="71">
        <v>26.2</v>
      </c>
      <c r="J237" s="71">
        <f t="shared" si="9"/>
        <v>1</v>
      </c>
      <c r="K237" s="71">
        <f t="shared" si="10"/>
        <v>1</v>
      </c>
    </row>
    <row r="238" spans="1:11" x14ac:dyDescent="0.35">
      <c r="A238" s="114"/>
      <c r="B238" s="71" t="s">
        <v>203</v>
      </c>
      <c r="C238" s="71" t="s">
        <v>7</v>
      </c>
      <c r="D238" s="71" t="s">
        <v>7</v>
      </c>
      <c r="E238" s="71">
        <v>28.6</v>
      </c>
      <c r="F238" s="71">
        <f t="shared" si="11"/>
        <v>0</v>
      </c>
      <c r="G238" s="71" t="s">
        <v>7</v>
      </c>
      <c r="H238" s="71" t="s">
        <v>7</v>
      </c>
      <c r="I238" s="71">
        <v>27.8</v>
      </c>
      <c r="J238" s="71">
        <f t="shared" si="9"/>
        <v>0</v>
      </c>
      <c r="K238" s="71">
        <f t="shared" si="10"/>
        <v>0</v>
      </c>
    </row>
    <row r="239" spans="1:11" x14ac:dyDescent="0.35">
      <c r="A239" s="114"/>
      <c r="B239" s="71" t="s">
        <v>204</v>
      </c>
      <c r="C239" s="71" t="s">
        <v>7</v>
      </c>
      <c r="D239" s="71" t="s">
        <v>7</v>
      </c>
      <c r="E239" s="71">
        <v>27</v>
      </c>
      <c r="F239" s="71">
        <f t="shared" si="11"/>
        <v>0</v>
      </c>
      <c r="G239" s="71">
        <v>36.630000000000003</v>
      </c>
      <c r="H239" s="71">
        <v>34.33</v>
      </c>
      <c r="I239" s="71">
        <v>25</v>
      </c>
      <c r="J239" s="71">
        <f t="shared" si="9"/>
        <v>1</v>
      </c>
      <c r="K239" s="71">
        <f t="shared" si="10"/>
        <v>0</v>
      </c>
    </row>
    <row r="240" spans="1:11" x14ac:dyDescent="0.35">
      <c r="A240" s="114"/>
      <c r="B240" s="71" t="s">
        <v>205</v>
      </c>
      <c r="C240" s="71" t="s">
        <v>7</v>
      </c>
      <c r="D240" s="71" t="s">
        <v>7</v>
      </c>
      <c r="E240" s="71">
        <v>24.6</v>
      </c>
      <c r="F240" s="71">
        <f t="shared" si="11"/>
        <v>0</v>
      </c>
      <c r="G240" s="71" t="s">
        <v>7</v>
      </c>
      <c r="H240" s="71">
        <v>34.78</v>
      </c>
      <c r="I240" s="71">
        <v>22.9</v>
      </c>
      <c r="J240" s="71">
        <f t="shared" si="9"/>
        <v>1</v>
      </c>
      <c r="K240" s="71">
        <f t="shared" si="10"/>
        <v>0</v>
      </c>
    </row>
    <row r="241" spans="1:11" x14ac:dyDescent="0.35">
      <c r="A241" s="114"/>
      <c r="B241" s="71" t="s">
        <v>206</v>
      </c>
      <c r="C241" s="71" t="s">
        <v>7</v>
      </c>
      <c r="D241" s="71" t="s">
        <v>7</v>
      </c>
      <c r="E241" s="71">
        <v>24</v>
      </c>
      <c r="F241" s="71">
        <f t="shared" si="11"/>
        <v>0</v>
      </c>
      <c r="G241" s="71" t="s">
        <v>7</v>
      </c>
      <c r="H241" s="71">
        <v>35.42</v>
      </c>
      <c r="I241" s="71">
        <v>28.9</v>
      </c>
      <c r="J241" s="71">
        <f t="shared" si="9"/>
        <v>1</v>
      </c>
      <c r="K241" s="71">
        <f t="shared" si="10"/>
        <v>0</v>
      </c>
    </row>
    <row r="242" spans="1:11" x14ac:dyDescent="0.35">
      <c r="A242" s="114"/>
      <c r="B242" s="71" t="s">
        <v>207</v>
      </c>
      <c r="C242" s="71" t="s">
        <v>7</v>
      </c>
      <c r="D242" s="71" t="s">
        <v>7</v>
      </c>
      <c r="E242" s="71">
        <v>27</v>
      </c>
      <c r="F242" s="71">
        <f t="shared" si="11"/>
        <v>0</v>
      </c>
      <c r="G242" s="71" t="s">
        <v>7</v>
      </c>
      <c r="H242" s="71" t="s">
        <v>7</v>
      </c>
      <c r="I242" s="71">
        <v>27.5</v>
      </c>
      <c r="J242" s="71">
        <f t="shared" si="9"/>
        <v>0</v>
      </c>
      <c r="K242" s="71">
        <f t="shared" si="10"/>
        <v>0</v>
      </c>
    </row>
    <row r="243" spans="1:11" x14ac:dyDescent="0.35">
      <c r="A243" s="114"/>
      <c r="B243" s="71" t="s">
        <v>208</v>
      </c>
      <c r="C243" s="71">
        <v>14.26</v>
      </c>
      <c r="D243" s="71">
        <v>15.8</v>
      </c>
      <c r="E243" s="71">
        <v>25.7</v>
      </c>
      <c r="F243" s="71">
        <f t="shared" si="11"/>
        <v>1</v>
      </c>
      <c r="G243" s="71">
        <v>22.56</v>
      </c>
      <c r="H243" s="71">
        <v>24.24</v>
      </c>
      <c r="I243" s="71">
        <v>24.1</v>
      </c>
      <c r="J243" s="71">
        <f t="shared" si="9"/>
        <v>1</v>
      </c>
      <c r="K243" s="71">
        <f t="shared" si="10"/>
        <v>1</v>
      </c>
    </row>
    <row r="244" spans="1:11" x14ac:dyDescent="0.35">
      <c r="A244" s="114"/>
      <c r="B244" s="71" t="s">
        <v>209</v>
      </c>
      <c r="C244" s="71">
        <v>36.49</v>
      </c>
      <c r="D244" s="71" t="s">
        <v>7</v>
      </c>
      <c r="E244" s="71">
        <v>28.5</v>
      </c>
      <c r="F244" s="71">
        <f t="shared" si="11"/>
        <v>1</v>
      </c>
      <c r="G244" s="71">
        <v>33.450000000000003</v>
      </c>
      <c r="H244" s="71">
        <v>35.18</v>
      </c>
      <c r="I244" s="71">
        <v>21.2</v>
      </c>
      <c r="J244" s="71">
        <f t="shared" si="9"/>
        <v>1</v>
      </c>
      <c r="K244" s="71">
        <f t="shared" si="10"/>
        <v>1</v>
      </c>
    </row>
    <row r="245" spans="1:11" x14ac:dyDescent="0.35">
      <c r="A245" s="114"/>
      <c r="B245" s="71" t="s">
        <v>210</v>
      </c>
      <c r="C245" s="71" t="s">
        <v>7</v>
      </c>
      <c r="D245" s="71" t="s">
        <v>7</v>
      </c>
      <c r="E245" s="71">
        <v>23.8</v>
      </c>
      <c r="F245" s="71">
        <f t="shared" si="11"/>
        <v>0</v>
      </c>
      <c r="G245" s="71">
        <v>34.72</v>
      </c>
      <c r="H245" s="71">
        <v>35.35</v>
      </c>
      <c r="I245" s="71">
        <v>26.8</v>
      </c>
      <c r="J245" s="71">
        <f t="shared" si="9"/>
        <v>1</v>
      </c>
      <c r="K245" s="71">
        <f t="shared" si="10"/>
        <v>0</v>
      </c>
    </row>
    <row r="246" spans="1:11" x14ac:dyDescent="0.35">
      <c r="A246" s="115"/>
      <c r="B246" s="71" t="s">
        <v>211</v>
      </c>
      <c r="C246" s="71">
        <v>16.61</v>
      </c>
      <c r="D246" s="71">
        <v>18.03</v>
      </c>
      <c r="E246" s="71">
        <v>25.4</v>
      </c>
      <c r="F246" s="71">
        <f t="shared" si="11"/>
        <v>1</v>
      </c>
      <c r="G246" s="71">
        <v>33.86</v>
      </c>
      <c r="H246" s="71">
        <v>37.729999999999997</v>
      </c>
      <c r="I246" s="71">
        <v>24.4</v>
      </c>
      <c r="J246" s="71">
        <f t="shared" si="9"/>
        <v>1</v>
      </c>
      <c r="K246" s="71">
        <f t="shared" si="10"/>
        <v>1</v>
      </c>
    </row>
    <row r="247" spans="1:11" x14ac:dyDescent="0.35">
      <c r="B247" s="12" t="s">
        <v>395</v>
      </c>
      <c r="C247" s="97">
        <f>AVERAGE(C3:C246)</f>
        <v>21.747777777777785</v>
      </c>
      <c r="D247" s="97">
        <f t="shared" ref="D247:E247" si="12">AVERAGE(D3:D246)</f>
        <v>23.416250000000005</v>
      </c>
      <c r="E247" s="97">
        <f t="shared" si="12"/>
        <v>26.479057377049184</v>
      </c>
      <c r="F247" s="79"/>
      <c r="G247" s="97">
        <f>AVERAGE(G3:G246)</f>
        <v>29.277651515151526</v>
      </c>
      <c r="H247" s="97">
        <f t="shared" ref="H247" si="13">AVERAGE(H3:H246)</f>
        <v>30.158880597014925</v>
      </c>
      <c r="I247" s="97">
        <f t="shared" ref="I247" si="14">AVERAGE(I3:I246)</f>
        <v>23.242377049180327</v>
      </c>
      <c r="J247" s="93"/>
      <c r="K247" s="94"/>
    </row>
    <row r="248" spans="1:11" x14ac:dyDescent="0.35">
      <c r="B248" s="12" t="s">
        <v>396</v>
      </c>
      <c r="C248" s="97">
        <f>_xlfn.STDEV.S(C3:C246)</f>
        <v>6.2799107432573029</v>
      </c>
      <c r="D248" s="97">
        <f t="shared" ref="D248:E248" si="15">_xlfn.STDEV.S(D3:D246)</f>
        <v>6.27470043583281</v>
      </c>
      <c r="E248" s="97">
        <f t="shared" si="15"/>
        <v>2.4010948147567026</v>
      </c>
      <c r="F248" s="83"/>
      <c r="G248" s="97">
        <f>_xlfn.STDEV.S(G3:G246)</f>
        <v>4.8403830615948413</v>
      </c>
      <c r="H248" s="97">
        <f t="shared" ref="H248:I248" si="16">_xlfn.STDEV.S(H3:H246)</f>
        <v>4.810935172474883</v>
      </c>
      <c r="I248" s="97">
        <f t="shared" si="16"/>
        <v>2.4536476762113852</v>
      </c>
      <c r="J248" s="95"/>
      <c r="K248" s="96"/>
    </row>
  </sheetData>
  <mergeCells count="12">
    <mergeCell ref="Q3:Q4"/>
    <mergeCell ref="Q5:Q7"/>
    <mergeCell ref="C1:F1"/>
    <mergeCell ref="G1:J1"/>
    <mergeCell ref="K1:K2"/>
    <mergeCell ref="N3:O3"/>
    <mergeCell ref="M3:M4"/>
    <mergeCell ref="A1:A2"/>
    <mergeCell ref="B1:B2"/>
    <mergeCell ref="A3:A126"/>
    <mergeCell ref="A127:A246"/>
    <mergeCell ref="P3:P4"/>
  </mergeCells>
  <conditionalFormatting sqref="F127:F246 J127:K246">
    <cfRule type="cellIs" dxfId="18" priority="20" operator="equal">
      <formula>1</formula>
    </cfRule>
  </conditionalFormatting>
  <conditionalFormatting sqref="K3:K126">
    <cfRule type="cellIs" dxfId="17" priority="6" operator="equal">
      <formula>1</formula>
    </cfRule>
  </conditionalFormatting>
  <conditionalFormatting sqref="F3:F126">
    <cfRule type="cellIs" dxfId="16" priority="5" operator="equal">
      <formula>1</formula>
    </cfRule>
  </conditionalFormatting>
  <conditionalFormatting sqref="J3:J126">
    <cfRule type="cellIs" dxfId="15" priority="4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CE6B-8E2E-48C6-A453-9B3D056941E2}">
  <sheetPr>
    <tabColor theme="9" tint="0.59999389629810485"/>
  </sheetPr>
  <dimension ref="A1:R34"/>
  <sheetViews>
    <sheetView zoomScale="84" zoomScaleNormal="84" workbookViewId="0">
      <selection activeCell="J26" sqref="J26"/>
    </sheetView>
  </sheetViews>
  <sheetFormatPr defaultRowHeight="14.5" x14ac:dyDescent="0.35"/>
  <cols>
    <col min="10" max="10" width="10.453125" customWidth="1"/>
    <col min="14" max="14" width="11.6328125" style="10" customWidth="1"/>
    <col min="16" max="16" width="21.36328125" customWidth="1"/>
    <col min="17" max="17" width="11.26953125" customWidth="1"/>
    <col min="18" max="18" width="17.453125" customWidth="1"/>
  </cols>
  <sheetData>
    <row r="1" spans="1:18" x14ac:dyDescent="0.35">
      <c r="A1" s="17"/>
      <c r="B1" s="105" t="s">
        <v>0</v>
      </c>
      <c r="C1" s="105"/>
      <c r="D1" s="105"/>
      <c r="E1" s="105" t="s">
        <v>1</v>
      </c>
      <c r="F1" s="105"/>
      <c r="G1" s="105"/>
      <c r="H1" s="111" t="s">
        <v>399</v>
      </c>
    </row>
    <row r="2" spans="1:18" x14ac:dyDescent="0.35">
      <c r="A2" s="17"/>
      <c r="B2" s="70" t="s">
        <v>217</v>
      </c>
      <c r="C2" s="70" t="s">
        <v>218</v>
      </c>
      <c r="D2" s="70" t="s">
        <v>6</v>
      </c>
      <c r="E2" s="70" t="s">
        <v>217</v>
      </c>
      <c r="F2" s="70" t="s">
        <v>218</v>
      </c>
      <c r="G2" s="70" t="s">
        <v>6</v>
      </c>
      <c r="H2" s="111"/>
      <c r="J2" s="10" t="s">
        <v>397</v>
      </c>
      <c r="K2" s="10"/>
      <c r="L2" s="10"/>
      <c r="M2" s="10"/>
    </row>
    <row r="3" spans="1:18" x14ac:dyDescent="0.35">
      <c r="A3" s="112" t="s">
        <v>219</v>
      </c>
      <c r="B3" s="12">
        <v>18.54</v>
      </c>
      <c r="C3" s="12">
        <v>20.170000000000002</v>
      </c>
      <c r="D3" s="12">
        <f>IF(AND(B3="-",C3="-"),0,1)</f>
        <v>1</v>
      </c>
      <c r="E3" s="12">
        <v>18.96</v>
      </c>
      <c r="F3" s="12">
        <v>20.43</v>
      </c>
      <c r="G3" s="12">
        <f t="shared" ref="G3:G32" si="0">IF(AND(E3="-",F3="-"),0,1)</f>
        <v>1</v>
      </c>
      <c r="H3" s="12">
        <f t="shared" ref="H3:H32" si="1">IF(AND(D3=1,G3=1),1,0)</f>
        <v>1</v>
      </c>
      <c r="J3" s="105" t="s">
        <v>17</v>
      </c>
      <c r="K3" s="105" t="s">
        <v>64</v>
      </c>
      <c r="L3" s="105"/>
      <c r="M3" s="105" t="s">
        <v>20</v>
      </c>
      <c r="N3" s="105" t="s">
        <v>370</v>
      </c>
      <c r="P3" s="59" t="s">
        <v>346</v>
      </c>
      <c r="Q3" s="59" t="s">
        <v>347</v>
      </c>
      <c r="R3" s="59" t="s">
        <v>348</v>
      </c>
    </row>
    <row r="4" spans="1:18" x14ac:dyDescent="0.35">
      <c r="A4" s="112"/>
      <c r="B4" s="12">
        <v>19.16</v>
      </c>
      <c r="C4" s="12">
        <v>22.04</v>
      </c>
      <c r="D4" s="12">
        <f t="shared" ref="D4:D32" si="2">IF(AND(B4="-",C4="-"),0,1)</f>
        <v>1</v>
      </c>
      <c r="E4" s="12">
        <v>18.14</v>
      </c>
      <c r="F4" s="12">
        <v>22.75</v>
      </c>
      <c r="G4" s="12">
        <f t="shared" si="0"/>
        <v>1</v>
      </c>
      <c r="H4" s="12">
        <f t="shared" si="1"/>
        <v>1</v>
      </c>
      <c r="J4" s="105"/>
      <c r="K4" s="72" t="s">
        <v>357</v>
      </c>
      <c r="L4" s="7" t="s">
        <v>237</v>
      </c>
      <c r="M4" s="105"/>
      <c r="N4" s="105"/>
      <c r="P4" s="54" t="s">
        <v>349</v>
      </c>
      <c r="Q4" s="86">
        <v>0.85140000000000005</v>
      </c>
      <c r="R4" s="55" t="s">
        <v>387</v>
      </c>
    </row>
    <row r="5" spans="1:18" x14ac:dyDescent="0.35">
      <c r="A5" s="112"/>
      <c r="B5" s="12">
        <v>14.23</v>
      </c>
      <c r="C5" s="12">
        <v>15.01</v>
      </c>
      <c r="D5" s="12">
        <f t="shared" si="2"/>
        <v>1</v>
      </c>
      <c r="E5" s="12">
        <v>21.49</v>
      </c>
      <c r="F5" s="12">
        <v>24.26</v>
      </c>
      <c r="G5" s="12">
        <f t="shared" si="0"/>
        <v>1</v>
      </c>
      <c r="H5" s="12">
        <f t="shared" si="1"/>
        <v>1</v>
      </c>
      <c r="J5" s="72" t="s">
        <v>357</v>
      </c>
      <c r="K5" s="4">
        <v>17</v>
      </c>
      <c r="L5" s="4">
        <v>3</v>
      </c>
      <c r="M5" s="4">
        <f>SUM(K5:L5)</f>
        <v>20</v>
      </c>
      <c r="N5" s="112">
        <v>0.79100000000000004</v>
      </c>
      <c r="P5" s="54" t="s">
        <v>350</v>
      </c>
      <c r="Q5" s="86">
        <v>0.88539999999999996</v>
      </c>
      <c r="R5" s="55" t="s">
        <v>388</v>
      </c>
    </row>
    <row r="6" spans="1:18" x14ac:dyDescent="0.35">
      <c r="A6" s="112"/>
      <c r="B6" s="12">
        <v>16.82</v>
      </c>
      <c r="C6" s="12">
        <v>18.13</v>
      </c>
      <c r="D6" s="12">
        <f t="shared" si="2"/>
        <v>1</v>
      </c>
      <c r="E6" s="12">
        <v>30.05</v>
      </c>
      <c r="F6" s="12">
        <v>31.72</v>
      </c>
      <c r="G6" s="12">
        <f t="shared" si="0"/>
        <v>1</v>
      </c>
      <c r="H6" s="12">
        <f t="shared" si="1"/>
        <v>1</v>
      </c>
      <c r="J6" s="72" t="s">
        <v>237</v>
      </c>
      <c r="K6" s="4">
        <v>0</v>
      </c>
      <c r="L6" s="4">
        <v>10</v>
      </c>
      <c r="M6" s="4">
        <f>SUM(K6:L6)</f>
        <v>10</v>
      </c>
      <c r="N6" s="112"/>
      <c r="P6" s="54" t="s">
        <v>351</v>
      </c>
      <c r="Q6" s="86">
        <v>0.91969999999999996</v>
      </c>
      <c r="R6" s="55" t="s">
        <v>389</v>
      </c>
    </row>
    <row r="7" spans="1:18" x14ac:dyDescent="0.35">
      <c r="A7" s="112"/>
      <c r="B7" s="12">
        <v>20.68</v>
      </c>
      <c r="C7" s="12">
        <v>22.04</v>
      </c>
      <c r="D7" s="12">
        <f t="shared" si="2"/>
        <v>1</v>
      </c>
      <c r="E7" s="12">
        <v>25.06</v>
      </c>
      <c r="F7" s="12">
        <v>27.33</v>
      </c>
      <c r="G7" s="12">
        <f t="shared" si="0"/>
        <v>1</v>
      </c>
      <c r="H7" s="12">
        <f t="shared" si="1"/>
        <v>1</v>
      </c>
      <c r="J7" s="72" t="s">
        <v>20</v>
      </c>
      <c r="K7" s="4">
        <f>SUM(K5:K6)</f>
        <v>17</v>
      </c>
      <c r="L7" s="4">
        <f>SUM(L5:L6)</f>
        <v>13</v>
      </c>
      <c r="M7" s="4">
        <f>SUM(M5:M6)</f>
        <v>30</v>
      </c>
      <c r="N7" s="112"/>
      <c r="P7" s="54" t="s">
        <v>352</v>
      </c>
      <c r="Q7" s="86">
        <v>0.7944</v>
      </c>
      <c r="R7" s="55" t="s">
        <v>390</v>
      </c>
    </row>
    <row r="8" spans="1:18" x14ac:dyDescent="0.35">
      <c r="A8" s="112"/>
      <c r="B8" s="12">
        <v>16.86</v>
      </c>
      <c r="C8" s="12">
        <v>17.62</v>
      </c>
      <c r="D8" s="12">
        <f t="shared" si="2"/>
        <v>1</v>
      </c>
      <c r="E8" s="12">
        <v>19.79</v>
      </c>
      <c r="F8" s="12">
        <v>21.8</v>
      </c>
      <c r="G8" s="12">
        <f t="shared" si="0"/>
        <v>1</v>
      </c>
      <c r="H8" s="12">
        <f t="shared" si="1"/>
        <v>1</v>
      </c>
    </row>
    <row r="9" spans="1:18" x14ac:dyDescent="0.35">
      <c r="A9" s="112"/>
      <c r="B9" s="12">
        <v>19.34</v>
      </c>
      <c r="C9" s="12">
        <v>20.09</v>
      </c>
      <c r="D9" s="12">
        <f t="shared" si="2"/>
        <v>1</v>
      </c>
      <c r="E9" s="12">
        <v>29.99</v>
      </c>
      <c r="F9" s="12">
        <v>32.29</v>
      </c>
      <c r="G9" s="12">
        <f t="shared" si="0"/>
        <v>1</v>
      </c>
      <c r="H9" s="12">
        <f t="shared" si="1"/>
        <v>1</v>
      </c>
      <c r="L9" s="10"/>
    </row>
    <row r="10" spans="1:18" x14ac:dyDescent="0.35">
      <c r="A10" s="112"/>
      <c r="B10" s="12">
        <v>19.63</v>
      </c>
      <c r="C10" s="12">
        <v>20.82</v>
      </c>
      <c r="D10" s="12">
        <f t="shared" si="2"/>
        <v>1</v>
      </c>
      <c r="E10" s="12">
        <v>22.21</v>
      </c>
      <c r="F10" s="12">
        <v>24.51</v>
      </c>
      <c r="G10" s="12">
        <f t="shared" si="0"/>
        <v>1</v>
      </c>
      <c r="H10" s="12">
        <f t="shared" si="1"/>
        <v>1</v>
      </c>
      <c r="J10" s="10"/>
    </row>
    <row r="11" spans="1:18" x14ac:dyDescent="0.35">
      <c r="A11" s="112"/>
      <c r="B11" s="12">
        <v>18.829999999999998</v>
      </c>
      <c r="C11" s="12">
        <v>20.18</v>
      </c>
      <c r="D11" s="12">
        <f t="shared" si="2"/>
        <v>1</v>
      </c>
      <c r="E11" s="12">
        <v>25.9</v>
      </c>
      <c r="F11" s="12">
        <v>28.35</v>
      </c>
      <c r="G11" s="12">
        <f t="shared" si="0"/>
        <v>1</v>
      </c>
      <c r="H11" s="12">
        <f t="shared" si="1"/>
        <v>1</v>
      </c>
      <c r="J11" s="10"/>
    </row>
    <row r="12" spans="1:18" x14ac:dyDescent="0.35">
      <c r="A12" s="112"/>
      <c r="B12" s="12">
        <v>18.54</v>
      </c>
      <c r="C12" s="12">
        <v>19.82</v>
      </c>
      <c r="D12" s="12">
        <f t="shared" si="2"/>
        <v>1</v>
      </c>
      <c r="E12" s="12">
        <v>22.31</v>
      </c>
      <c r="F12" s="12">
        <v>25.1</v>
      </c>
      <c r="G12" s="12">
        <f t="shared" si="0"/>
        <v>1</v>
      </c>
      <c r="H12" s="12">
        <f t="shared" si="1"/>
        <v>1</v>
      </c>
      <c r="J12" s="10"/>
    </row>
    <row r="13" spans="1:18" x14ac:dyDescent="0.35">
      <c r="A13" s="112" t="s">
        <v>220</v>
      </c>
      <c r="B13" s="71">
        <v>36</v>
      </c>
      <c r="C13" s="71">
        <v>37.44</v>
      </c>
      <c r="D13" s="71">
        <f t="shared" si="2"/>
        <v>1</v>
      </c>
      <c r="E13" s="12">
        <v>34.26</v>
      </c>
      <c r="F13" s="12">
        <v>36.590000000000003</v>
      </c>
      <c r="G13" s="71">
        <f t="shared" si="0"/>
        <v>1</v>
      </c>
      <c r="H13" s="71">
        <f t="shared" si="1"/>
        <v>1</v>
      </c>
    </row>
    <row r="14" spans="1:18" x14ac:dyDescent="0.35">
      <c r="A14" s="112"/>
      <c r="B14" s="71">
        <v>25.12</v>
      </c>
      <c r="C14" s="71">
        <v>25.88</v>
      </c>
      <c r="D14" s="71">
        <f t="shared" si="2"/>
        <v>1</v>
      </c>
      <c r="E14" s="71">
        <v>32.4</v>
      </c>
      <c r="F14" s="71">
        <v>34.71</v>
      </c>
      <c r="G14" s="71">
        <f t="shared" si="0"/>
        <v>1</v>
      </c>
      <c r="H14" s="71">
        <f t="shared" si="1"/>
        <v>1</v>
      </c>
    </row>
    <row r="15" spans="1:18" x14ac:dyDescent="0.35">
      <c r="A15" s="112"/>
      <c r="B15" s="21">
        <v>33.25</v>
      </c>
      <c r="C15" s="21">
        <v>36.340000000000003</v>
      </c>
      <c r="D15" s="71">
        <f t="shared" si="2"/>
        <v>1</v>
      </c>
      <c r="E15" s="21" t="s">
        <v>7</v>
      </c>
      <c r="F15" s="21" t="s">
        <v>7</v>
      </c>
      <c r="G15" s="71">
        <f t="shared" si="0"/>
        <v>0</v>
      </c>
      <c r="H15" s="71">
        <f t="shared" si="1"/>
        <v>0</v>
      </c>
    </row>
    <row r="16" spans="1:18" x14ac:dyDescent="0.35">
      <c r="A16" s="112"/>
      <c r="B16" s="71">
        <v>25</v>
      </c>
      <c r="C16" s="71">
        <v>26.03</v>
      </c>
      <c r="D16" s="71">
        <f t="shared" si="2"/>
        <v>1</v>
      </c>
      <c r="E16" s="71">
        <v>20.309999999999999</v>
      </c>
      <c r="F16" s="71">
        <v>22.56</v>
      </c>
      <c r="G16" s="71">
        <f t="shared" si="0"/>
        <v>1</v>
      </c>
      <c r="H16" s="71">
        <f t="shared" si="1"/>
        <v>1</v>
      </c>
    </row>
    <row r="17" spans="1:8" x14ac:dyDescent="0.35">
      <c r="A17" s="112"/>
      <c r="B17" s="71">
        <v>34.78</v>
      </c>
      <c r="C17" s="71">
        <v>26.18</v>
      </c>
      <c r="D17" s="71">
        <f t="shared" si="2"/>
        <v>1</v>
      </c>
      <c r="E17" s="21">
        <v>32.31</v>
      </c>
      <c r="F17" s="21">
        <v>25.67</v>
      </c>
      <c r="G17" s="71">
        <f t="shared" si="0"/>
        <v>1</v>
      </c>
      <c r="H17" s="71">
        <f t="shared" si="1"/>
        <v>1</v>
      </c>
    </row>
    <row r="18" spans="1:8" x14ac:dyDescent="0.35">
      <c r="A18" s="112"/>
      <c r="B18" s="71">
        <v>33.01</v>
      </c>
      <c r="C18" s="71">
        <v>36.549999999999997</v>
      </c>
      <c r="D18" s="71">
        <f t="shared" si="2"/>
        <v>1</v>
      </c>
      <c r="E18" s="21">
        <v>36.61</v>
      </c>
      <c r="F18" s="21">
        <v>38.369999999999997</v>
      </c>
      <c r="G18" s="71">
        <f t="shared" si="0"/>
        <v>1</v>
      </c>
      <c r="H18" s="71">
        <f t="shared" si="1"/>
        <v>1</v>
      </c>
    </row>
    <row r="19" spans="1:8" x14ac:dyDescent="0.35">
      <c r="A19" s="112"/>
      <c r="B19" s="71">
        <v>32.82</v>
      </c>
      <c r="C19" s="71">
        <v>35.03</v>
      </c>
      <c r="D19" s="71">
        <f t="shared" si="2"/>
        <v>1</v>
      </c>
      <c r="E19" s="71">
        <v>20.03</v>
      </c>
      <c r="F19" s="71">
        <v>22.52</v>
      </c>
      <c r="G19" s="71">
        <f t="shared" si="0"/>
        <v>1</v>
      </c>
      <c r="H19" s="71">
        <f t="shared" si="1"/>
        <v>1</v>
      </c>
    </row>
    <row r="20" spans="1:8" x14ac:dyDescent="0.35">
      <c r="A20" s="112"/>
      <c r="B20" s="21">
        <v>36.14</v>
      </c>
      <c r="C20" s="21">
        <v>37.5</v>
      </c>
      <c r="D20" s="71">
        <f t="shared" si="2"/>
        <v>1</v>
      </c>
      <c r="E20" s="71" t="s">
        <v>7</v>
      </c>
      <c r="F20" s="21" t="s">
        <v>7</v>
      </c>
      <c r="G20" s="71">
        <f t="shared" si="0"/>
        <v>0</v>
      </c>
      <c r="H20" s="71">
        <f t="shared" si="1"/>
        <v>0</v>
      </c>
    </row>
    <row r="21" spans="1:8" x14ac:dyDescent="0.35">
      <c r="A21" s="112"/>
      <c r="B21" s="21">
        <v>36.35</v>
      </c>
      <c r="C21" s="21">
        <v>37.479999999999997</v>
      </c>
      <c r="D21" s="71">
        <f t="shared" si="2"/>
        <v>1</v>
      </c>
      <c r="E21" s="21" t="s">
        <v>7</v>
      </c>
      <c r="F21" s="21" t="s">
        <v>7</v>
      </c>
      <c r="G21" s="71">
        <f t="shared" si="0"/>
        <v>0</v>
      </c>
      <c r="H21" s="71">
        <f t="shared" si="1"/>
        <v>0</v>
      </c>
    </row>
    <row r="22" spans="1:8" x14ac:dyDescent="0.35">
      <c r="A22" s="112"/>
      <c r="B22" s="71">
        <v>26.26</v>
      </c>
      <c r="C22" s="71">
        <v>29.16</v>
      </c>
      <c r="D22" s="71">
        <f t="shared" si="2"/>
        <v>1</v>
      </c>
      <c r="E22" s="71">
        <v>21.93</v>
      </c>
      <c r="F22" s="21">
        <v>24.43</v>
      </c>
      <c r="G22" s="71">
        <f t="shared" si="0"/>
        <v>1</v>
      </c>
      <c r="H22" s="71">
        <f t="shared" si="1"/>
        <v>1</v>
      </c>
    </row>
    <row r="23" spans="1:8" x14ac:dyDescent="0.35">
      <c r="A23" s="112" t="s">
        <v>237</v>
      </c>
      <c r="B23" s="21" t="s">
        <v>7</v>
      </c>
      <c r="C23" s="21" t="s">
        <v>7</v>
      </c>
      <c r="D23" s="71">
        <f t="shared" si="2"/>
        <v>0</v>
      </c>
      <c r="E23" s="21" t="s">
        <v>7</v>
      </c>
      <c r="F23" s="21" t="s">
        <v>7</v>
      </c>
      <c r="G23" s="71">
        <f t="shared" si="0"/>
        <v>0</v>
      </c>
      <c r="H23" s="71">
        <f t="shared" si="1"/>
        <v>0</v>
      </c>
    </row>
    <row r="24" spans="1:8" x14ac:dyDescent="0.35">
      <c r="A24" s="112"/>
      <c r="B24" s="21" t="s">
        <v>7</v>
      </c>
      <c r="C24" s="21" t="s">
        <v>7</v>
      </c>
      <c r="D24" s="71">
        <f t="shared" si="2"/>
        <v>0</v>
      </c>
      <c r="E24" s="21" t="s">
        <v>7</v>
      </c>
      <c r="F24" s="21" t="s">
        <v>7</v>
      </c>
      <c r="G24" s="71">
        <f t="shared" si="0"/>
        <v>0</v>
      </c>
      <c r="H24" s="71">
        <f t="shared" si="1"/>
        <v>0</v>
      </c>
    </row>
    <row r="25" spans="1:8" x14ac:dyDescent="0.35">
      <c r="A25" s="112"/>
      <c r="B25" s="21" t="s">
        <v>7</v>
      </c>
      <c r="C25" s="21" t="s">
        <v>7</v>
      </c>
      <c r="D25" s="71">
        <f t="shared" si="2"/>
        <v>0</v>
      </c>
      <c r="E25" s="21" t="s">
        <v>7</v>
      </c>
      <c r="F25" s="21" t="s">
        <v>7</v>
      </c>
      <c r="G25" s="71">
        <f t="shared" si="0"/>
        <v>0</v>
      </c>
      <c r="H25" s="71">
        <f t="shared" si="1"/>
        <v>0</v>
      </c>
    </row>
    <row r="26" spans="1:8" x14ac:dyDescent="0.35">
      <c r="A26" s="112"/>
      <c r="B26" s="21" t="s">
        <v>7</v>
      </c>
      <c r="C26" s="21" t="s">
        <v>7</v>
      </c>
      <c r="D26" s="71">
        <f t="shared" si="2"/>
        <v>0</v>
      </c>
      <c r="E26" s="21" t="s">
        <v>7</v>
      </c>
      <c r="F26" s="21" t="s">
        <v>7</v>
      </c>
      <c r="G26" s="71">
        <f t="shared" si="0"/>
        <v>0</v>
      </c>
      <c r="H26" s="71">
        <f t="shared" si="1"/>
        <v>0</v>
      </c>
    </row>
    <row r="27" spans="1:8" x14ac:dyDescent="0.35">
      <c r="A27" s="112"/>
      <c r="B27" s="21" t="s">
        <v>7</v>
      </c>
      <c r="C27" s="21" t="s">
        <v>7</v>
      </c>
      <c r="D27" s="71">
        <f t="shared" si="2"/>
        <v>0</v>
      </c>
      <c r="E27" s="21" t="s">
        <v>7</v>
      </c>
      <c r="F27" s="21" t="s">
        <v>7</v>
      </c>
      <c r="G27" s="71">
        <f t="shared" si="0"/>
        <v>0</v>
      </c>
      <c r="H27" s="71">
        <f t="shared" si="1"/>
        <v>0</v>
      </c>
    </row>
    <row r="28" spans="1:8" x14ac:dyDescent="0.35">
      <c r="A28" s="112"/>
      <c r="B28" s="21" t="s">
        <v>7</v>
      </c>
      <c r="C28" s="21" t="s">
        <v>7</v>
      </c>
      <c r="D28" s="71">
        <f t="shared" si="2"/>
        <v>0</v>
      </c>
      <c r="E28" s="21" t="s">
        <v>7</v>
      </c>
      <c r="F28" s="21" t="s">
        <v>7</v>
      </c>
      <c r="G28" s="71">
        <f t="shared" si="0"/>
        <v>0</v>
      </c>
      <c r="H28" s="71">
        <f t="shared" si="1"/>
        <v>0</v>
      </c>
    </row>
    <row r="29" spans="1:8" x14ac:dyDescent="0.35">
      <c r="A29" s="112"/>
      <c r="B29" s="21" t="s">
        <v>7</v>
      </c>
      <c r="C29" s="21" t="s">
        <v>7</v>
      </c>
      <c r="D29" s="71">
        <f t="shared" si="2"/>
        <v>0</v>
      </c>
      <c r="E29" s="21" t="s">
        <v>7</v>
      </c>
      <c r="F29" s="21" t="s">
        <v>7</v>
      </c>
      <c r="G29" s="71">
        <f t="shared" si="0"/>
        <v>0</v>
      </c>
      <c r="H29" s="71">
        <f t="shared" si="1"/>
        <v>0</v>
      </c>
    </row>
    <row r="30" spans="1:8" x14ac:dyDescent="0.35">
      <c r="A30" s="112"/>
      <c r="B30" s="21" t="s">
        <v>7</v>
      </c>
      <c r="C30" s="21" t="s">
        <v>7</v>
      </c>
      <c r="D30" s="71">
        <f t="shared" si="2"/>
        <v>0</v>
      </c>
      <c r="E30" s="21" t="s">
        <v>7</v>
      </c>
      <c r="F30" s="21" t="s">
        <v>7</v>
      </c>
      <c r="G30" s="71">
        <f t="shared" si="0"/>
        <v>0</v>
      </c>
      <c r="H30" s="71">
        <f t="shared" si="1"/>
        <v>0</v>
      </c>
    </row>
    <row r="31" spans="1:8" x14ac:dyDescent="0.35">
      <c r="A31" s="112"/>
      <c r="B31" s="21" t="s">
        <v>7</v>
      </c>
      <c r="C31" s="21" t="s">
        <v>7</v>
      </c>
      <c r="D31" s="71">
        <f t="shared" si="2"/>
        <v>0</v>
      </c>
      <c r="E31" s="21" t="s">
        <v>7</v>
      </c>
      <c r="F31" s="21" t="s">
        <v>7</v>
      </c>
      <c r="G31" s="71">
        <f t="shared" si="0"/>
        <v>0</v>
      </c>
      <c r="H31" s="71">
        <f t="shared" si="1"/>
        <v>0</v>
      </c>
    </row>
    <row r="32" spans="1:8" x14ac:dyDescent="0.35">
      <c r="A32" s="112"/>
      <c r="B32" s="21" t="s">
        <v>7</v>
      </c>
      <c r="C32" s="21" t="s">
        <v>7</v>
      </c>
      <c r="D32" s="71">
        <f t="shared" si="2"/>
        <v>0</v>
      </c>
      <c r="E32" s="21" t="s">
        <v>7</v>
      </c>
      <c r="F32" s="21" t="s">
        <v>7</v>
      </c>
      <c r="G32" s="71">
        <f t="shared" si="0"/>
        <v>0</v>
      </c>
      <c r="H32" s="71">
        <f t="shared" si="1"/>
        <v>0</v>
      </c>
    </row>
    <row r="33" spans="1:9" x14ac:dyDescent="0.35">
      <c r="A33" s="77" t="s">
        <v>395</v>
      </c>
      <c r="B33" s="78">
        <f>AVERAGE(B3:B32)</f>
        <v>25.067999999999998</v>
      </c>
      <c r="C33" s="78">
        <f>AVERAGE(C3:C32)</f>
        <v>26.1755</v>
      </c>
      <c r="D33" s="79"/>
      <c r="E33" s="78">
        <f>AVERAGE(E3:E32)</f>
        <v>25.397058823529417</v>
      </c>
      <c r="F33" s="78">
        <f>AVERAGE(F3:F32)</f>
        <v>27.258235294117647</v>
      </c>
      <c r="G33" s="80"/>
      <c r="H33" s="80"/>
    </row>
    <row r="34" spans="1:9" x14ac:dyDescent="0.35">
      <c r="A34" s="81" t="s">
        <v>396</v>
      </c>
      <c r="B34" s="82">
        <f>_xlfn.STDEV.S(B3:B32)</f>
        <v>7.7757806174381265</v>
      </c>
      <c r="C34" s="82">
        <f>_xlfn.STDEV.S(C3:C32)</f>
        <v>7.8008403562153417</v>
      </c>
      <c r="D34" s="83"/>
      <c r="E34" s="82">
        <f>_xlfn.STDEV.S(E3:E32)</f>
        <v>5.9760948418531079</v>
      </c>
      <c r="F34" s="82">
        <f>_xlfn.STDEV.S(F3:F32)</f>
        <v>5.5084721512572363</v>
      </c>
      <c r="G34" s="81"/>
      <c r="H34" s="81"/>
      <c r="I34" s="10"/>
    </row>
  </sheetData>
  <mergeCells count="11">
    <mergeCell ref="A23:A32"/>
    <mergeCell ref="K3:L3"/>
    <mergeCell ref="B1:D1"/>
    <mergeCell ref="E1:G1"/>
    <mergeCell ref="H1:H2"/>
    <mergeCell ref="A3:A12"/>
    <mergeCell ref="N5:N7"/>
    <mergeCell ref="N3:N4"/>
    <mergeCell ref="M3:M4"/>
    <mergeCell ref="A13:A22"/>
    <mergeCell ref="J3:J4"/>
  </mergeCells>
  <conditionalFormatting sqref="D3:D32">
    <cfRule type="cellIs" dxfId="14" priority="2" operator="equal">
      <formula>1</formula>
    </cfRule>
  </conditionalFormatting>
  <conditionalFormatting sqref="G3:H32">
    <cfRule type="cellIs" dxfId="13" priority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4E1A4-77E0-4220-BA77-F6158BE21AF1}">
  <sheetPr>
    <tabColor theme="9" tint="0.59999389629810485"/>
  </sheetPr>
  <dimension ref="A1:AS287"/>
  <sheetViews>
    <sheetView zoomScale="70" zoomScaleNormal="10" workbookViewId="0">
      <selection activeCell="G1" sqref="G1:G1048576"/>
    </sheetView>
  </sheetViews>
  <sheetFormatPr defaultRowHeight="14.5" x14ac:dyDescent="0.35"/>
  <cols>
    <col min="1" max="6" width="8.7265625" style="18"/>
    <col min="8" max="13" width="8.7265625" style="2"/>
    <col min="16" max="22" width="8.7265625" style="2"/>
    <col min="24" max="30" width="8.7265625" style="2"/>
    <col min="40" max="40" width="8.7265625" customWidth="1"/>
    <col min="41" max="41" width="15.6328125" customWidth="1"/>
    <col min="48" max="48" width="9.81640625" customWidth="1"/>
  </cols>
  <sheetData>
    <row r="1" spans="1:45" x14ac:dyDescent="0.35">
      <c r="A1" s="70" t="s">
        <v>223</v>
      </c>
      <c r="B1" s="70" t="s">
        <v>224</v>
      </c>
      <c r="C1" s="70" t="s">
        <v>225</v>
      </c>
      <c r="D1" s="70" t="s">
        <v>226</v>
      </c>
      <c r="E1" s="70" t="s">
        <v>227</v>
      </c>
      <c r="F1" s="70" t="s">
        <v>228</v>
      </c>
      <c r="H1" s="105" t="s">
        <v>52</v>
      </c>
      <c r="I1" s="105"/>
      <c r="J1" s="105"/>
      <c r="K1" s="105"/>
      <c r="L1" s="105"/>
      <c r="M1" s="105"/>
      <c r="N1" s="105"/>
      <c r="O1" s="10"/>
      <c r="P1" s="105" t="s">
        <v>215</v>
      </c>
      <c r="Q1" s="105"/>
      <c r="R1" s="105"/>
      <c r="S1" s="105"/>
      <c r="T1" s="105"/>
      <c r="U1" s="105"/>
      <c r="V1" s="105"/>
      <c r="W1" s="10"/>
      <c r="X1" s="105" t="s">
        <v>216</v>
      </c>
      <c r="Y1" s="105"/>
      <c r="Z1" s="105"/>
      <c r="AA1" s="105"/>
      <c r="AB1" s="105"/>
      <c r="AC1" s="105"/>
      <c r="AD1" s="105"/>
      <c r="AF1" s="105" t="s">
        <v>371</v>
      </c>
      <c r="AG1" s="105"/>
      <c r="AH1" s="105"/>
      <c r="AI1" s="105"/>
      <c r="AJ1" s="105"/>
      <c r="AK1" s="105"/>
      <c r="AL1" s="105"/>
      <c r="AO1" s="109" t="s">
        <v>349</v>
      </c>
      <c r="AP1" s="105" t="s">
        <v>241</v>
      </c>
      <c r="AQ1" s="105"/>
      <c r="AR1" s="105"/>
      <c r="AS1" s="105"/>
    </row>
    <row r="2" spans="1:45" x14ac:dyDescent="0.35">
      <c r="A2" s="71">
        <v>12.46</v>
      </c>
      <c r="B2" s="71">
        <v>12.87</v>
      </c>
      <c r="C2" s="71">
        <v>26.74</v>
      </c>
      <c r="D2" s="71">
        <v>19.34</v>
      </c>
      <c r="E2" s="71">
        <v>19.670000000000002</v>
      </c>
      <c r="F2" s="71">
        <v>21.77</v>
      </c>
      <c r="H2" s="70" t="s">
        <v>223</v>
      </c>
      <c r="I2" s="70" t="s">
        <v>224</v>
      </c>
      <c r="J2" s="70" t="s">
        <v>401</v>
      </c>
      <c r="K2" s="70" t="s">
        <v>226</v>
      </c>
      <c r="L2" s="70" t="s">
        <v>227</v>
      </c>
      <c r="M2" s="70" t="s">
        <v>401</v>
      </c>
      <c r="N2" s="70" t="s">
        <v>2</v>
      </c>
      <c r="O2" s="10"/>
      <c r="P2" s="70" t="s">
        <v>223</v>
      </c>
      <c r="Q2" s="70" t="s">
        <v>224</v>
      </c>
      <c r="R2" s="70" t="s">
        <v>401</v>
      </c>
      <c r="S2" s="70" t="s">
        <v>226</v>
      </c>
      <c r="T2" s="70" t="s">
        <v>227</v>
      </c>
      <c r="U2" s="70" t="s">
        <v>401</v>
      </c>
      <c r="V2" s="70" t="s">
        <v>2</v>
      </c>
      <c r="W2" s="10"/>
      <c r="X2" s="70" t="s">
        <v>223</v>
      </c>
      <c r="Y2" s="70" t="s">
        <v>224</v>
      </c>
      <c r="Z2" s="70" t="s">
        <v>401</v>
      </c>
      <c r="AA2" s="70" t="s">
        <v>226</v>
      </c>
      <c r="AB2" s="70" t="s">
        <v>227</v>
      </c>
      <c r="AC2" s="70" t="s">
        <v>401</v>
      </c>
      <c r="AD2" s="70" t="s">
        <v>2</v>
      </c>
      <c r="AF2" s="70" t="s">
        <v>223</v>
      </c>
      <c r="AG2" s="70" t="s">
        <v>224</v>
      </c>
      <c r="AH2" s="70" t="s">
        <v>401</v>
      </c>
      <c r="AI2" s="70" t="s">
        <v>226</v>
      </c>
      <c r="AJ2" s="70" t="s">
        <v>227</v>
      </c>
      <c r="AK2" s="70" t="s">
        <v>401</v>
      </c>
      <c r="AL2" s="70" t="s">
        <v>2</v>
      </c>
      <c r="AO2" s="110"/>
      <c r="AP2" s="35" t="s">
        <v>52</v>
      </c>
      <c r="AQ2" s="35" t="s">
        <v>215</v>
      </c>
      <c r="AR2" s="35" t="s">
        <v>216</v>
      </c>
      <c r="AS2" s="35" t="s">
        <v>371</v>
      </c>
    </row>
    <row r="3" spans="1:45" x14ac:dyDescent="0.35">
      <c r="A3" s="71">
        <v>13.37</v>
      </c>
      <c r="B3" s="71">
        <v>13.46</v>
      </c>
      <c r="C3" s="71">
        <v>21.89</v>
      </c>
      <c r="D3" s="71">
        <v>20.74</v>
      </c>
      <c r="E3" s="71">
        <v>21.35</v>
      </c>
      <c r="F3" s="71">
        <v>23.44</v>
      </c>
      <c r="H3" s="71">
        <v>12.46</v>
      </c>
      <c r="I3" s="71">
        <v>12.87</v>
      </c>
      <c r="J3" s="71">
        <f>IF(AND(H3="-",I3="-"),0,1)</f>
        <v>1</v>
      </c>
      <c r="K3" s="71">
        <v>19.34</v>
      </c>
      <c r="L3" s="71">
        <v>19.670000000000002</v>
      </c>
      <c r="M3" s="71">
        <f>IF(AND(K3="-",L3="-"),0,1)</f>
        <v>1</v>
      </c>
      <c r="N3" s="71">
        <f>IF(AND(J3=1,M3=1),1,0)</f>
        <v>1</v>
      </c>
      <c r="P3" s="71">
        <v>12.46</v>
      </c>
      <c r="Q3" s="71">
        <v>12.87</v>
      </c>
      <c r="R3" s="71">
        <f t="shared" ref="R3:R34" si="0">IF(AND(P3="-",Q3="-"),0,1)</f>
        <v>1</v>
      </c>
      <c r="S3" s="71">
        <v>19.34</v>
      </c>
      <c r="T3" s="71">
        <v>19.670000000000002</v>
      </c>
      <c r="U3" s="71">
        <f t="shared" ref="U3:U34" si="1">IF(AND(S3="-",T3="-"),0,1)</f>
        <v>1</v>
      </c>
      <c r="V3" s="71">
        <f t="shared" ref="V3:V34" si="2">IF(AND(R3=1,U3=1),1,0)</f>
        <v>1</v>
      </c>
      <c r="X3" s="71">
        <v>12.46</v>
      </c>
      <c r="Y3" s="71">
        <v>12.87</v>
      </c>
      <c r="Z3" s="71">
        <f>IF(AND(X3="-",Y3="-"),0,1)</f>
        <v>1</v>
      </c>
      <c r="AA3" s="71">
        <v>19.34</v>
      </c>
      <c r="AB3" s="71">
        <v>19.670000000000002</v>
      </c>
      <c r="AC3" s="71">
        <f>IF(AND(AA3="-",AB3="-"),0,1)</f>
        <v>1</v>
      </c>
      <c r="AD3" s="71">
        <f>IF(AND(Z3=1,AC3=1),1,0)</f>
        <v>1</v>
      </c>
      <c r="AF3" s="71">
        <v>12.46</v>
      </c>
      <c r="AG3" s="71">
        <v>12.87</v>
      </c>
      <c r="AH3" s="71">
        <f>IF(AND(AF3="-",AG3="-"),0,1)</f>
        <v>1</v>
      </c>
      <c r="AI3" s="71">
        <v>19.34</v>
      </c>
      <c r="AJ3" s="71">
        <v>19.670000000000002</v>
      </c>
      <c r="AK3" s="71">
        <f>IF(AND(AI3="-",AJ3="-"),0,1)</f>
        <v>1</v>
      </c>
      <c r="AL3" s="71">
        <f>IF(AND(AH3=1,AK3=1),1,0)</f>
        <v>1</v>
      </c>
      <c r="AO3" s="3" t="s">
        <v>64</v>
      </c>
      <c r="AP3" s="22">
        <v>1</v>
      </c>
      <c r="AQ3" s="22">
        <v>0.97960000000000003</v>
      </c>
      <c r="AR3" s="22">
        <v>0.91379999999999995</v>
      </c>
      <c r="AS3" s="60">
        <v>0.85640000000000005</v>
      </c>
    </row>
    <row r="4" spans="1:45" x14ac:dyDescent="0.35">
      <c r="A4" s="71">
        <v>14.36</v>
      </c>
      <c r="B4" s="71">
        <v>13.91</v>
      </c>
      <c r="C4" s="71">
        <v>24.22</v>
      </c>
      <c r="D4" s="71">
        <v>25.97</v>
      </c>
      <c r="E4" s="71">
        <v>25.29</v>
      </c>
      <c r="F4" s="71">
        <v>23.55</v>
      </c>
      <c r="H4" s="71">
        <v>13.37</v>
      </c>
      <c r="I4" s="71">
        <v>13.46</v>
      </c>
      <c r="J4" s="71">
        <f t="shared" ref="J4:J63" si="3">IF(AND(H4="-",I4="-"),0,1)</f>
        <v>1</v>
      </c>
      <c r="K4" s="71">
        <v>20.74</v>
      </c>
      <c r="L4" s="71">
        <v>21.35</v>
      </c>
      <c r="M4" s="71">
        <f t="shared" ref="M4:M40" si="4">IF(AND(K4="-",L4="-"),0,1)</f>
        <v>1</v>
      </c>
      <c r="N4" s="71">
        <f t="shared" ref="N4:N40" si="5">IF(AND(J4=1,M4=1),1,0)</f>
        <v>1</v>
      </c>
      <c r="P4" s="71">
        <v>13.37</v>
      </c>
      <c r="Q4" s="71">
        <v>13.46</v>
      </c>
      <c r="R4" s="71">
        <f t="shared" si="0"/>
        <v>1</v>
      </c>
      <c r="S4" s="71">
        <v>20.74</v>
      </c>
      <c r="T4" s="71">
        <v>21.35</v>
      </c>
      <c r="U4" s="71">
        <f t="shared" si="1"/>
        <v>1</v>
      </c>
      <c r="V4" s="71">
        <f t="shared" si="2"/>
        <v>1</v>
      </c>
      <c r="X4" s="71">
        <v>13.37</v>
      </c>
      <c r="Y4" s="71">
        <v>13.46</v>
      </c>
      <c r="Z4" s="71">
        <f t="shared" ref="Z4:Z63" si="6">IF(AND(X4="-",Y4="-"),0,1)</f>
        <v>1</v>
      </c>
      <c r="AA4" s="71">
        <v>20.74</v>
      </c>
      <c r="AB4" s="71">
        <v>21.35</v>
      </c>
      <c r="AC4" s="71">
        <f t="shared" ref="AC4:AC63" si="7">IF(AND(AA4="-",AB4="-"),0,1)</f>
        <v>1</v>
      </c>
      <c r="AD4" s="71">
        <f t="shared" ref="AD4:AD63" si="8">IF(AND(Z4=1,AC4=1),1,0)</f>
        <v>1</v>
      </c>
      <c r="AF4" s="71">
        <v>13.37</v>
      </c>
      <c r="AG4" s="71">
        <v>13.46</v>
      </c>
      <c r="AH4" s="71">
        <f t="shared" ref="AH4:AH63" si="9">IF(AND(AF4="-",AG4="-"),0,1)</f>
        <v>1</v>
      </c>
      <c r="AI4" s="71">
        <v>20.74</v>
      </c>
      <c r="AJ4" s="71">
        <v>21.35</v>
      </c>
      <c r="AK4" s="71">
        <f t="shared" ref="AK4:AK63" si="10">IF(AND(AI4="-",AJ4="-"),0,1)</f>
        <v>1</v>
      </c>
      <c r="AL4" s="71">
        <f t="shared" ref="AL4:AL63" si="11">IF(AND(AH4=1,AK4=1),1,0)</f>
        <v>1</v>
      </c>
    </row>
    <row r="5" spans="1:45" x14ac:dyDescent="0.35">
      <c r="A5" s="71">
        <v>12.04</v>
      </c>
      <c r="B5" s="71">
        <v>13.98</v>
      </c>
      <c r="C5" s="71">
        <v>26.57</v>
      </c>
      <c r="D5" s="71">
        <v>12.9</v>
      </c>
      <c r="E5" s="71">
        <v>14.86</v>
      </c>
      <c r="F5" s="71">
        <v>21.07</v>
      </c>
      <c r="H5" s="71">
        <v>14.36</v>
      </c>
      <c r="I5" s="71">
        <v>13.91</v>
      </c>
      <c r="J5" s="71">
        <f t="shared" si="3"/>
        <v>1</v>
      </c>
      <c r="K5" s="71">
        <v>25.97</v>
      </c>
      <c r="L5" s="71">
        <v>25.29</v>
      </c>
      <c r="M5" s="71">
        <f t="shared" si="4"/>
        <v>1</v>
      </c>
      <c r="N5" s="71">
        <f t="shared" si="5"/>
        <v>1</v>
      </c>
      <c r="P5" s="71">
        <v>14.36</v>
      </c>
      <c r="Q5" s="71">
        <v>13.91</v>
      </c>
      <c r="R5" s="71">
        <f t="shared" si="0"/>
        <v>1</v>
      </c>
      <c r="S5" s="71">
        <v>25.97</v>
      </c>
      <c r="T5" s="71">
        <v>25.29</v>
      </c>
      <c r="U5" s="71">
        <f t="shared" si="1"/>
        <v>1</v>
      </c>
      <c r="V5" s="71">
        <f t="shared" si="2"/>
        <v>1</v>
      </c>
      <c r="X5" s="71">
        <v>14.36</v>
      </c>
      <c r="Y5" s="71">
        <v>13.91</v>
      </c>
      <c r="Z5" s="71">
        <f t="shared" si="6"/>
        <v>1</v>
      </c>
      <c r="AA5" s="71">
        <v>25.97</v>
      </c>
      <c r="AB5" s="71">
        <v>25.29</v>
      </c>
      <c r="AC5" s="71">
        <f t="shared" si="7"/>
        <v>1</v>
      </c>
      <c r="AD5" s="71">
        <f t="shared" si="8"/>
        <v>1</v>
      </c>
      <c r="AF5" s="71">
        <v>14.36</v>
      </c>
      <c r="AG5" s="71">
        <v>13.91</v>
      </c>
      <c r="AH5" s="71">
        <f t="shared" si="9"/>
        <v>1</v>
      </c>
      <c r="AI5" s="71">
        <v>25.97</v>
      </c>
      <c r="AJ5" s="71">
        <v>25.29</v>
      </c>
      <c r="AK5" s="71">
        <f t="shared" si="10"/>
        <v>1</v>
      </c>
      <c r="AL5" s="71">
        <f t="shared" si="11"/>
        <v>1</v>
      </c>
    </row>
    <row r="6" spans="1:45" x14ac:dyDescent="0.35">
      <c r="A6" s="71">
        <v>14.63</v>
      </c>
      <c r="B6" s="71">
        <v>14.6</v>
      </c>
      <c r="C6" s="71">
        <v>26.91</v>
      </c>
      <c r="D6" s="71">
        <v>24.61</v>
      </c>
      <c r="E6" s="71">
        <v>23.81</v>
      </c>
      <c r="F6" s="71">
        <v>27.91</v>
      </c>
      <c r="H6" s="71">
        <v>12.04</v>
      </c>
      <c r="I6" s="71">
        <v>13.98</v>
      </c>
      <c r="J6" s="71">
        <f t="shared" si="3"/>
        <v>1</v>
      </c>
      <c r="K6" s="71">
        <v>12.9</v>
      </c>
      <c r="L6" s="71">
        <v>14.86</v>
      </c>
      <c r="M6" s="71">
        <f t="shared" si="4"/>
        <v>1</v>
      </c>
      <c r="N6" s="71">
        <f t="shared" si="5"/>
        <v>1</v>
      </c>
      <c r="P6" s="71">
        <v>12.04</v>
      </c>
      <c r="Q6" s="71">
        <v>13.98</v>
      </c>
      <c r="R6" s="71">
        <f t="shared" si="0"/>
        <v>1</v>
      </c>
      <c r="S6" s="71">
        <v>12.9</v>
      </c>
      <c r="T6" s="71">
        <v>14.86</v>
      </c>
      <c r="U6" s="71">
        <f t="shared" si="1"/>
        <v>1</v>
      </c>
      <c r="V6" s="71">
        <f t="shared" si="2"/>
        <v>1</v>
      </c>
      <c r="X6" s="71">
        <v>12.04</v>
      </c>
      <c r="Y6" s="71">
        <v>13.98</v>
      </c>
      <c r="Z6" s="71">
        <f t="shared" si="6"/>
        <v>1</v>
      </c>
      <c r="AA6" s="71">
        <v>12.9</v>
      </c>
      <c r="AB6" s="71">
        <v>14.86</v>
      </c>
      <c r="AC6" s="71">
        <f t="shared" si="7"/>
        <v>1</v>
      </c>
      <c r="AD6" s="71">
        <f t="shared" si="8"/>
        <v>1</v>
      </c>
      <c r="AF6" s="71">
        <v>12.04</v>
      </c>
      <c r="AG6" s="71">
        <v>13.98</v>
      </c>
      <c r="AH6" s="71">
        <f t="shared" si="9"/>
        <v>1</v>
      </c>
      <c r="AI6" s="71">
        <v>12.9</v>
      </c>
      <c r="AJ6" s="71">
        <v>14.86</v>
      </c>
      <c r="AK6" s="71">
        <f t="shared" si="10"/>
        <v>1</v>
      </c>
      <c r="AL6" s="71">
        <f t="shared" si="11"/>
        <v>1</v>
      </c>
    </row>
    <row r="7" spans="1:45" x14ac:dyDescent="0.35">
      <c r="A7" s="71">
        <v>13.28</v>
      </c>
      <c r="B7" s="71">
        <v>15.16</v>
      </c>
      <c r="C7" s="71">
        <v>26.82</v>
      </c>
      <c r="D7" s="71">
        <v>30.09</v>
      </c>
      <c r="E7" s="71">
        <v>32.369999999999997</v>
      </c>
      <c r="F7" s="71">
        <v>26.72</v>
      </c>
      <c r="H7" s="71">
        <v>14.63</v>
      </c>
      <c r="I7" s="71">
        <v>14.6</v>
      </c>
      <c r="J7" s="71">
        <f t="shared" si="3"/>
        <v>1</v>
      </c>
      <c r="K7" s="71">
        <v>24.61</v>
      </c>
      <c r="L7" s="71">
        <v>23.81</v>
      </c>
      <c r="M7" s="71">
        <f t="shared" si="4"/>
        <v>1</v>
      </c>
      <c r="N7" s="71">
        <f t="shared" si="5"/>
        <v>1</v>
      </c>
      <c r="P7" s="71">
        <v>14.63</v>
      </c>
      <c r="Q7" s="71">
        <v>14.6</v>
      </c>
      <c r="R7" s="71">
        <f t="shared" si="0"/>
        <v>1</v>
      </c>
      <c r="S7" s="71">
        <v>24.61</v>
      </c>
      <c r="T7" s="71">
        <v>23.81</v>
      </c>
      <c r="U7" s="71">
        <f t="shared" si="1"/>
        <v>1</v>
      </c>
      <c r="V7" s="71">
        <f t="shared" si="2"/>
        <v>1</v>
      </c>
      <c r="X7" s="71">
        <v>14.63</v>
      </c>
      <c r="Y7" s="71">
        <v>14.6</v>
      </c>
      <c r="Z7" s="71">
        <f t="shared" si="6"/>
        <v>1</v>
      </c>
      <c r="AA7" s="71">
        <v>24.61</v>
      </c>
      <c r="AB7" s="71">
        <v>23.81</v>
      </c>
      <c r="AC7" s="71">
        <f t="shared" si="7"/>
        <v>1</v>
      </c>
      <c r="AD7" s="71">
        <f t="shared" si="8"/>
        <v>1</v>
      </c>
      <c r="AF7" s="71">
        <v>14.63</v>
      </c>
      <c r="AG7" s="71">
        <v>14.6</v>
      </c>
      <c r="AH7" s="71">
        <f t="shared" si="9"/>
        <v>1</v>
      </c>
      <c r="AI7" s="71">
        <v>24.61</v>
      </c>
      <c r="AJ7" s="71">
        <v>23.81</v>
      </c>
      <c r="AK7" s="71">
        <f t="shared" si="10"/>
        <v>1</v>
      </c>
      <c r="AL7" s="71">
        <f t="shared" si="11"/>
        <v>1</v>
      </c>
    </row>
    <row r="8" spans="1:45" x14ac:dyDescent="0.35">
      <c r="A8" s="71">
        <v>13.54</v>
      </c>
      <c r="B8" s="71">
        <v>15.17</v>
      </c>
      <c r="C8" s="71">
        <v>23.39</v>
      </c>
      <c r="D8" s="71">
        <v>29.28</v>
      </c>
      <c r="E8" s="71">
        <v>31.63</v>
      </c>
      <c r="F8" s="71">
        <v>27.46</v>
      </c>
      <c r="H8" s="71">
        <v>13.28</v>
      </c>
      <c r="I8" s="71">
        <v>15.16</v>
      </c>
      <c r="J8" s="71">
        <f t="shared" si="3"/>
        <v>1</v>
      </c>
      <c r="K8" s="71">
        <v>30.09</v>
      </c>
      <c r="L8" s="71">
        <v>32.369999999999997</v>
      </c>
      <c r="M8" s="71">
        <f t="shared" si="4"/>
        <v>1</v>
      </c>
      <c r="N8" s="71">
        <f t="shared" si="5"/>
        <v>1</v>
      </c>
      <c r="P8" s="71">
        <v>13.28</v>
      </c>
      <c r="Q8" s="71">
        <v>15.16</v>
      </c>
      <c r="R8" s="71">
        <f t="shared" si="0"/>
        <v>1</v>
      </c>
      <c r="S8" s="71">
        <v>30.09</v>
      </c>
      <c r="T8" s="71">
        <v>32.369999999999997</v>
      </c>
      <c r="U8" s="71">
        <f t="shared" si="1"/>
        <v>1</v>
      </c>
      <c r="V8" s="71">
        <f t="shared" si="2"/>
        <v>1</v>
      </c>
      <c r="X8" s="71">
        <v>13.28</v>
      </c>
      <c r="Y8" s="71">
        <v>15.16</v>
      </c>
      <c r="Z8" s="71">
        <f t="shared" si="6"/>
        <v>1</v>
      </c>
      <c r="AA8" s="71">
        <v>30.09</v>
      </c>
      <c r="AB8" s="71">
        <v>32.369999999999997</v>
      </c>
      <c r="AC8" s="71">
        <f t="shared" si="7"/>
        <v>1</v>
      </c>
      <c r="AD8" s="71">
        <f t="shared" si="8"/>
        <v>1</v>
      </c>
      <c r="AF8" s="71">
        <v>13.28</v>
      </c>
      <c r="AG8" s="71">
        <v>15.16</v>
      </c>
      <c r="AH8" s="71">
        <f t="shared" si="9"/>
        <v>1</v>
      </c>
      <c r="AI8" s="71">
        <v>30.09</v>
      </c>
      <c r="AJ8" s="71">
        <v>32.369999999999997</v>
      </c>
      <c r="AK8" s="71">
        <f t="shared" si="10"/>
        <v>1</v>
      </c>
      <c r="AL8" s="71">
        <f t="shared" si="11"/>
        <v>1</v>
      </c>
    </row>
    <row r="9" spans="1:45" x14ac:dyDescent="0.35">
      <c r="A9" s="71">
        <v>14.79</v>
      </c>
      <c r="B9" s="71">
        <v>15.51</v>
      </c>
      <c r="C9" s="71">
        <v>25.36</v>
      </c>
      <c r="D9" s="71">
        <v>24.59</v>
      </c>
      <c r="E9" s="71">
        <v>25.35</v>
      </c>
      <c r="F9" s="71">
        <v>19.850000000000001</v>
      </c>
      <c r="H9" s="71">
        <v>13.54</v>
      </c>
      <c r="I9" s="71">
        <v>15.17</v>
      </c>
      <c r="J9" s="71">
        <f t="shared" si="3"/>
        <v>1</v>
      </c>
      <c r="K9" s="71">
        <v>29.28</v>
      </c>
      <c r="L9" s="71">
        <v>31.63</v>
      </c>
      <c r="M9" s="71">
        <f t="shared" si="4"/>
        <v>1</v>
      </c>
      <c r="N9" s="71">
        <f t="shared" si="5"/>
        <v>1</v>
      </c>
      <c r="P9" s="71">
        <v>13.54</v>
      </c>
      <c r="Q9" s="71">
        <v>15.17</v>
      </c>
      <c r="R9" s="71">
        <f t="shared" si="0"/>
        <v>1</v>
      </c>
      <c r="S9" s="71">
        <v>29.28</v>
      </c>
      <c r="T9" s="71">
        <v>31.63</v>
      </c>
      <c r="U9" s="71">
        <f t="shared" si="1"/>
        <v>1</v>
      </c>
      <c r="V9" s="71">
        <f t="shared" si="2"/>
        <v>1</v>
      </c>
      <c r="X9" s="71">
        <v>13.54</v>
      </c>
      <c r="Y9" s="71">
        <v>15.17</v>
      </c>
      <c r="Z9" s="71">
        <f t="shared" si="6"/>
        <v>1</v>
      </c>
      <c r="AA9" s="71">
        <v>29.28</v>
      </c>
      <c r="AB9" s="71">
        <v>31.63</v>
      </c>
      <c r="AC9" s="71">
        <f t="shared" si="7"/>
        <v>1</v>
      </c>
      <c r="AD9" s="71">
        <f t="shared" si="8"/>
        <v>1</v>
      </c>
      <c r="AF9" s="71">
        <v>13.54</v>
      </c>
      <c r="AG9" s="71">
        <v>15.17</v>
      </c>
      <c r="AH9" s="71">
        <f t="shared" si="9"/>
        <v>1</v>
      </c>
      <c r="AI9" s="71">
        <v>29.28</v>
      </c>
      <c r="AJ9" s="71">
        <v>31.63</v>
      </c>
      <c r="AK9" s="71">
        <f t="shared" si="10"/>
        <v>1</v>
      </c>
      <c r="AL9" s="71">
        <f t="shared" si="11"/>
        <v>1</v>
      </c>
    </row>
    <row r="10" spans="1:45" x14ac:dyDescent="0.35">
      <c r="A10" s="71">
        <v>14.8</v>
      </c>
      <c r="B10" s="71">
        <v>15.69</v>
      </c>
      <c r="C10" s="71">
        <v>25.12</v>
      </c>
      <c r="D10" s="71">
        <v>31.54</v>
      </c>
      <c r="E10" s="71">
        <v>30.74</v>
      </c>
      <c r="F10" s="71">
        <v>23.83</v>
      </c>
      <c r="H10" s="71">
        <v>14.79</v>
      </c>
      <c r="I10" s="71">
        <v>15.51</v>
      </c>
      <c r="J10" s="71">
        <f t="shared" si="3"/>
        <v>1</v>
      </c>
      <c r="K10" s="71">
        <v>24.59</v>
      </c>
      <c r="L10" s="71">
        <v>25.35</v>
      </c>
      <c r="M10" s="71">
        <f t="shared" si="4"/>
        <v>1</v>
      </c>
      <c r="N10" s="71">
        <f t="shared" si="5"/>
        <v>1</v>
      </c>
      <c r="P10" s="71">
        <v>14.79</v>
      </c>
      <c r="Q10" s="71">
        <v>15.51</v>
      </c>
      <c r="R10" s="71">
        <f t="shared" si="0"/>
        <v>1</v>
      </c>
      <c r="S10" s="71">
        <v>24.59</v>
      </c>
      <c r="T10" s="71">
        <v>25.35</v>
      </c>
      <c r="U10" s="71">
        <f t="shared" si="1"/>
        <v>1</v>
      </c>
      <c r="V10" s="71">
        <f t="shared" si="2"/>
        <v>1</v>
      </c>
      <c r="X10" s="71">
        <v>14.79</v>
      </c>
      <c r="Y10" s="71">
        <v>15.51</v>
      </c>
      <c r="Z10" s="71">
        <f t="shared" si="6"/>
        <v>1</v>
      </c>
      <c r="AA10" s="71">
        <v>24.59</v>
      </c>
      <c r="AB10" s="71">
        <v>25.35</v>
      </c>
      <c r="AC10" s="71">
        <f t="shared" si="7"/>
        <v>1</v>
      </c>
      <c r="AD10" s="71">
        <f t="shared" si="8"/>
        <v>1</v>
      </c>
      <c r="AF10" s="71">
        <v>14.79</v>
      </c>
      <c r="AG10" s="71">
        <v>15.51</v>
      </c>
      <c r="AH10" s="71">
        <f t="shared" si="9"/>
        <v>1</v>
      </c>
      <c r="AI10" s="71">
        <v>24.59</v>
      </c>
      <c r="AJ10" s="71">
        <v>25.35</v>
      </c>
      <c r="AK10" s="71">
        <f t="shared" si="10"/>
        <v>1</v>
      </c>
      <c r="AL10" s="71">
        <f t="shared" si="11"/>
        <v>1</v>
      </c>
    </row>
    <row r="11" spans="1:45" x14ac:dyDescent="0.35">
      <c r="A11" s="71">
        <v>14.26</v>
      </c>
      <c r="B11" s="71">
        <v>15.8</v>
      </c>
      <c r="C11" s="71">
        <v>25.7</v>
      </c>
      <c r="D11" s="71">
        <v>22.56</v>
      </c>
      <c r="E11" s="71">
        <v>24.24</v>
      </c>
      <c r="F11" s="71">
        <v>24.1</v>
      </c>
      <c r="H11" s="71">
        <v>14.8</v>
      </c>
      <c r="I11" s="71">
        <v>15.69</v>
      </c>
      <c r="J11" s="71">
        <f t="shared" si="3"/>
        <v>1</v>
      </c>
      <c r="K11" s="71">
        <v>31.54</v>
      </c>
      <c r="L11" s="71">
        <v>30.74</v>
      </c>
      <c r="M11" s="71">
        <f t="shared" si="4"/>
        <v>1</v>
      </c>
      <c r="N11" s="71">
        <f t="shared" si="5"/>
        <v>1</v>
      </c>
      <c r="P11" s="71">
        <v>14.8</v>
      </c>
      <c r="Q11" s="71">
        <v>15.69</v>
      </c>
      <c r="R11" s="71">
        <f t="shared" si="0"/>
        <v>1</v>
      </c>
      <c r="S11" s="71">
        <v>31.54</v>
      </c>
      <c r="T11" s="71">
        <v>30.74</v>
      </c>
      <c r="U11" s="71">
        <f t="shared" si="1"/>
        <v>1</v>
      </c>
      <c r="V11" s="71">
        <f t="shared" si="2"/>
        <v>1</v>
      </c>
      <c r="X11" s="71">
        <v>14.8</v>
      </c>
      <c r="Y11" s="71">
        <v>15.69</v>
      </c>
      <c r="Z11" s="71">
        <f t="shared" si="6"/>
        <v>1</v>
      </c>
      <c r="AA11" s="71">
        <v>31.54</v>
      </c>
      <c r="AB11" s="71">
        <v>30.74</v>
      </c>
      <c r="AC11" s="71">
        <f t="shared" si="7"/>
        <v>1</v>
      </c>
      <c r="AD11" s="71">
        <f t="shared" si="8"/>
        <v>1</v>
      </c>
      <c r="AF11" s="71">
        <v>14.8</v>
      </c>
      <c r="AG11" s="71">
        <v>15.69</v>
      </c>
      <c r="AH11" s="71">
        <f t="shared" si="9"/>
        <v>1</v>
      </c>
      <c r="AI11" s="71">
        <v>31.54</v>
      </c>
      <c r="AJ11" s="71">
        <v>30.74</v>
      </c>
      <c r="AK11" s="71">
        <f t="shared" si="10"/>
        <v>1</v>
      </c>
      <c r="AL11" s="71">
        <f t="shared" si="11"/>
        <v>1</v>
      </c>
    </row>
    <row r="12" spans="1:45" x14ac:dyDescent="0.35">
      <c r="A12" s="71">
        <v>14.3</v>
      </c>
      <c r="B12" s="71">
        <v>15.86</v>
      </c>
      <c r="C12" s="71">
        <v>27.22</v>
      </c>
      <c r="D12" s="71">
        <v>25.26</v>
      </c>
      <c r="E12" s="71">
        <v>25.72</v>
      </c>
      <c r="F12" s="71">
        <v>22.07</v>
      </c>
      <c r="H12" s="71">
        <v>14.26</v>
      </c>
      <c r="I12" s="71">
        <v>15.8</v>
      </c>
      <c r="J12" s="71">
        <f t="shared" si="3"/>
        <v>1</v>
      </c>
      <c r="K12" s="71">
        <v>22.56</v>
      </c>
      <c r="L12" s="71">
        <v>24.24</v>
      </c>
      <c r="M12" s="71">
        <f t="shared" si="4"/>
        <v>1</v>
      </c>
      <c r="N12" s="71">
        <f t="shared" si="5"/>
        <v>1</v>
      </c>
      <c r="P12" s="71">
        <v>14.26</v>
      </c>
      <c r="Q12" s="71">
        <v>15.8</v>
      </c>
      <c r="R12" s="71">
        <f t="shared" si="0"/>
        <v>1</v>
      </c>
      <c r="S12" s="71">
        <v>22.56</v>
      </c>
      <c r="T12" s="71">
        <v>24.24</v>
      </c>
      <c r="U12" s="71">
        <f t="shared" si="1"/>
        <v>1</v>
      </c>
      <c r="V12" s="71">
        <f t="shared" si="2"/>
        <v>1</v>
      </c>
      <c r="X12" s="71">
        <v>14.26</v>
      </c>
      <c r="Y12" s="71">
        <v>15.8</v>
      </c>
      <c r="Z12" s="71">
        <f t="shared" si="6"/>
        <v>1</v>
      </c>
      <c r="AA12" s="71">
        <v>22.56</v>
      </c>
      <c r="AB12" s="71">
        <v>24.24</v>
      </c>
      <c r="AC12" s="71">
        <f t="shared" si="7"/>
        <v>1</v>
      </c>
      <c r="AD12" s="71">
        <f t="shared" si="8"/>
        <v>1</v>
      </c>
      <c r="AF12" s="71">
        <v>14.26</v>
      </c>
      <c r="AG12" s="71">
        <v>15.8</v>
      </c>
      <c r="AH12" s="71">
        <f t="shared" si="9"/>
        <v>1</v>
      </c>
      <c r="AI12" s="71">
        <v>22.56</v>
      </c>
      <c r="AJ12" s="71">
        <v>24.24</v>
      </c>
      <c r="AK12" s="71">
        <f t="shared" si="10"/>
        <v>1</v>
      </c>
      <c r="AL12" s="71">
        <f t="shared" si="11"/>
        <v>1</v>
      </c>
    </row>
    <row r="13" spans="1:45" x14ac:dyDescent="0.35">
      <c r="A13" s="71">
        <v>14.2</v>
      </c>
      <c r="B13" s="71">
        <v>16.100000000000001</v>
      </c>
      <c r="C13" s="71">
        <v>21.6</v>
      </c>
      <c r="D13" s="71">
        <v>26.4</v>
      </c>
      <c r="E13" s="71">
        <v>30.7</v>
      </c>
      <c r="F13" s="71">
        <v>21.1</v>
      </c>
      <c r="H13" s="71">
        <v>14.3</v>
      </c>
      <c r="I13" s="71">
        <v>15.86</v>
      </c>
      <c r="J13" s="71">
        <f t="shared" si="3"/>
        <v>1</v>
      </c>
      <c r="K13" s="71">
        <v>25.26</v>
      </c>
      <c r="L13" s="71">
        <v>25.72</v>
      </c>
      <c r="M13" s="71">
        <f t="shared" si="4"/>
        <v>1</v>
      </c>
      <c r="N13" s="71">
        <f t="shared" si="5"/>
        <v>1</v>
      </c>
      <c r="P13" s="71">
        <v>14.3</v>
      </c>
      <c r="Q13" s="71">
        <v>15.86</v>
      </c>
      <c r="R13" s="71">
        <f t="shared" si="0"/>
        <v>1</v>
      </c>
      <c r="S13" s="71">
        <v>25.26</v>
      </c>
      <c r="T13" s="71">
        <v>25.72</v>
      </c>
      <c r="U13" s="71">
        <f t="shared" si="1"/>
        <v>1</v>
      </c>
      <c r="V13" s="71">
        <f t="shared" si="2"/>
        <v>1</v>
      </c>
      <c r="X13" s="71">
        <v>14.3</v>
      </c>
      <c r="Y13" s="71">
        <v>15.86</v>
      </c>
      <c r="Z13" s="71">
        <f t="shared" si="6"/>
        <v>1</v>
      </c>
      <c r="AA13" s="71">
        <v>25.26</v>
      </c>
      <c r="AB13" s="71">
        <v>25.72</v>
      </c>
      <c r="AC13" s="71">
        <f t="shared" si="7"/>
        <v>1</v>
      </c>
      <c r="AD13" s="71">
        <f t="shared" si="8"/>
        <v>1</v>
      </c>
      <c r="AF13" s="71">
        <v>14.3</v>
      </c>
      <c r="AG13" s="71">
        <v>15.86</v>
      </c>
      <c r="AH13" s="71">
        <f t="shared" si="9"/>
        <v>1</v>
      </c>
      <c r="AI13" s="71">
        <v>25.26</v>
      </c>
      <c r="AJ13" s="71">
        <v>25.72</v>
      </c>
      <c r="AK13" s="71">
        <f t="shared" si="10"/>
        <v>1</v>
      </c>
      <c r="AL13" s="71">
        <f t="shared" si="11"/>
        <v>1</v>
      </c>
    </row>
    <row r="14" spans="1:45" x14ac:dyDescent="0.35">
      <c r="A14" s="71">
        <v>14.34</v>
      </c>
      <c r="B14" s="71">
        <v>16.239999999999998</v>
      </c>
      <c r="C14" s="71">
        <v>25.83</v>
      </c>
      <c r="D14" s="71">
        <v>28.13</v>
      </c>
      <c r="E14" s="71">
        <v>27.98</v>
      </c>
      <c r="F14" s="71">
        <v>23.57</v>
      </c>
      <c r="H14" s="71">
        <v>14.2</v>
      </c>
      <c r="I14" s="71">
        <v>16.100000000000001</v>
      </c>
      <c r="J14" s="71">
        <f t="shared" si="3"/>
        <v>1</v>
      </c>
      <c r="K14" s="71">
        <v>26.4</v>
      </c>
      <c r="L14" s="71">
        <v>30.7</v>
      </c>
      <c r="M14" s="71">
        <f t="shared" si="4"/>
        <v>1</v>
      </c>
      <c r="N14" s="71">
        <f t="shared" si="5"/>
        <v>1</v>
      </c>
      <c r="P14" s="71">
        <v>14.2</v>
      </c>
      <c r="Q14" s="71">
        <v>16.100000000000001</v>
      </c>
      <c r="R14" s="71">
        <f t="shared" si="0"/>
        <v>1</v>
      </c>
      <c r="S14" s="71">
        <v>26.4</v>
      </c>
      <c r="T14" s="71">
        <v>30.7</v>
      </c>
      <c r="U14" s="71">
        <f t="shared" si="1"/>
        <v>1</v>
      </c>
      <c r="V14" s="71">
        <f t="shared" si="2"/>
        <v>1</v>
      </c>
      <c r="X14" s="71">
        <v>14.2</v>
      </c>
      <c r="Y14" s="71">
        <v>16.100000000000001</v>
      </c>
      <c r="Z14" s="71">
        <f t="shared" si="6"/>
        <v>1</v>
      </c>
      <c r="AA14" s="71">
        <v>26.4</v>
      </c>
      <c r="AB14" s="71">
        <v>30.7</v>
      </c>
      <c r="AC14" s="71">
        <f t="shared" si="7"/>
        <v>1</v>
      </c>
      <c r="AD14" s="71">
        <f t="shared" si="8"/>
        <v>1</v>
      </c>
      <c r="AF14" s="71">
        <v>14.2</v>
      </c>
      <c r="AG14" s="71">
        <v>16.100000000000001</v>
      </c>
      <c r="AH14" s="71">
        <f t="shared" si="9"/>
        <v>1</v>
      </c>
      <c r="AI14" s="71">
        <v>26.4</v>
      </c>
      <c r="AJ14" s="71">
        <v>30.7</v>
      </c>
      <c r="AK14" s="71">
        <f t="shared" si="10"/>
        <v>1</v>
      </c>
      <c r="AL14" s="71">
        <f t="shared" si="11"/>
        <v>1</v>
      </c>
    </row>
    <row r="15" spans="1:45" x14ac:dyDescent="0.35">
      <c r="A15" s="12">
        <v>15.46</v>
      </c>
      <c r="B15" s="12">
        <v>16.29</v>
      </c>
      <c r="C15" s="12">
        <v>25.71</v>
      </c>
      <c r="D15" s="71">
        <v>16.32</v>
      </c>
      <c r="E15" s="71">
        <v>16.63</v>
      </c>
      <c r="F15" s="71">
        <v>19.57</v>
      </c>
      <c r="H15" s="71">
        <v>14.34</v>
      </c>
      <c r="I15" s="71">
        <v>16.239999999999998</v>
      </c>
      <c r="J15" s="71">
        <f t="shared" si="3"/>
        <v>1</v>
      </c>
      <c r="K15" s="71">
        <v>28.13</v>
      </c>
      <c r="L15" s="71">
        <v>27.98</v>
      </c>
      <c r="M15" s="71">
        <f t="shared" si="4"/>
        <v>1</v>
      </c>
      <c r="N15" s="71">
        <f t="shared" si="5"/>
        <v>1</v>
      </c>
      <c r="P15" s="71">
        <v>14.34</v>
      </c>
      <c r="Q15" s="71">
        <v>16.239999999999998</v>
      </c>
      <c r="R15" s="71">
        <f t="shared" si="0"/>
        <v>1</v>
      </c>
      <c r="S15" s="71">
        <v>28.13</v>
      </c>
      <c r="T15" s="71">
        <v>27.98</v>
      </c>
      <c r="U15" s="71">
        <f t="shared" si="1"/>
        <v>1</v>
      </c>
      <c r="V15" s="71">
        <f t="shared" si="2"/>
        <v>1</v>
      </c>
      <c r="X15" s="71">
        <v>14.34</v>
      </c>
      <c r="Y15" s="71">
        <v>16.239999999999998</v>
      </c>
      <c r="Z15" s="71">
        <f t="shared" si="6"/>
        <v>1</v>
      </c>
      <c r="AA15" s="71">
        <v>28.13</v>
      </c>
      <c r="AB15" s="71">
        <v>27.98</v>
      </c>
      <c r="AC15" s="71">
        <f t="shared" si="7"/>
        <v>1</v>
      </c>
      <c r="AD15" s="71">
        <f t="shared" si="8"/>
        <v>1</v>
      </c>
      <c r="AF15" s="71">
        <v>14.34</v>
      </c>
      <c r="AG15" s="71">
        <v>16.239999999999998</v>
      </c>
      <c r="AH15" s="71">
        <f t="shared" si="9"/>
        <v>1</v>
      </c>
      <c r="AI15" s="71">
        <v>28.13</v>
      </c>
      <c r="AJ15" s="71">
        <v>27.98</v>
      </c>
      <c r="AK15" s="71">
        <f t="shared" si="10"/>
        <v>1</v>
      </c>
      <c r="AL15" s="71">
        <f t="shared" si="11"/>
        <v>1</v>
      </c>
    </row>
    <row r="16" spans="1:45" x14ac:dyDescent="0.35">
      <c r="A16" s="71">
        <v>15.68</v>
      </c>
      <c r="B16" s="71">
        <v>16.34</v>
      </c>
      <c r="C16" s="71">
        <v>26.48</v>
      </c>
      <c r="D16" s="71">
        <v>33.83</v>
      </c>
      <c r="E16" s="71">
        <v>31.88</v>
      </c>
      <c r="F16" s="71">
        <v>24.33</v>
      </c>
      <c r="H16" s="12">
        <v>15.46</v>
      </c>
      <c r="I16" s="12">
        <v>16.29</v>
      </c>
      <c r="J16" s="71">
        <f t="shared" si="3"/>
        <v>1</v>
      </c>
      <c r="K16" s="71">
        <v>16.32</v>
      </c>
      <c r="L16" s="71">
        <v>16.63</v>
      </c>
      <c r="M16" s="71">
        <f t="shared" si="4"/>
        <v>1</v>
      </c>
      <c r="N16" s="71">
        <f t="shared" si="5"/>
        <v>1</v>
      </c>
      <c r="P16" s="12">
        <v>15.46</v>
      </c>
      <c r="Q16" s="12">
        <v>16.29</v>
      </c>
      <c r="R16" s="71">
        <f t="shared" si="0"/>
        <v>1</v>
      </c>
      <c r="S16" s="71">
        <v>16.32</v>
      </c>
      <c r="T16" s="71">
        <v>16.63</v>
      </c>
      <c r="U16" s="71">
        <f t="shared" si="1"/>
        <v>1</v>
      </c>
      <c r="V16" s="71">
        <f t="shared" si="2"/>
        <v>1</v>
      </c>
      <c r="X16" s="12">
        <v>15.46</v>
      </c>
      <c r="Y16" s="12">
        <v>16.29</v>
      </c>
      <c r="Z16" s="71">
        <f t="shared" si="6"/>
        <v>1</v>
      </c>
      <c r="AA16" s="71">
        <v>16.32</v>
      </c>
      <c r="AB16" s="71">
        <v>16.63</v>
      </c>
      <c r="AC16" s="71">
        <f t="shared" si="7"/>
        <v>1</v>
      </c>
      <c r="AD16" s="71">
        <f t="shared" si="8"/>
        <v>1</v>
      </c>
      <c r="AF16" s="12">
        <v>15.46</v>
      </c>
      <c r="AG16" s="12">
        <v>16.29</v>
      </c>
      <c r="AH16" s="71">
        <f t="shared" si="9"/>
        <v>1</v>
      </c>
      <c r="AI16" s="71">
        <v>16.32</v>
      </c>
      <c r="AJ16" s="71">
        <v>16.63</v>
      </c>
      <c r="AK16" s="71">
        <f t="shared" si="10"/>
        <v>1</v>
      </c>
      <c r="AL16" s="71">
        <f t="shared" si="11"/>
        <v>1</v>
      </c>
    </row>
    <row r="17" spans="1:38" x14ac:dyDescent="0.35">
      <c r="A17" s="21">
        <v>15.58</v>
      </c>
      <c r="B17" s="21">
        <v>16.47</v>
      </c>
      <c r="C17" s="21">
        <v>29.35</v>
      </c>
      <c r="D17" s="71">
        <v>18.96</v>
      </c>
      <c r="E17" s="71">
        <v>19.690000000000001</v>
      </c>
      <c r="F17" s="71">
        <v>19.77</v>
      </c>
      <c r="H17" s="71">
        <v>15.68</v>
      </c>
      <c r="I17" s="71">
        <v>16.34</v>
      </c>
      <c r="J17" s="71">
        <f t="shared" si="3"/>
        <v>1</v>
      </c>
      <c r="K17" s="71">
        <v>33.83</v>
      </c>
      <c r="L17" s="71">
        <v>31.88</v>
      </c>
      <c r="M17" s="71">
        <f t="shared" si="4"/>
        <v>1</v>
      </c>
      <c r="N17" s="71">
        <f t="shared" si="5"/>
        <v>1</v>
      </c>
      <c r="P17" s="71">
        <v>15.68</v>
      </c>
      <c r="Q17" s="71">
        <v>16.34</v>
      </c>
      <c r="R17" s="71">
        <f t="shared" si="0"/>
        <v>1</v>
      </c>
      <c r="S17" s="71">
        <v>33.83</v>
      </c>
      <c r="T17" s="71">
        <v>31.88</v>
      </c>
      <c r="U17" s="71">
        <f t="shared" si="1"/>
        <v>1</v>
      </c>
      <c r="V17" s="71">
        <f t="shared" si="2"/>
        <v>1</v>
      </c>
      <c r="X17" s="71">
        <v>15.68</v>
      </c>
      <c r="Y17" s="71">
        <v>16.34</v>
      </c>
      <c r="Z17" s="71">
        <f t="shared" si="6"/>
        <v>1</v>
      </c>
      <c r="AA17" s="71">
        <v>33.83</v>
      </c>
      <c r="AB17" s="71">
        <v>31.88</v>
      </c>
      <c r="AC17" s="71">
        <f t="shared" si="7"/>
        <v>1</v>
      </c>
      <c r="AD17" s="71">
        <f t="shared" si="8"/>
        <v>1</v>
      </c>
      <c r="AF17" s="71">
        <v>15.68</v>
      </c>
      <c r="AG17" s="71">
        <v>16.34</v>
      </c>
      <c r="AH17" s="71">
        <f t="shared" si="9"/>
        <v>1</v>
      </c>
      <c r="AI17" s="71">
        <v>33.83</v>
      </c>
      <c r="AJ17" s="71">
        <v>31.88</v>
      </c>
      <c r="AK17" s="71">
        <f t="shared" si="10"/>
        <v>1</v>
      </c>
      <c r="AL17" s="71">
        <f t="shared" si="11"/>
        <v>1</v>
      </c>
    </row>
    <row r="18" spans="1:38" x14ac:dyDescent="0.35">
      <c r="A18" s="71">
        <v>14.81</v>
      </c>
      <c r="B18" s="71">
        <v>16.48</v>
      </c>
      <c r="C18" s="71">
        <v>24.64</v>
      </c>
      <c r="D18" s="71">
        <v>22.56</v>
      </c>
      <c r="E18" s="71">
        <v>24.92</v>
      </c>
      <c r="F18" s="71">
        <v>22.5</v>
      </c>
      <c r="H18" s="21">
        <v>15.58</v>
      </c>
      <c r="I18" s="21">
        <v>16.47</v>
      </c>
      <c r="J18" s="71">
        <f t="shared" si="3"/>
        <v>1</v>
      </c>
      <c r="K18" s="71">
        <v>18.96</v>
      </c>
      <c r="L18" s="71">
        <v>19.690000000000001</v>
      </c>
      <c r="M18" s="71">
        <f t="shared" si="4"/>
        <v>1</v>
      </c>
      <c r="N18" s="71">
        <f t="shared" si="5"/>
        <v>1</v>
      </c>
      <c r="P18" s="21">
        <v>15.58</v>
      </c>
      <c r="Q18" s="21">
        <v>16.47</v>
      </c>
      <c r="R18" s="71">
        <f t="shared" si="0"/>
        <v>1</v>
      </c>
      <c r="S18" s="71">
        <v>18.96</v>
      </c>
      <c r="T18" s="71">
        <v>19.690000000000001</v>
      </c>
      <c r="U18" s="71">
        <f t="shared" si="1"/>
        <v>1</v>
      </c>
      <c r="V18" s="71">
        <f t="shared" si="2"/>
        <v>1</v>
      </c>
      <c r="X18" s="21">
        <v>15.58</v>
      </c>
      <c r="Y18" s="21">
        <v>16.47</v>
      </c>
      <c r="Z18" s="71">
        <f t="shared" si="6"/>
        <v>1</v>
      </c>
      <c r="AA18" s="71">
        <v>18.96</v>
      </c>
      <c r="AB18" s="71">
        <v>19.690000000000001</v>
      </c>
      <c r="AC18" s="71">
        <f t="shared" si="7"/>
        <v>1</v>
      </c>
      <c r="AD18" s="71">
        <f t="shared" si="8"/>
        <v>1</v>
      </c>
      <c r="AF18" s="21">
        <v>15.58</v>
      </c>
      <c r="AG18" s="21">
        <v>16.47</v>
      </c>
      <c r="AH18" s="71">
        <f t="shared" si="9"/>
        <v>1</v>
      </c>
      <c r="AI18" s="71">
        <v>18.96</v>
      </c>
      <c r="AJ18" s="71">
        <v>19.690000000000001</v>
      </c>
      <c r="AK18" s="71">
        <f t="shared" si="10"/>
        <v>1</v>
      </c>
      <c r="AL18" s="71">
        <f t="shared" si="11"/>
        <v>1</v>
      </c>
    </row>
    <row r="19" spans="1:38" x14ac:dyDescent="0.35">
      <c r="A19" s="21">
        <v>15.65</v>
      </c>
      <c r="B19" s="21">
        <v>16.7</v>
      </c>
      <c r="C19" s="21">
        <v>27.78</v>
      </c>
      <c r="D19" s="71">
        <v>26.33</v>
      </c>
      <c r="E19" s="71">
        <v>26.77</v>
      </c>
      <c r="F19" s="71">
        <v>21.7</v>
      </c>
      <c r="H19" s="71">
        <v>14.81</v>
      </c>
      <c r="I19" s="71">
        <v>16.48</v>
      </c>
      <c r="J19" s="71">
        <f t="shared" si="3"/>
        <v>1</v>
      </c>
      <c r="K19" s="71">
        <v>22.56</v>
      </c>
      <c r="L19" s="71">
        <v>24.92</v>
      </c>
      <c r="M19" s="71">
        <f t="shared" si="4"/>
        <v>1</v>
      </c>
      <c r="N19" s="71">
        <f t="shared" si="5"/>
        <v>1</v>
      </c>
      <c r="P19" s="71">
        <v>14.81</v>
      </c>
      <c r="Q19" s="71">
        <v>16.48</v>
      </c>
      <c r="R19" s="71">
        <f t="shared" si="0"/>
        <v>1</v>
      </c>
      <c r="S19" s="71">
        <v>22.56</v>
      </c>
      <c r="T19" s="71">
        <v>24.92</v>
      </c>
      <c r="U19" s="71">
        <f t="shared" si="1"/>
        <v>1</v>
      </c>
      <c r="V19" s="71">
        <f t="shared" si="2"/>
        <v>1</v>
      </c>
      <c r="X19" s="71">
        <v>14.81</v>
      </c>
      <c r="Y19" s="71">
        <v>16.48</v>
      </c>
      <c r="Z19" s="71">
        <f t="shared" si="6"/>
        <v>1</v>
      </c>
      <c r="AA19" s="71">
        <v>22.56</v>
      </c>
      <c r="AB19" s="71">
        <v>24.92</v>
      </c>
      <c r="AC19" s="71">
        <f t="shared" si="7"/>
        <v>1</v>
      </c>
      <c r="AD19" s="71">
        <f t="shared" si="8"/>
        <v>1</v>
      </c>
      <c r="AF19" s="71">
        <v>14.81</v>
      </c>
      <c r="AG19" s="71">
        <v>16.48</v>
      </c>
      <c r="AH19" s="71">
        <f t="shared" si="9"/>
        <v>1</v>
      </c>
      <c r="AI19" s="71">
        <v>22.56</v>
      </c>
      <c r="AJ19" s="71">
        <v>24.92</v>
      </c>
      <c r="AK19" s="71">
        <f t="shared" si="10"/>
        <v>1</v>
      </c>
      <c r="AL19" s="71">
        <f t="shared" si="11"/>
        <v>1</v>
      </c>
    </row>
    <row r="20" spans="1:38" x14ac:dyDescent="0.35">
      <c r="A20" s="71">
        <v>14.5</v>
      </c>
      <c r="B20" s="71">
        <v>16.7</v>
      </c>
      <c r="C20" s="71">
        <v>27.3</v>
      </c>
      <c r="D20" s="71">
        <v>16.5</v>
      </c>
      <c r="E20" s="71">
        <v>18.100000000000001</v>
      </c>
      <c r="F20" s="71">
        <v>24.7</v>
      </c>
      <c r="H20" s="21">
        <v>15.65</v>
      </c>
      <c r="I20" s="21">
        <v>16.7</v>
      </c>
      <c r="J20" s="71">
        <f t="shared" si="3"/>
        <v>1</v>
      </c>
      <c r="K20" s="71">
        <v>26.33</v>
      </c>
      <c r="L20" s="71">
        <v>26.77</v>
      </c>
      <c r="M20" s="71">
        <f t="shared" si="4"/>
        <v>1</v>
      </c>
      <c r="N20" s="71">
        <f t="shared" si="5"/>
        <v>1</v>
      </c>
      <c r="P20" s="21">
        <v>15.65</v>
      </c>
      <c r="Q20" s="21">
        <v>16.7</v>
      </c>
      <c r="R20" s="71">
        <f t="shared" si="0"/>
        <v>1</v>
      </c>
      <c r="S20" s="71">
        <v>26.33</v>
      </c>
      <c r="T20" s="71">
        <v>26.77</v>
      </c>
      <c r="U20" s="71">
        <f t="shared" si="1"/>
        <v>1</v>
      </c>
      <c r="V20" s="71">
        <f t="shared" si="2"/>
        <v>1</v>
      </c>
      <c r="X20" s="21">
        <v>15.65</v>
      </c>
      <c r="Y20" s="21">
        <v>16.7</v>
      </c>
      <c r="Z20" s="71">
        <f t="shared" si="6"/>
        <v>1</v>
      </c>
      <c r="AA20" s="71">
        <v>26.33</v>
      </c>
      <c r="AB20" s="71">
        <v>26.77</v>
      </c>
      <c r="AC20" s="71">
        <f t="shared" si="7"/>
        <v>1</v>
      </c>
      <c r="AD20" s="71">
        <f t="shared" si="8"/>
        <v>1</v>
      </c>
      <c r="AF20" s="21">
        <v>15.65</v>
      </c>
      <c r="AG20" s="21">
        <v>16.7</v>
      </c>
      <c r="AH20" s="71">
        <f t="shared" si="9"/>
        <v>1</v>
      </c>
      <c r="AI20" s="71">
        <v>26.33</v>
      </c>
      <c r="AJ20" s="71">
        <v>26.77</v>
      </c>
      <c r="AK20" s="71">
        <f t="shared" si="10"/>
        <v>1</v>
      </c>
      <c r="AL20" s="71">
        <f t="shared" si="11"/>
        <v>1</v>
      </c>
    </row>
    <row r="21" spans="1:38" x14ac:dyDescent="0.35">
      <c r="A21" s="71">
        <v>14.92</v>
      </c>
      <c r="B21" s="71">
        <v>16.75</v>
      </c>
      <c r="C21" s="71">
        <v>28.72</v>
      </c>
      <c r="D21" s="71">
        <v>26.73</v>
      </c>
      <c r="E21" s="71">
        <v>28.38</v>
      </c>
      <c r="F21" s="71">
        <v>20.420000000000002</v>
      </c>
      <c r="H21" s="71">
        <v>14.5</v>
      </c>
      <c r="I21" s="71">
        <v>16.7</v>
      </c>
      <c r="J21" s="71">
        <f t="shared" si="3"/>
        <v>1</v>
      </c>
      <c r="K21" s="71">
        <v>16.5</v>
      </c>
      <c r="L21" s="71">
        <v>18.100000000000001</v>
      </c>
      <c r="M21" s="71">
        <f t="shared" si="4"/>
        <v>1</v>
      </c>
      <c r="N21" s="71">
        <f t="shared" si="5"/>
        <v>1</v>
      </c>
      <c r="P21" s="71">
        <v>14.5</v>
      </c>
      <c r="Q21" s="71">
        <v>16.7</v>
      </c>
      <c r="R21" s="71">
        <f t="shared" si="0"/>
        <v>1</v>
      </c>
      <c r="S21" s="71">
        <v>16.5</v>
      </c>
      <c r="T21" s="71">
        <v>18.100000000000001</v>
      </c>
      <c r="U21" s="71">
        <f t="shared" si="1"/>
        <v>1</v>
      </c>
      <c r="V21" s="71">
        <f t="shared" si="2"/>
        <v>1</v>
      </c>
      <c r="X21" s="71">
        <v>14.5</v>
      </c>
      <c r="Y21" s="71">
        <v>16.7</v>
      </c>
      <c r="Z21" s="71">
        <f t="shared" si="6"/>
        <v>1</v>
      </c>
      <c r="AA21" s="71">
        <v>16.5</v>
      </c>
      <c r="AB21" s="71">
        <v>18.100000000000001</v>
      </c>
      <c r="AC21" s="71">
        <f t="shared" si="7"/>
        <v>1</v>
      </c>
      <c r="AD21" s="71">
        <f t="shared" si="8"/>
        <v>1</v>
      </c>
      <c r="AF21" s="71">
        <v>14.5</v>
      </c>
      <c r="AG21" s="71">
        <v>16.7</v>
      </c>
      <c r="AH21" s="71">
        <f t="shared" si="9"/>
        <v>1</v>
      </c>
      <c r="AI21" s="71">
        <v>16.5</v>
      </c>
      <c r="AJ21" s="71">
        <v>18.100000000000001</v>
      </c>
      <c r="AK21" s="71">
        <f t="shared" si="10"/>
        <v>1</v>
      </c>
      <c r="AL21" s="71">
        <f t="shared" si="11"/>
        <v>1</v>
      </c>
    </row>
    <row r="22" spans="1:38" x14ac:dyDescent="0.35">
      <c r="A22" s="21">
        <v>16.510000000000002</v>
      </c>
      <c r="B22" s="21">
        <v>16.98</v>
      </c>
      <c r="C22" s="23">
        <v>23.32</v>
      </c>
      <c r="D22" s="71">
        <v>21.61</v>
      </c>
      <c r="E22" s="71">
        <v>20.86</v>
      </c>
      <c r="F22" s="71">
        <v>23.69</v>
      </c>
      <c r="H22" s="71">
        <v>14.92</v>
      </c>
      <c r="I22" s="71">
        <v>16.75</v>
      </c>
      <c r="J22" s="71">
        <f t="shared" si="3"/>
        <v>1</v>
      </c>
      <c r="K22" s="71">
        <v>26.73</v>
      </c>
      <c r="L22" s="71">
        <v>28.38</v>
      </c>
      <c r="M22" s="71">
        <f t="shared" si="4"/>
        <v>1</v>
      </c>
      <c r="N22" s="71">
        <f t="shared" si="5"/>
        <v>1</v>
      </c>
      <c r="P22" s="71">
        <v>14.92</v>
      </c>
      <c r="Q22" s="71">
        <v>16.75</v>
      </c>
      <c r="R22" s="71">
        <f t="shared" si="0"/>
        <v>1</v>
      </c>
      <c r="S22" s="71">
        <v>26.73</v>
      </c>
      <c r="T22" s="71">
        <v>28.38</v>
      </c>
      <c r="U22" s="71">
        <f t="shared" si="1"/>
        <v>1</v>
      </c>
      <c r="V22" s="71">
        <f t="shared" si="2"/>
        <v>1</v>
      </c>
      <c r="X22" s="71">
        <v>14.92</v>
      </c>
      <c r="Y22" s="71">
        <v>16.75</v>
      </c>
      <c r="Z22" s="71">
        <f t="shared" si="6"/>
        <v>1</v>
      </c>
      <c r="AA22" s="71">
        <v>26.73</v>
      </c>
      <c r="AB22" s="71">
        <v>28.38</v>
      </c>
      <c r="AC22" s="71">
        <f t="shared" si="7"/>
        <v>1</v>
      </c>
      <c r="AD22" s="71">
        <f t="shared" si="8"/>
        <v>1</v>
      </c>
      <c r="AF22" s="71">
        <v>14.92</v>
      </c>
      <c r="AG22" s="71">
        <v>16.75</v>
      </c>
      <c r="AH22" s="71">
        <f t="shared" si="9"/>
        <v>1</v>
      </c>
      <c r="AI22" s="71">
        <v>26.73</v>
      </c>
      <c r="AJ22" s="71">
        <v>28.38</v>
      </c>
      <c r="AK22" s="71">
        <f t="shared" si="10"/>
        <v>1</v>
      </c>
      <c r="AL22" s="71">
        <f t="shared" si="11"/>
        <v>1</v>
      </c>
    </row>
    <row r="23" spans="1:38" x14ac:dyDescent="0.35">
      <c r="A23" s="4">
        <v>14.78</v>
      </c>
      <c r="B23" s="4">
        <v>16.989999999999998</v>
      </c>
      <c r="C23" s="4">
        <v>30.92</v>
      </c>
      <c r="D23" s="71">
        <v>22.99</v>
      </c>
      <c r="E23" s="71">
        <v>23.74</v>
      </c>
      <c r="F23" s="71">
        <v>23.97</v>
      </c>
      <c r="H23" s="21">
        <v>16.510000000000002</v>
      </c>
      <c r="I23" s="21">
        <v>16.98</v>
      </c>
      <c r="J23" s="71">
        <f t="shared" si="3"/>
        <v>1</v>
      </c>
      <c r="K23" s="71">
        <v>21.61</v>
      </c>
      <c r="L23" s="71">
        <v>20.86</v>
      </c>
      <c r="M23" s="71">
        <f t="shared" si="4"/>
        <v>1</v>
      </c>
      <c r="N23" s="71">
        <f t="shared" si="5"/>
        <v>1</v>
      </c>
      <c r="P23" s="21">
        <v>16.510000000000002</v>
      </c>
      <c r="Q23" s="21">
        <v>16.98</v>
      </c>
      <c r="R23" s="71">
        <f t="shared" si="0"/>
        <v>1</v>
      </c>
      <c r="S23" s="71">
        <v>21.61</v>
      </c>
      <c r="T23" s="71">
        <v>20.86</v>
      </c>
      <c r="U23" s="71">
        <f t="shared" si="1"/>
        <v>1</v>
      </c>
      <c r="V23" s="71">
        <f t="shared" si="2"/>
        <v>1</v>
      </c>
      <c r="X23" s="21">
        <v>16.510000000000002</v>
      </c>
      <c r="Y23" s="21">
        <v>16.98</v>
      </c>
      <c r="Z23" s="71">
        <f t="shared" si="6"/>
        <v>1</v>
      </c>
      <c r="AA23" s="71">
        <v>21.61</v>
      </c>
      <c r="AB23" s="71">
        <v>20.86</v>
      </c>
      <c r="AC23" s="71">
        <f t="shared" si="7"/>
        <v>1</v>
      </c>
      <c r="AD23" s="71">
        <f t="shared" si="8"/>
        <v>1</v>
      </c>
      <c r="AF23" s="21">
        <v>16.510000000000002</v>
      </c>
      <c r="AG23" s="21">
        <v>16.98</v>
      </c>
      <c r="AH23" s="71">
        <f t="shared" si="9"/>
        <v>1</v>
      </c>
      <c r="AI23" s="71">
        <v>21.61</v>
      </c>
      <c r="AJ23" s="71">
        <v>20.86</v>
      </c>
      <c r="AK23" s="71">
        <f t="shared" si="10"/>
        <v>1</v>
      </c>
      <c r="AL23" s="71">
        <f t="shared" si="11"/>
        <v>1</v>
      </c>
    </row>
    <row r="24" spans="1:38" x14ac:dyDescent="0.35">
      <c r="A24" s="71">
        <v>15.45</v>
      </c>
      <c r="B24" s="71">
        <v>17.04</v>
      </c>
      <c r="C24" s="71">
        <v>21.53</v>
      </c>
      <c r="D24" s="71">
        <v>22.02</v>
      </c>
      <c r="E24" s="71">
        <v>23.92</v>
      </c>
      <c r="F24" s="71">
        <v>26.37</v>
      </c>
      <c r="H24" s="4">
        <v>14.78</v>
      </c>
      <c r="I24" s="4">
        <v>16.989999999999998</v>
      </c>
      <c r="J24" s="71">
        <f t="shared" si="3"/>
        <v>1</v>
      </c>
      <c r="K24" s="71">
        <v>22.99</v>
      </c>
      <c r="L24" s="71">
        <v>23.74</v>
      </c>
      <c r="M24" s="71">
        <f t="shared" si="4"/>
        <v>1</v>
      </c>
      <c r="N24" s="71">
        <f t="shared" si="5"/>
        <v>1</v>
      </c>
      <c r="P24" s="4">
        <v>14.78</v>
      </c>
      <c r="Q24" s="4">
        <v>16.989999999999998</v>
      </c>
      <c r="R24" s="71">
        <f t="shared" si="0"/>
        <v>1</v>
      </c>
      <c r="S24" s="71">
        <v>22.99</v>
      </c>
      <c r="T24" s="71">
        <v>23.74</v>
      </c>
      <c r="U24" s="71">
        <f t="shared" si="1"/>
        <v>1</v>
      </c>
      <c r="V24" s="71">
        <f t="shared" si="2"/>
        <v>1</v>
      </c>
      <c r="X24" s="4">
        <v>14.78</v>
      </c>
      <c r="Y24" s="4">
        <v>16.989999999999998</v>
      </c>
      <c r="Z24" s="71">
        <f t="shared" si="6"/>
        <v>1</v>
      </c>
      <c r="AA24" s="71">
        <v>22.99</v>
      </c>
      <c r="AB24" s="71">
        <v>23.74</v>
      </c>
      <c r="AC24" s="71">
        <f t="shared" si="7"/>
        <v>1</v>
      </c>
      <c r="AD24" s="71">
        <f t="shared" si="8"/>
        <v>1</v>
      </c>
      <c r="AF24" s="4">
        <v>14.78</v>
      </c>
      <c r="AG24" s="4">
        <v>16.989999999999998</v>
      </c>
      <c r="AH24" s="71">
        <f t="shared" si="9"/>
        <v>1</v>
      </c>
      <c r="AI24" s="71">
        <v>22.99</v>
      </c>
      <c r="AJ24" s="71">
        <v>23.74</v>
      </c>
      <c r="AK24" s="71">
        <f t="shared" si="10"/>
        <v>1</v>
      </c>
      <c r="AL24" s="71">
        <f t="shared" si="11"/>
        <v>1</v>
      </c>
    </row>
    <row r="25" spans="1:38" x14ac:dyDescent="0.35">
      <c r="A25" s="71">
        <v>14.6</v>
      </c>
      <c r="B25" s="71">
        <v>17.100000000000001</v>
      </c>
      <c r="C25" s="71">
        <v>23.6</v>
      </c>
      <c r="D25" s="71">
        <v>26.2</v>
      </c>
      <c r="E25" s="71">
        <v>29.3</v>
      </c>
      <c r="F25" s="71">
        <v>20.3</v>
      </c>
      <c r="H25" s="71">
        <v>15.45</v>
      </c>
      <c r="I25" s="71">
        <v>17.04</v>
      </c>
      <c r="J25" s="71">
        <f t="shared" si="3"/>
        <v>1</v>
      </c>
      <c r="K25" s="71">
        <v>22.02</v>
      </c>
      <c r="L25" s="71">
        <v>23.92</v>
      </c>
      <c r="M25" s="71">
        <f t="shared" si="4"/>
        <v>1</v>
      </c>
      <c r="N25" s="71">
        <f t="shared" si="5"/>
        <v>1</v>
      </c>
      <c r="P25" s="71">
        <v>15.45</v>
      </c>
      <c r="Q25" s="71">
        <v>17.04</v>
      </c>
      <c r="R25" s="71">
        <f t="shared" si="0"/>
        <v>1</v>
      </c>
      <c r="S25" s="71">
        <v>22.02</v>
      </c>
      <c r="T25" s="71">
        <v>23.92</v>
      </c>
      <c r="U25" s="71">
        <f t="shared" si="1"/>
        <v>1</v>
      </c>
      <c r="V25" s="71">
        <f t="shared" si="2"/>
        <v>1</v>
      </c>
      <c r="X25" s="71">
        <v>15.45</v>
      </c>
      <c r="Y25" s="71">
        <v>17.04</v>
      </c>
      <c r="Z25" s="71">
        <f t="shared" si="6"/>
        <v>1</v>
      </c>
      <c r="AA25" s="71">
        <v>22.02</v>
      </c>
      <c r="AB25" s="71">
        <v>23.92</v>
      </c>
      <c r="AC25" s="71">
        <f t="shared" si="7"/>
        <v>1</v>
      </c>
      <c r="AD25" s="71">
        <f t="shared" si="8"/>
        <v>1</v>
      </c>
      <c r="AF25" s="71">
        <v>15.45</v>
      </c>
      <c r="AG25" s="71">
        <v>17.04</v>
      </c>
      <c r="AH25" s="71">
        <f t="shared" si="9"/>
        <v>1</v>
      </c>
      <c r="AI25" s="71">
        <v>22.02</v>
      </c>
      <c r="AJ25" s="71">
        <v>23.92</v>
      </c>
      <c r="AK25" s="71">
        <f t="shared" si="10"/>
        <v>1</v>
      </c>
      <c r="AL25" s="71">
        <f t="shared" si="11"/>
        <v>1</v>
      </c>
    </row>
    <row r="26" spans="1:38" x14ac:dyDescent="0.35">
      <c r="A26" s="71">
        <v>14.7</v>
      </c>
      <c r="B26" s="71">
        <v>17.149999999999999</v>
      </c>
      <c r="C26" s="71">
        <v>29.65</v>
      </c>
      <c r="D26" s="71">
        <v>27.4</v>
      </c>
      <c r="E26" s="71">
        <v>27.44</v>
      </c>
      <c r="F26" s="71">
        <v>21.27</v>
      </c>
      <c r="H26" s="71">
        <v>14.6</v>
      </c>
      <c r="I26" s="71">
        <v>17.100000000000001</v>
      </c>
      <c r="J26" s="71">
        <f t="shared" si="3"/>
        <v>1</v>
      </c>
      <c r="K26" s="71">
        <v>26.2</v>
      </c>
      <c r="L26" s="71">
        <v>29.3</v>
      </c>
      <c r="M26" s="71">
        <f t="shared" si="4"/>
        <v>1</v>
      </c>
      <c r="N26" s="71">
        <f t="shared" si="5"/>
        <v>1</v>
      </c>
      <c r="P26" s="71">
        <v>14.6</v>
      </c>
      <c r="Q26" s="71">
        <v>17.100000000000001</v>
      </c>
      <c r="R26" s="71">
        <f t="shared" si="0"/>
        <v>1</v>
      </c>
      <c r="S26" s="71">
        <v>26.2</v>
      </c>
      <c r="T26" s="71">
        <v>29.3</v>
      </c>
      <c r="U26" s="71">
        <f t="shared" si="1"/>
        <v>1</v>
      </c>
      <c r="V26" s="71">
        <f t="shared" si="2"/>
        <v>1</v>
      </c>
      <c r="X26" s="71">
        <v>14.6</v>
      </c>
      <c r="Y26" s="71">
        <v>17.100000000000001</v>
      </c>
      <c r="Z26" s="71">
        <f t="shared" si="6"/>
        <v>1</v>
      </c>
      <c r="AA26" s="71">
        <v>26.2</v>
      </c>
      <c r="AB26" s="71">
        <v>29.3</v>
      </c>
      <c r="AC26" s="71">
        <f t="shared" si="7"/>
        <v>1</v>
      </c>
      <c r="AD26" s="71">
        <f t="shared" si="8"/>
        <v>1</v>
      </c>
      <c r="AF26" s="71">
        <v>14.6</v>
      </c>
      <c r="AG26" s="71">
        <v>17.100000000000001</v>
      </c>
      <c r="AH26" s="71">
        <f t="shared" si="9"/>
        <v>1</v>
      </c>
      <c r="AI26" s="71">
        <v>26.2</v>
      </c>
      <c r="AJ26" s="71">
        <v>29.3</v>
      </c>
      <c r="AK26" s="71">
        <f t="shared" si="10"/>
        <v>1</v>
      </c>
      <c r="AL26" s="71">
        <f t="shared" si="11"/>
        <v>1</v>
      </c>
    </row>
    <row r="27" spans="1:38" x14ac:dyDescent="0.35">
      <c r="A27" s="71">
        <v>15.4</v>
      </c>
      <c r="B27" s="71">
        <v>17.239999999999998</v>
      </c>
      <c r="C27" s="71">
        <v>25</v>
      </c>
      <c r="D27" s="71">
        <v>27.63</v>
      </c>
      <c r="E27" s="71">
        <v>29.28</v>
      </c>
      <c r="F27" s="71">
        <v>21.93</v>
      </c>
      <c r="H27" s="71">
        <v>14.7</v>
      </c>
      <c r="I27" s="71">
        <v>17.149999999999999</v>
      </c>
      <c r="J27" s="71">
        <f t="shared" si="3"/>
        <v>1</v>
      </c>
      <c r="K27" s="71">
        <v>27.4</v>
      </c>
      <c r="L27" s="71">
        <v>27.44</v>
      </c>
      <c r="M27" s="71">
        <f t="shared" si="4"/>
        <v>1</v>
      </c>
      <c r="N27" s="71">
        <f t="shared" si="5"/>
        <v>1</v>
      </c>
      <c r="P27" s="71">
        <v>14.7</v>
      </c>
      <c r="Q27" s="71">
        <v>17.149999999999999</v>
      </c>
      <c r="R27" s="71">
        <f t="shared" si="0"/>
        <v>1</v>
      </c>
      <c r="S27" s="71">
        <v>27.4</v>
      </c>
      <c r="T27" s="71">
        <v>27.44</v>
      </c>
      <c r="U27" s="71">
        <f t="shared" si="1"/>
        <v>1</v>
      </c>
      <c r="V27" s="71">
        <f t="shared" si="2"/>
        <v>1</v>
      </c>
      <c r="X27" s="71">
        <v>14.7</v>
      </c>
      <c r="Y27" s="71">
        <v>17.149999999999999</v>
      </c>
      <c r="Z27" s="71">
        <f t="shared" si="6"/>
        <v>1</v>
      </c>
      <c r="AA27" s="71">
        <v>27.4</v>
      </c>
      <c r="AB27" s="71">
        <v>27.44</v>
      </c>
      <c r="AC27" s="71">
        <f t="shared" si="7"/>
        <v>1</v>
      </c>
      <c r="AD27" s="71">
        <f t="shared" si="8"/>
        <v>1</v>
      </c>
      <c r="AF27" s="71">
        <v>14.7</v>
      </c>
      <c r="AG27" s="71">
        <v>17.149999999999999</v>
      </c>
      <c r="AH27" s="71">
        <f t="shared" si="9"/>
        <v>1</v>
      </c>
      <c r="AI27" s="71">
        <v>27.4</v>
      </c>
      <c r="AJ27" s="71">
        <v>27.44</v>
      </c>
      <c r="AK27" s="71">
        <f t="shared" si="10"/>
        <v>1</v>
      </c>
      <c r="AL27" s="71">
        <f t="shared" si="11"/>
        <v>1</v>
      </c>
    </row>
    <row r="28" spans="1:38" x14ac:dyDescent="0.35">
      <c r="A28" s="71">
        <v>16.7</v>
      </c>
      <c r="B28" s="71">
        <v>17.420000000000002</v>
      </c>
      <c r="C28" s="71">
        <v>23.4</v>
      </c>
      <c r="D28" s="71">
        <v>35.25</v>
      </c>
      <c r="E28" s="71">
        <v>37.86</v>
      </c>
      <c r="F28" s="71">
        <v>20.65</v>
      </c>
      <c r="H28" s="71">
        <v>15.4</v>
      </c>
      <c r="I28" s="71">
        <v>17.239999999999998</v>
      </c>
      <c r="J28" s="71">
        <f t="shared" si="3"/>
        <v>1</v>
      </c>
      <c r="K28" s="71">
        <v>27.63</v>
      </c>
      <c r="L28" s="71">
        <v>29.28</v>
      </c>
      <c r="M28" s="71">
        <f t="shared" si="4"/>
        <v>1</v>
      </c>
      <c r="N28" s="71">
        <f t="shared" si="5"/>
        <v>1</v>
      </c>
      <c r="P28" s="71">
        <v>15.4</v>
      </c>
      <c r="Q28" s="71">
        <v>17.239999999999998</v>
      </c>
      <c r="R28" s="71">
        <f t="shared" si="0"/>
        <v>1</v>
      </c>
      <c r="S28" s="71">
        <v>27.63</v>
      </c>
      <c r="T28" s="71">
        <v>29.28</v>
      </c>
      <c r="U28" s="71">
        <f t="shared" si="1"/>
        <v>1</v>
      </c>
      <c r="V28" s="71">
        <f t="shared" si="2"/>
        <v>1</v>
      </c>
      <c r="X28" s="71">
        <v>15.4</v>
      </c>
      <c r="Y28" s="71">
        <v>17.239999999999998</v>
      </c>
      <c r="Z28" s="71">
        <f t="shared" si="6"/>
        <v>1</v>
      </c>
      <c r="AA28" s="71">
        <v>27.63</v>
      </c>
      <c r="AB28" s="71">
        <v>29.28</v>
      </c>
      <c r="AC28" s="71">
        <f t="shared" si="7"/>
        <v>1</v>
      </c>
      <c r="AD28" s="71">
        <f t="shared" si="8"/>
        <v>1</v>
      </c>
      <c r="AF28" s="71">
        <v>15.4</v>
      </c>
      <c r="AG28" s="71">
        <v>17.239999999999998</v>
      </c>
      <c r="AH28" s="71">
        <f t="shared" si="9"/>
        <v>1</v>
      </c>
      <c r="AI28" s="71">
        <v>27.63</v>
      </c>
      <c r="AJ28" s="71">
        <v>29.28</v>
      </c>
      <c r="AK28" s="71">
        <f t="shared" si="10"/>
        <v>1</v>
      </c>
      <c r="AL28" s="71">
        <f t="shared" si="11"/>
        <v>1</v>
      </c>
    </row>
    <row r="29" spans="1:38" x14ac:dyDescent="0.35">
      <c r="A29" s="71">
        <v>16.68</v>
      </c>
      <c r="B29" s="71">
        <v>17.48</v>
      </c>
      <c r="C29" s="71">
        <v>27.96</v>
      </c>
      <c r="D29" s="71">
        <v>18.77</v>
      </c>
      <c r="E29" s="71">
        <v>18.36</v>
      </c>
      <c r="F29" s="71">
        <v>21.25</v>
      </c>
      <c r="H29" s="71">
        <v>16.7</v>
      </c>
      <c r="I29" s="71">
        <v>17.420000000000002</v>
      </c>
      <c r="J29" s="71">
        <f t="shared" si="3"/>
        <v>1</v>
      </c>
      <c r="K29" s="71">
        <v>35.25</v>
      </c>
      <c r="L29" s="71">
        <v>37.86</v>
      </c>
      <c r="M29" s="71">
        <f t="shared" si="4"/>
        <v>1</v>
      </c>
      <c r="N29" s="71">
        <f t="shared" si="5"/>
        <v>1</v>
      </c>
      <c r="P29" s="71">
        <v>16.7</v>
      </c>
      <c r="Q29" s="71">
        <v>17.420000000000002</v>
      </c>
      <c r="R29" s="71">
        <f t="shared" si="0"/>
        <v>1</v>
      </c>
      <c r="S29" s="71">
        <v>35.25</v>
      </c>
      <c r="T29" s="71">
        <v>37.86</v>
      </c>
      <c r="U29" s="71">
        <f t="shared" si="1"/>
        <v>1</v>
      </c>
      <c r="V29" s="71">
        <f t="shared" si="2"/>
        <v>1</v>
      </c>
      <c r="X29" s="71">
        <v>16.7</v>
      </c>
      <c r="Y29" s="71">
        <v>17.420000000000002</v>
      </c>
      <c r="Z29" s="71">
        <f t="shared" si="6"/>
        <v>1</v>
      </c>
      <c r="AA29" s="71">
        <v>35.25</v>
      </c>
      <c r="AB29" s="71">
        <v>37.86</v>
      </c>
      <c r="AC29" s="71">
        <f t="shared" si="7"/>
        <v>1</v>
      </c>
      <c r="AD29" s="71">
        <f t="shared" si="8"/>
        <v>1</v>
      </c>
      <c r="AF29" s="71">
        <v>16.7</v>
      </c>
      <c r="AG29" s="71">
        <v>17.420000000000002</v>
      </c>
      <c r="AH29" s="71">
        <f t="shared" si="9"/>
        <v>1</v>
      </c>
      <c r="AI29" s="71">
        <v>35.25</v>
      </c>
      <c r="AJ29" s="71">
        <v>37.86</v>
      </c>
      <c r="AK29" s="71">
        <f t="shared" si="10"/>
        <v>1</v>
      </c>
      <c r="AL29" s="71">
        <f t="shared" si="11"/>
        <v>1</v>
      </c>
    </row>
    <row r="30" spans="1:38" x14ac:dyDescent="0.35">
      <c r="A30" s="71">
        <v>15.64</v>
      </c>
      <c r="B30" s="71">
        <v>17.489999999999998</v>
      </c>
      <c r="C30" s="71">
        <v>23.03</v>
      </c>
      <c r="D30" s="71">
        <v>22.79</v>
      </c>
      <c r="E30" s="71">
        <v>24.83</v>
      </c>
      <c r="F30" s="71">
        <v>28.54</v>
      </c>
      <c r="H30" s="71">
        <v>16.68</v>
      </c>
      <c r="I30" s="71">
        <v>17.48</v>
      </c>
      <c r="J30" s="71">
        <f t="shared" si="3"/>
        <v>1</v>
      </c>
      <c r="K30" s="71">
        <v>18.77</v>
      </c>
      <c r="L30" s="71">
        <v>18.36</v>
      </c>
      <c r="M30" s="71">
        <f t="shared" si="4"/>
        <v>1</v>
      </c>
      <c r="N30" s="71">
        <f t="shared" si="5"/>
        <v>1</v>
      </c>
      <c r="P30" s="71">
        <v>16.68</v>
      </c>
      <c r="Q30" s="71">
        <v>17.48</v>
      </c>
      <c r="R30" s="71">
        <f t="shared" si="0"/>
        <v>1</v>
      </c>
      <c r="S30" s="71">
        <v>18.77</v>
      </c>
      <c r="T30" s="71">
        <v>18.36</v>
      </c>
      <c r="U30" s="71">
        <f t="shared" si="1"/>
        <v>1</v>
      </c>
      <c r="V30" s="71">
        <f t="shared" si="2"/>
        <v>1</v>
      </c>
      <c r="X30" s="71">
        <v>16.68</v>
      </c>
      <c r="Y30" s="71">
        <v>17.48</v>
      </c>
      <c r="Z30" s="71">
        <f t="shared" si="6"/>
        <v>1</v>
      </c>
      <c r="AA30" s="71">
        <v>18.77</v>
      </c>
      <c r="AB30" s="71">
        <v>18.36</v>
      </c>
      <c r="AC30" s="71">
        <f t="shared" si="7"/>
        <v>1</v>
      </c>
      <c r="AD30" s="71">
        <f t="shared" si="8"/>
        <v>1</v>
      </c>
      <c r="AF30" s="71">
        <v>16.68</v>
      </c>
      <c r="AG30" s="71">
        <v>17.48</v>
      </c>
      <c r="AH30" s="71">
        <f t="shared" si="9"/>
        <v>1</v>
      </c>
      <c r="AI30" s="71">
        <v>18.77</v>
      </c>
      <c r="AJ30" s="71">
        <v>18.36</v>
      </c>
      <c r="AK30" s="71">
        <f t="shared" si="10"/>
        <v>1</v>
      </c>
      <c r="AL30" s="71">
        <f t="shared" si="11"/>
        <v>1</v>
      </c>
    </row>
    <row r="31" spans="1:38" x14ac:dyDescent="0.35">
      <c r="A31" s="12">
        <v>17.38</v>
      </c>
      <c r="B31" s="12">
        <v>17.55</v>
      </c>
      <c r="C31" s="12">
        <v>21.95</v>
      </c>
      <c r="D31" s="71">
        <v>25.67</v>
      </c>
      <c r="E31" s="71">
        <v>25.46</v>
      </c>
      <c r="F31" s="71">
        <v>22.79</v>
      </c>
      <c r="H31" s="71">
        <v>15.64</v>
      </c>
      <c r="I31" s="71">
        <v>17.489999999999998</v>
      </c>
      <c r="J31" s="71">
        <f t="shared" si="3"/>
        <v>1</v>
      </c>
      <c r="K31" s="71">
        <v>22.79</v>
      </c>
      <c r="L31" s="71">
        <v>24.83</v>
      </c>
      <c r="M31" s="71">
        <f t="shared" si="4"/>
        <v>1</v>
      </c>
      <c r="N31" s="71">
        <f t="shared" si="5"/>
        <v>1</v>
      </c>
      <c r="P31" s="71">
        <v>15.64</v>
      </c>
      <c r="Q31" s="71">
        <v>17.489999999999998</v>
      </c>
      <c r="R31" s="71">
        <f t="shared" si="0"/>
        <v>1</v>
      </c>
      <c r="S31" s="71">
        <v>22.79</v>
      </c>
      <c r="T31" s="71">
        <v>24.83</v>
      </c>
      <c r="U31" s="71">
        <f t="shared" si="1"/>
        <v>1</v>
      </c>
      <c r="V31" s="71">
        <f t="shared" si="2"/>
        <v>1</v>
      </c>
      <c r="X31" s="71">
        <v>15.64</v>
      </c>
      <c r="Y31" s="71">
        <v>17.489999999999998</v>
      </c>
      <c r="Z31" s="71">
        <f t="shared" si="6"/>
        <v>1</v>
      </c>
      <c r="AA31" s="71">
        <v>22.79</v>
      </c>
      <c r="AB31" s="71">
        <v>24.83</v>
      </c>
      <c r="AC31" s="71">
        <f t="shared" si="7"/>
        <v>1</v>
      </c>
      <c r="AD31" s="71">
        <f t="shared" si="8"/>
        <v>1</v>
      </c>
      <c r="AF31" s="71">
        <v>15.64</v>
      </c>
      <c r="AG31" s="71">
        <v>17.489999999999998</v>
      </c>
      <c r="AH31" s="71">
        <f t="shared" si="9"/>
        <v>1</v>
      </c>
      <c r="AI31" s="71">
        <v>22.79</v>
      </c>
      <c r="AJ31" s="71">
        <v>24.83</v>
      </c>
      <c r="AK31" s="71">
        <f t="shared" si="10"/>
        <v>1</v>
      </c>
      <c r="AL31" s="71">
        <f t="shared" si="11"/>
        <v>1</v>
      </c>
    </row>
    <row r="32" spans="1:38" x14ac:dyDescent="0.35">
      <c r="A32" s="71">
        <v>15.64</v>
      </c>
      <c r="B32" s="71">
        <v>17.62</v>
      </c>
      <c r="C32" s="71">
        <v>26.86</v>
      </c>
      <c r="D32" s="71">
        <v>33.57</v>
      </c>
      <c r="E32" s="71" t="s">
        <v>7</v>
      </c>
      <c r="F32" s="71">
        <v>28.3</v>
      </c>
      <c r="H32" s="12">
        <v>17.38</v>
      </c>
      <c r="I32" s="12">
        <v>17.55</v>
      </c>
      <c r="J32" s="71">
        <f t="shared" si="3"/>
        <v>1</v>
      </c>
      <c r="K32" s="71">
        <v>25.67</v>
      </c>
      <c r="L32" s="71">
        <v>25.46</v>
      </c>
      <c r="M32" s="71">
        <f t="shared" si="4"/>
        <v>1</v>
      </c>
      <c r="N32" s="71">
        <f t="shared" si="5"/>
        <v>1</v>
      </c>
      <c r="P32" s="12">
        <v>17.38</v>
      </c>
      <c r="Q32" s="12">
        <v>17.55</v>
      </c>
      <c r="R32" s="71">
        <f t="shared" si="0"/>
        <v>1</v>
      </c>
      <c r="S32" s="71">
        <v>25.67</v>
      </c>
      <c r="T32" s="71">
        <v>25.46</v>
      </c>
      <c r="U32" s="71">
        <f t="shared" si="1"/>
        <v>1</v>
      </c>
      <c r="V32" s="71">
        <f t="shared" si="2"/>
        <v>1</v>
      </c>
      <c r="X32" s="12">
        <v>17.38</v>
      </c>
      <c r="Y32" s="12">
        <v>17.55</v>
      </c>
      <c r="Z32" s="71">
        <f t="shared" si="6"/>
        <v>1</v>
      </c>
      <c r="AA32" s="71">
        <v>25.67</v>
      </c>
      <c r="AB32" s="71">
        <v>25.46</v>
      </c>
      <c r="AC32" s="71">
        <f t="shared" si="7"/>
        <v>1</v>
      </c>
      <c r="AD32" s="71">
        <f t="shared" si="8"/>
        <v>1</v>
      </c>
      <c r="AF32" s="12">
        <v>17.38</v>
      </c>
      <c r="AG32" s="12">
        <v>17.55</v>
      </c>
      <c r="AH32" s="71">
        <f t="shared" si="9"/>
        <v>1</v>
      </c>
      <c r="AI32" s="71">
        <v>25.67</v>
      </c>
      <c r="AJ32" s="71">
        <v>25.46</v>
      </c>
      <c r="AK32" s="71">
        <f t="shared" si="10"/>
        <v>1</v>
      </c>
      <c r="AL32" s="71">
        <f t="shared" si="11"/>
        <v>1</v>
      </c>
    </row>
    <row r="33" spans="1:38" x14ac:dyDescent="0.35">
      <c r="A33" s="21">
        <v>16.940000000000001</v>
      </c>
      <c r="B33" s="21">
        <v>17.670000000000002</v>
      </c>
      <c r="C33" s="21">
        <v>22.6</v>
      </c>
      <c r="D33" s="71">
        <v>25.75</v>
      </c>
      <c r="E33" s="71">
        <v>25.44</v>
      </c>
      <c r="F33" s="71">
        <v>24.41</v>
      </c>
      <c r="H33" s="71">
        <v>15.64</v>
      </c>
      <c r="I33" s="71">
        <v>17.62</v>
      </c>
      <c r="J33" s="71">
        <f t="shared" si="3"/>
        <v>1</v>
      </c>
      <c r="K33" s="71">
        <v>33.57</v>
      </c>
      <c r="L33" s="71" t="s">
        <v>7</v>
      </c>
      <c r="M33" s="71">
        <f t="shared" si="4"/>
        <v>1</v>
      </c>
      <c r="N33" s="71">
        <f t="shared" si="5"/>
        <v>1</v>
      </c>
      <c r="P33" s="71">
        <v>15.64</v>
      </c>
      <c r="Q33" s="71">
        <v>17.62</v>
      </c>
      <c r="R33" s="71">
        <f t="shared" si="0"/>
        <v>1</v>
      </c>
      <c r="S33" s="71">
        <v>33.57</v>
      </c>
      <c r="T33" s="71" t="s">
        <v>7</v>
      </c>
      <c r="U33" s="71">
        <f t="shared" si="1"/>
        <v>1</v>
      </c>
      <c r="V33" s="71">
        <f t="shared" si="2"/>
        <v>1</v>
      </c>
      <c r="X33" s="71">
        <v>15.64</v>
      </c>
      <c r="Y33" s="71">
        <v>17.62</v>
      </c>
      <c r="Z33" s="71">
        <f t="shared" si="6"/>
        <v>1</v>
      </c>
      <c r="AA33" s="71">
        <v>33.57</v>
      </c>
      <c r="AB33" s="71" t="s">
        <v>7</v>
      </c>
      <c r="AC33" s="71">
        <f t="shared" si="7"/>
        <v>1</v>
      </c>
      <c r="AD33" s="71">
        <f t="shared" si="8"/>
        <v>1</v>
      </c>
      <c r="AF33" s="71">
        <v>15.64</v>
      </c>
      <c r="AG33" s="71">
        <v>17.62</v>
      </c>
      <c r="AH33" s="71">
        <f t="shared" si="9"/>
        <v>1</v>
      </c>
      <c r="AI33" s="71">
        <v>33.57</v>
      </c>
      <c r="AJ33" s="71" t="s">
        <v>7</v>
      </c>
      <c r="AK33" s="71">
        <f t="shared" si="10"/>
        <v>1</v>
      </c>
      <c r="AL33" s="71">
        <f t="shared" si="11"/>
        <v>1</v>
      </c>
    </row>
    <row r="34" spans="1:38" x14ac:dyDescent="0.35">
      <c r="A34" s="71">
        <v>16.95</v>
      </c>
      <c r="B34" s="71">
        <v>17.72</v>
      </c>
      <c r="C34" s="71">
        <v>27.03</v>
      </c>
      <c r="D34" s="71">
        <v>26.37</v>
      </c>
      <c r="E34" s="71">
        <v>25.78</v>
      </c>
      <c r="F34" s="71">
        <v>20.69</v>
      </c>
      <c r="H34" s="21">
        <v>16.940000000000001</v>
      </c>
      <c r="I34" s="21">
        <v>17.670000000000002</v>
      </c>
      <c r="J34" s="71">
        <f t="shared" si="3"/>
        <v>1</v>
      </c>
      <c r="K34" s="71">
        <v>25.75</v>
      </c>
      <c r="L34" s="71">
        <v>25.44</v>
      </c>
      <c r="M34" s="71">
        <f t="shared" si="4"/>
        <v>1</v>
      </c>
      <c r="N34" s="71">
        <f t="shared" si="5"/>
        <v>1</v>
      </c>
      <c r="P34" s="21">
        <v>16.940000000000001</v>
      </c>
      <c r="Q34" s="21">
        <v>17.670000000000002</v>
      </c>
      <c r="R34" s="71">
        <f t="shared" si="0"/>
        <v>1</v>
      </c>
      <c r="S34" s="71">
        <v>25.75</v>
      </c>
      <c r="T34" s="71">
        <v>25.44</v>
      </c>
      <c r="U34" s="71">
        <f t="shared" si="1"/>
        <v>1</v>
      </c>
      <c r="V34" s="71">
        <f t="shared" si="2"/>
        <v>1</v>
      </c>
      <c r="X34" s="21">
        <v>16.940000000000001</v>
      </c>
      <c r="Y34" s="21">
        <v>17.670000000000002</v>
      </c>
      <c r="Z34" s="71">
        <f t="shared" si="6"/>
        <v>1</v>
      </c>
      <c r="AA34" s="71">
        <v>25.75</v>
      </c>
      <c r="AB34" s="71">
        <v>25.44</v>
      </c>
      <c r="AC34" s="71">
        <f t="shared" si="7"/>
        <v>1</v>
      </c>
      <c r="AD34" s="71">
        <f t="shared" si="8"/>
        <v>1</v>
      </c>
      <c r="AF34" s="21">
        <v>16.940000000000001</v>
      </c>
      <c r="AG34" s="21">
        <v>17.670000000000002</v>
      </c>
      <c r="AH34" s="71">
        <f t="shared" si="9"/>
        <v>1</v>
      </c>
      <c r="AI34" s="71">
        <v>25.75</v>
      </c>
      <c r="AJ34" s="71">
        <v>25.44</v>
      </c>
      <c r="AK34" s="71">
        <f t="shared" si="10"/>
        <v>1</v>
      </c>
      <c r="AL34" s="71">
        <f t="shared" si="11"/>
        <v>1</v>
      </c>
    </row>
    <row r="35" spans="1:38" x14ac:dyDescent="0.35">
      <c r="A35" s="4">
        <v>15.86</v>
      </c>
      <c r="B35" s="4">
        <v>17.809999999999999</v>
      </c>
      <c r="C35" s="4">
        <v>23.79</v>
      </c>
      <c r="D35" s="71">
        <v>25.68</v>
      </c>
      <c r="E35" s="71">
        <v>26.37</v>
      </c>
      <c r="F35" s="71">
        <v>24.28</v>
      </c>
      <c r="H35" s="71">
        <v>16.95</v>
      </c>
      <c r="I35" s="71">
        <v>17.72</v>
      </c>
      <c r="J35" s="71">
        <f t="shared" si="3"/>
        <v>1</v>
      </c>
      <c r="K35" s="71">
        <v>26.37</v>
      </c>
      <c r="L35" s="71">
        <v>25.78</v>
      </c>
      <c r="M35" s="71">
        <f t="shared" si="4"/>
        <v>1</v>
      </c>
      <c r="N35" s="71">
        <f t="shared" si="5"/>
        <v>1</v>
      </c>
      <c r="P35" s="71">
        <v>16.95</v>
      </c>
      <c r="Q35" s="71">
        <v>17.72</v>
      </c>
      <c r="R35" s="71">
        <f t="shared" ref="R35:R66" si="12">IF(AND(P35="-",Q35="-"),0,1)</f>
        <v>1</v>
      </c>
      <c r="S35" s="71">
        <v>26.37</v>
      </c>
      <c r="T35" s="71">
        <v>25.78</v>
      </c>
      <c r="U35" s="71">
        <f t="shared" ref="U35:U66" si="13">IF(AND(S35="-",T35="-"),0,1)</f>
        <v>1</v>
      </c>
      <c r="V35" s="71">
        <f t="shared" ref="V35:V66" si="14">IF(AND(R35=1,U35=1),1,0)</f>
        <v>1</v>
      </c>
      <c r="X35" s="71">
        <v>16.95</v>
      </c>
      <c r="Y35" s="71">
        <v>17.72</v>
      </c>
      <c r="Z35" s="71">
        <f t="shared" si="6"/>
        <v>1</v>
      </c>
      <c r="AA35" s="71">
        <v>26.37</v>
      </c>
      <c r="AB35" s="71">
        <v>25.78</v>
      </c>
      <c r="AC35" s="71">
        <f t="shared" si="7"/>
        <v>1</v>
      </c>
      <c r="AD35" s="71">
        <f t="shared" si="8"/>
        <v>1</v>
      </c>
      <c r="AF35" s="71">
        <v>16.95</v>
      </c>
      <c r="AG35" s="71">
        <v>17.72</v>
      </c>
      <c r="AH35" s="71">
        <f t="shared" si="9"/>
        <v>1</v>
      </c>
      <c r="AI35" s="71">
        <v>26.37</v>
      </c>
      <c r="AJ35" s="71">
        <v>25.78</v>
      </c>
      <c r="AK35" s="71">
        <f t="shared" si="10"/>
        <v>1</v>
      </c>
      <c r="AL35" s="71">
        <f t="shared" si="11"/>
        <v>1</v>
      </c>
    </row>
    <row r="36" spans="1:38" x14ac:dyDescent="0.35">
      <c r="A36" s="71">
        <v>16.61</v>
      </c>
      <c r="B36" s="71">
        <v>18.03</v>
      </c>
      <c r="C36" s="71">
        <v>25.4</v>
      </c>
      <c r="D36" s="71">
        <v>33.86</v>
      </c>
      <c r="E36" s="71">
        <v>37.729999999999997</v>
      </c>
      <c r="F36" s="71">
        <v>24.4</v>
      </c>
      <c r="H36" s="4">
        <v>15.86</v>
      </c>
      <c r="I36" s="4">
        <v>17.809999999999999</v>
      </c>
      <c r="J36" s="71">
        <f t="shared" si="3"/>
        <v>1</v>
      </c>
      <c r="K36" s="71">
        <v>25.68</v>
      </c>
      <c r="L36" s="71">
        <v>26.37</v>
      </c>
      <c r="M36" s="71">
        <f t="shared" si="4"/>
        <v>1</v>
      </c>
      <c r="N36" s="71">
        <f t="shared" si="5"/>
        <v>1</v>
      </c>
      <c r="P36" s="4">
        <v>15.86</v>
      </c>
      <c r="Q36" s="4">
        <v>17.809999999999999</v>
      </c>
      <c r="R36" s="71">
        <f t="shared" si="12"/>
        <v>1</v>
      </c>
      <c r="S36" s="71">
        <v>25.68</v>
      </c>
      <c r="T36" s="71">
        <v>26.37</v>
      </c>
      <c r="U36" s="71">
        <f t="shared" si="13"/>
        <v>1</v>
      </c>
      <c r="V36" s="71">
        <f t="shared" si="14"/>
        <v>1</v>
      </c>
      <c r="X36" s="4">
        <v>15.86</v>
      </c>
      <c r="Y36" s="4">
        <v>17.809999999999999</v>
      </c>
      <c r="Z36" s="71">
        <f t="shared" si="6"/>
        <v>1</v>
      </c>
      <c r="AA36" s="71">
        <v>25.68</v>
      </c>
      <c r="AB36" s="71">
        <v>26.37</v>
      </c>
      <c r="AC36" s="71">
        <f t="shared" si="7"/>
        <v>1</v>
      </c>
      <c r="AD36" s="71">
        <f t="shared" si="8"/>
        <v>1</v>
      </c>
      <c r="AF36" s="4">
        <v>15.86</v>
      </c>
      <c r="AG36" s="4">
        <v>17.809999999999999</v>
      </c>
      <c r="AH36" s="71">
        <f t="shared" si="9"/>
        <v>1</v>
      </c>
      <c r="AI36" s="71">
        <v>25.68</v>
      </c>
      <c r="AJ36" s="71">
        <v>26.37</v>
      </c>
      <c r="AK36" s="71">
        <f t="shared" si="10"/>
        <v>1</v>
      </c>
      <c r="AL36" s="71">
        <f t="shared" si="11"/>
        <v>1</v>
      </c>
    </row>
    <row r="37" spans="1:38" x14ac:dyDescent="0.35">
      <c r="A37" s="71">
        <v>15.99</v>
      </c>
      <c r="B37" s="71">
        <v>18.13</v>
      </c>
      <c r="C37" s="71">
        <v>28.96</v>
      </c>
      <c r="D37" s="71">
        <v>31.89</v>
      </c>
      <c r="E37" s="71">
        <v>31.7</v>
      </c>
      <c r="F37" s="71">
        <v>21.5</v>
      </c>
      <c r="H37" s="71">
        <v>16.61</v>
      </c>
      <c r="I37" s="71">
        <v>18.03</v>
      </c>
      <c r="J37" s="71">
        <f t="shared" si="3"/>
        <v>1</v>
      </c>
      <c r="K37" s="71">
        <v>33.86</v>
      </c>
      <c r="L37" s="71">
        <v>37.729999999999997</v>
      </c>
      <c r="M37" s="71">
        <f t="shared" si="4"/>
        <v>1</v>
      </c>
      <c r="N37" s="71">
        <f t="shared" si="5"/>
        <v>1</v>
      </c>
      <c r="P37" s="71">
        <v>16.61</v>
      </c>
      <c r="Q37" s="71">
        <v>18.03</v>
      </c>
      <c r="R37" s="71">
        <f t="shared" si="12"/>
        <v>1</v>
      </c>
      <c r="S37" s="71">
        <v>33.86</v>
      </c>
      <c r="T37" s="71">
        <v>37.729999999999997</v>
      </c>
      <c r="U37" s="71">
        <f t="shared" si="13"/>
        <v>1</v>
      </c>
      <c r="V37" s="71">
        <f t="shared" si="14"/>
        <v>1</v>
      </c>
      <c r="X37" s="71">
        <v>16.61</v>
      </c>
      <c r="Y37" s="71">
        <v>18.03</v>
      </c>
      <c r="Z37" s="71">
        <f t="shared" si="6"/>
        <v>1</v>
      </c>
      <c r="AA37" s="71">
        <v>33.86</v>
      </c>
      <c r="AB37" s="71">
        <v>37.729999999999997</v>
      </c>
      <c r="AC37" s="71">
        <f t="shared" si="7"/>
        <v>1</v>
      </c>
      <c r="AD37" s="71">
        <f t="shared" si="8"/>
        <v>1</v>
      </c>
      <c r="AF37" s="71">
        <v>16.61</v>
      </c>
      <c r="AG37" s="71">
        <v>18.03</v>
      </c>
      <c r="AH37" s="71">
        <f t="shared" si="9"/>
        <v>1</v>
      </c>
      <c r="AI37" s="71">
        <v>33.86</v>
      </c>
      <c r="AJ37" s="71">
        <v>37.729999999999997</v>
      </c>
      <c r="AK37" s="71">
        <f t="shared" si="10"/>
        <v>1</v>
      </c>
      <c r="AL37" s="71">
        <f t="shared" si="11"/>
        <v>1</v>
      </c>
    </row>
    <row r="38" spans="1:38" x14ac:dyDescent="0.35">
      <c r="A38" s="4">
        <v>15.93</v>
      </c>
      <c r="B38" s="4">
        <v>18.16</v>
      </c>
      <c r="C38" s="4">
        <v>25.42</v>
      </c>
      <c r="D38" s="71">
        <v>21.4</v>
      </c>
      <c r="E38" s="71">
        <v>21.37</v>
      </c>
      <c r="F38" s="71">
        <v>17.68</v>
      </c>
      <c r="H38" s="71">
        <v>15.99</v>
      </c>
      <c r="I38" s="71">
        <v>18.13</v>
      </c>
      <c r="J38" s="71">
        <f t="shared" si="3"/>
        <v>1</v>
      </c>
      <c r="K38" s="71">
        <v>31.89</v>
      </c>
      <c r="L38" s="71">
        <v>31.7</v>
      </c>
      <c r="M38" s="71">
        <f t="shared" si="4"/>
        <v>1</v>
      </c>
      <c r="N38" s="71">
        <f t="shared" si="5"/>
        <v>1</v>
      </c>
      <c r="P38" s="71">
        <v>15.99</v>
      </c>
      <c r="Q38" s="71">
        <v>18.13</v>
      </c>
      <c r="R38" s="71">
        <f t="shared" si="12"/>
        <v>1</v>
      </c>
      <c r="S38" s="71">
        <v>31.89</v>
      </c>
      <c r="T38" s="71">
        <v>31.7</v>
      </c>
      <c r="U38" s="71">
        <f t="shared" si="13"/>
        <v>1</v>
      </c>
      <c r="V38" s="71">
        <f t="shared" si="14"/>
        <v>1</v>
      </c>
      <c r="X38" s="71">
        <v>15.99</v>
      </c>
      <c r="Y38" s="71">
        <v>18.13</v>
      </c>
      <c r="Z38" s="71">
        <f t="shared" si="6"/>
        <v>1</v>
      </c>
      <c r="AA38" s="71">
        <v>31.89</v>
      </c>
      <c r="AB38" s="71">
        <v>31.7</v>
      </c>
      <c r="AC38" s="71">
        <f t="shared" si="7"/>
        <v>1</v>
      </c>
      <c r="AD38" s="71">
        <f t="shared" si="8"/>
        <v>1</v>
      </c>
      <c r="AF38" s="71">
        <v>15.99</v>
      </c>
      <c r="AG38" s="71">
        <v>18.13</v>
      </c>
      <c r="AH38" s="71">
        <f t="shared" si="9"/>
        <v>1</v>
      </c>
      <c r="AI38" s="71">
        <v>31.89</v>
      </c>
      <c r="AJ38" s="71">
        <v>31.7</v>
      </c>
      <c r="AK38" s="71">
        <f t="shared" si="10"/>
        <v>1</v>
      </c>
      <c r="AL38" s="71">
        <f t="shared" si="11"/>
        <v>1</v>
      </c>
    </row>
    <row r="39" spans="1:38" x14ac:dyDescent="0.35">
      <c r="A39" s="71">
        <v>16.649999999999999</v>
      </c>
      <c r="B39" s="71">
        <v>18.41</v>
      </c>
      <c r="C39" s="71">
        <v>21.24</v>
      </c>
      <c r="D39" s="71">
        <v>27.33</v>
      </c>
      <c r="E39" s="71">
        <v>30.04</v>
      </c>
      <c r="F39" s="71">
        <v>21.25</v>
      </c>
      <c r="H39" s="4">
        <v>15.93</v>
      </c>
      <c r="I39" s="4">
        <v>18.16</v>
      </c>
      <c r="J39" s="71">
        <f t="shared" si="3"/>
        <v>1</v>
      </c>
      <c r="K39" s="71">
        <v>21.4</v>
      </c>
      <c r="L39" s="71">
        <v>21.37</v>
      </c>
      <c r="M39" s="71">
        <f t="shared" si="4"/>
        <v>1</v>
      </c>
      <c r="N39" s="71">
        <f t="shared" si="5"/>
        <v>1</v>
      </c>
      <c r="P39" s="4">
        <v>15.93</v>
      </c>
      <c r="Q39" s="4">
        <v>18.16</v>
      </c>
      <c r="R39" s="71">
        <f t="shared" si="12"/>
        <v>1</v>
      </c>
      <c r="S39" s="71">
        <v>21.4</v>
      </c>
      <c r="T39" s="71">
        <v>21.37</v>
      </c>
      <c r="U39" s="71">
        <f t="shared" si="13"/>
        <v>1</v>
      </c>
      <c r="V39" s="71">
        <f t="shared" si="14"/>
        <v>1</v>
      </c>
      <c r="X39" s="4">
        <v>15.93</v>
      </c>
      <c r="Y39" s="4">
        <v>18.16</v>
      </c>
      <c r="Z39" s="71">
        <f t="shared" si="6"/>
        <v>1</v>
      </c>
      <c r="AA39" s="71">
        <v>21.4</v>
      </c>
      <c r="AB39" s="71">
        <v>21.37</v>
      </c>
      <c r="AC39" s="71">
        <f t="shared" si="7"/>
        <v>1</v>
      </c>
      <c r="AD39" s="71">
        <f t="shared" si="8"/>
        <v>1</v>
      </c>
      <c r="AF39" s="4">
        <v>15.93</v>
      </c>
      <c r="AG39" s="4">
        <v>18.16</v>
      </c>
      <c r="AH39" s="71">
        <f t="shared" si="9"/>
        <v>1</v>
      </c>
      <c r="AI39" s="71">
        <v>21.4</v>
      </c>
      <c r="AJ39" s="71">
        <v>21.37</v>
      </c>
      <c r="AK39" s="71">
        <f t="shared" si="10"/>
        <v>1</v>
      </c>
      <c r="AL39" s="71">
        <f t="shared" si="11"/>
        <v>1</v>
      </c>
    </row>
    <row r="40" spans="1:38" x14ac:dyDescent="0.35">
      <c r="A40" s="71">
        <v>16.64</v>
      </c>
      <c r="B40" s="71">
        <v>18.46</v>
      </c>
      <c r="C40" s="71">
        <v>23.98</v>
      </c>
      <c r="D40" s="71">
        <v>28.27</v>
      </c>
      <c r="E40" s="71">
        <v>28.98</v>
      </c>
      <c r="F40" s="71">
        <v>22.92</v>
      </c>
      <c r="H40" s="71">
        <v>16.649999999999999</v>
      </c>
      <c r="I40" s="71">
        <v>18.41</v>
      </c>
      <c r="J40" s="71">
        <f t="shared" si="3"/>
        <v>1</v>
      </c>
      <c r="K40" s="71">
        <v>27.33</v>
      </c>
      <c r="L40" s="71">
        <v>30.04</v>
      </c>
      <c r="M40" s="71">
        <f t="shared" si="4"/>
        <v>1</v>
      </c>
      <c r="N40" s="71">
        <f t="shared" si="5"/>
        <v>1</v>
      </c>
      <c r="P40" s="71">
        <v>16.649999999999999</v>
      </c>
      <c r="Q40" s="71">
        <v>18.41</v>
      </c>
      <c r="R40" s="71">
        <f t="shared" si="12"/>
        <v>1</v>
      </c>
      <c r="S40" s="71">
        <v>27.33</v>
      </c>
      <c r="T40" s="71">
        <v>30.04</v>
      </c>
      <c r="U40" s="71">
        <f t="shared" si="13"/>
        <v>1</v>
      </c>
      <c r="V40" s="71">
        <f t="shared" si="14"/>
        <v>1</v>
      </c>
      <c r="X40" s="71">
        <v>16.649999999999999</v>
      </c>
      <c r="Y40" s="71">
        <v>18.41</v>
      </c>
      <c r="Z40" s="71">
        <f t="shared" si="6"/>
        <v>1</v>
      </c>
      <c r="AA40" s="71">
        <v>27.33</v>
      </c>
      <c r="AB40" s="71">
        <v>30.04</v>
      </c>
      <c r="AC40" s="71">
        <f t="shared" si="7"/>
        <v>1</v>
      </c>
      <c r="AD40" s="71">
        <f t="shared" si="8"/>
        <v>1</v>
      </c>
      <c r="AF40" s="71">
        <v>16.649999999999999</v>
      </c>
      <c r="AG40" s="71">
        <v>18.41</v>
      </c>
      <c r="AH40" s="71">
        <f t="shared" si="9"/>
        <v>1</v>
      </c>
      <c r="AI40" s="71">
        <v>27.33</v>
      </c>
      <c r="AJ40" s="71">
        <v>30.04</v>
      </c>
      <c r="AK40" s="71">
        <f t="shared" si="10"/>
        <v>1</v>
      </c>
      <c r="AL40" s="71">
        <f t="shared" si="11"/>
        <v>1</v>
      </c>
    </row>
    <row r="41" spans="1:38" x14ac:dyDescent="0.35">
      <c r="A41" s="71">
        <v>16.41</v>
      </c>
      <c r="B41" s="71">
        <v>18.489999999999998</v>
      </c>
      <c r="C41" s="71">
        <v>29.09</v>
      </c>
      <c r="D41" s="71">
        <v>22.52</v>
      </c>
      <c r="E41" s="71">
        <v>24.92</v>
      </c>
      <c r="F41" s="71">
        <v>22.47</v>
      </c>
      <c r="H41" s="71">
        <v>16.64</v>
      </c>
      <c r="I41" s="71">
        <v>18.46</v>
      </c>
      <c r="J41" s="71">
        <f t="shared" si="3"/>
        <v>1</v>
      </c>
      <c r="K41" s="71">
        <v>28.27</v>
      </c>
      <c r="L41" s="71">
        <v>28.98</v>
      </c>
      <c r="M41" s="71">
        <f t="shared" ref="M41:M63" si="15">IF(AND(K41="-",L41="-"),0,1)</f>
        <v>1</v>
      </c>
      <c r="N41" s="71">
        <f t="shared" ref="N41:N63" si="16">IF(AND(J41=1,M41=1),1,0)</f>
        <v>1</v>
      </c>
      <c r="P41" s="71">
        <v>16.64</v>
      </c>
      <c r="Q41" s="71">
        <v>18.46</v>
      </c>
      <c r="R41" s="71">
        <f t="shared" si="12"/>
        <v>1</v>
      </c>
      <c r="S41" s="71">
        <v>28.27</v>
      </c>
      <c r="T41" s="71">
        <v>28.98</v>
      </c>
      <c r="U41" s="71">
        <f t="shared" si="13"/>
        <v>1</v>
      </c>
      <c r="V41" s="71">
        <f t="shared" si="14"/>
        <v>1</v>
      </c>
      <c r="X41" s="71">
        <v>16.64</v>
      </c>
      <c r="Y41" s="71">
        <v>18.46</v>
      </c>
      <c r="Z41" s="71">
        <f t="shared" si="6"/>
        <v>1</v>
      </c>
      <c r="AA41" s="71">
        <v>28.27</v>
      </c>
      <c r="AB41" s="71">
        <v>28.98</v>
      </c>
      <c r="AC41" s="71">
        <f t="shared" si="7"/>
        <v>1</v>
      </c>
      <c r="AD41" s="71">
        <f t="shared" si="8"/>
        <v>1</v>
      </c>
      <c r="AF41" s="71">
        <v>16.64</v>
      </c>
      <c r="AG41" s="71">
        <v>18.46</v>
      </c>
      <c r="AH41" s="71">
        <f t="shared" si="9"/>
        <v>1</v>
      </c>
      <c r="AI41" s="71">
        <v>28.27</v>
      </c>
      <c r="AJ41" s="71">
        <v>28.98</v>
      </c>
      <c r="AK41" s="71">
        <f t="shared" si="10"/>
        <v>1</v>
      </c>
      <c r="AL41" s="71">
        <f t="shared" si="11"/>
        <v>1</v>
      </c>
    </row>
    <row r="42" spans="1:38" x14ac:dyDescent="0.35">
      <c r="A42" s="71">
        <v>17.57</v>
      </c>
      <c r="B42" s="71">
        <v>18.510000000000002</v>
      </c>
      <c r="C42" s="71">
        <v>23.97</v>
      </c>
      <c r="D42" s="71">
        <v>36.17</v>
      </c>
      <c r="E42" s="71">
        <v>35.36</v>
      </c>
      <c r="F42" s="71">
        <v>19.79</v>
      </c>
      <c r="H42" s="71">
        <v>16.41</v>
      </c>
      <c r="I42" s="71">
        <v>18.489999999999998</v>
      </c>
      <c r="J42" s="71">
        <f t="shared" si="3"/>
        <v>1</v>
      </c>
      <c r="K42" s="71">
        <v>22.52</v>
      </c>
      <c r="L42" s="71">
        <v>24.92</v>
      </c>
      <c r="M42" s="71">
        <f t="shared" si="15"/>
        <v>1</v>
      </c>
      <c r="N42" s="71">
        <f t="shared" si="16"/>
        <v>1</v>
      </c>
      <c r="P42" s="71">
        <v>16.41</v>
      </c>
      <c r="Q42" s="71">
        <v>18.489999999999998</v>
      </c>
      <c r="R42" s="71">
        <f t="shared" si="12"/>
        <v>1</v>
      </c>
      <c r="S42" s="71">
        <v>22.52</v>
      </c>
      <c r="T42" s="71">
        <v>24.92</v>
      </c>
      <c r="U42" s="71">
        <f t="shared" si="13"/>
        <v>1</v>
      </c>
      <c r="V42" s="71">
        <f t="shared" si="14"/>
        <v>1</v>
      </c>
      <c r="X42" s="71">
        <v>16.41</v>
      </c>
      <c r="Y42" s="71">
        <v>18.489999999999998</v>
      </c>
      <c r="Z42" s="71">
        <f t="shared" si="6"/>
        <v>1</v>
      </c>
      <c r="AA42" s="71">
        <v>22.52</v>
      </c>
      <c r="AB42" s="71">
        <v>24.92</v>
      </c>
      <c r="AC42" s="71">
        <f t="shared" si="7"/>
        <v>1</v>
      </c>
      <c r="AD42" s="71">
        <f t="shared" si="8"/>
        <v>1</v>
      </c>
      <c r="AF42" s="71">
        <v>16.41</v>
      </c>
      <c r="AG42" s="71">
        <v>18.489999999999998</v>
      </c>
      <c r="AH42" s="71">
        <f t="shared" si="9"/>
        <v>1</v>
      </c>
      <c r="AI42" s="71">
        <v>22.52</v>
      </c>
      <c r="AJ42" s="71">
        <v>24.92</v>
      </c>
      <c r="AK42" s="71">
        <f t="shared" si="10"/>
        <v>1</v>
      </c>
      <c r="AL42" s="71">
        <f t="shared" si="11"/>
        <v>1</v>
      </c>
    </row>
    <row r="43" spans="1:38" x14ac:dyDescent="0.35">
      <c r="A43" s="71">
        <v>17.71</v>
      </c>
      <c r="B43" s="71">
        <v>18.57</v>
      </c>
      <c r="C43" s="71">
        <v>29.95</v>
      </c>
      <c r="D43" s="71">
        <v>26.7</v>
      </c>
      <c r="E43" s="71">
        <v>27.26</v>
      </c>
      <c r="F43" s="71">
        <v>20.7</v>
      </c>
      <c r="H43" s="71">
        <v>17.57</v>
      </c>
      <c r="I43" s="71">
        <v>18.510000000000002</v>
      </c>
      <c r="J43" s="71">
        <f t="shared" si="3"/>
        <v>1</v>
      </c>
      <c r="K43" s="71">
        <v>36.17</v>
      </c>
      <c r="L43" s="71">
        <v>35.36</v>
      </c>
      <c r="M43" s="71">
        <f t="shared" si="15"/>
        <v>1</v>
      </c>
      <c r="N43" s="71">
        <f t="shared" si="16"/>
        <v>1</v>
      </c>
      <c r="P43" s="71">
        <v>17.57</v>
      </c>
      <c r="Q43" s="71">
        <v>18.510000000000002</v>
      </c>
      <c r="R43" s="71">
        <f t="shared" si="12"/>
        <v>1</v>
      </c>
      <c r="S43" s="71">
        <v>36.17</v>
      </c>
      <c r="T43" s="71">
        <v>35.36</v>
      </c>
      <c r="U43" s="71">
        <f t="shared" si="13"/>
        <v>1</v>
      </c>
      <c r="V43" s="71">
        <f t="shared" si="14"/>
        <v>1</v>
      </c>
      <c r="X43" s="71">
        <v>17.57</v>
      </c>
      <c r="Y43" s="71">
        <v>18.510000000000002</v>
      </c>
      <c r="Z43" s="71">
        <f t="shared" si="6"/>
        <v>1</v>
      </c>
      <c r="AA43" s="71">
        <v>36.17</v>
      </c>
      <c r="AB43" s="71">
        <v>35.36</v>
      </c>
      <c r="AC43" s="71">
        <f t="shared" si="7"/>
        <v>1</v>
      </c>
      <c r="AD43" s="71">
        <f t="shared" si="8"/>
        <v>1</v>
      </c>
      <c r="AF43" s="71">
        <v>17.57</v>
      </c>
      <c r="AG43" s="71">
        <v>18.510000000000002</v>
      </c>
      <c r="AH43" s="71">
        <f t="shared" si="9"/>
        <v>1</v>
      </c>
      <c r="AI43" s="71">
        <v>36.17</v>
      </c>
      <c r="AJ43" s="71">
        <v>35.36</v>
      </c>
      <c r="AK43" s="71">
        <f t="shared" si="10"/>
        <v>1</v>
      </c>
      <c r="AL43" s="71">
        <f t="shared" si="11"/>
        <v>1</v>
      </c>
    </row>
    <row r="44" spans="1:38" x14ac:dyDescent="0.35">
      <c r="A44" s="71">
        <v>16.46</v>
      </c>
      <c r="B44" s="71">
        <v>18.57</v>
      </c>
      <c r="C44" s="71">
        <v>28.21</v>
      </c>
      <c r="D44" s="71">
        <v>29.5</v>
      </c>
      <c r="E44" s="71">
        <v>29.32</v>
      </c>
      <c r="F44" s="71">
        <v>21.78</v>
      </c>
      <c r="H44" s="71">
        <v>17.71</v>
      </c>
      <c r="I44" s="71">
        <v>18.57</v>
      </c>
      <c r="J44" s="71">
        <f t="shared" si="3"/>
        <v>1</v>
      </c>
      <c r="K44" s="71">
        <v>26.7</v>
      </c>
      <c r="L44" s="71">
        <v>27.26</v>
      </c>
      <c r="M44" s="71">
        <f t="shared" si="15"/>
        <v>1</v>
      </c>
      <c r="N44" s="71">
        <f t="shared" si="16"/>
        <v>1</v>
      </c>
      <c r="P44" s="71">
        <v>17.71</v>
      </c>
      <c r="Q44" s="71">
        <v>18.57</v>
      </c>
      <c r="R44" s="71">
        <f t="shared" si="12"/>
        <v>1</v>
      </c>
      <c r="S44" s="71">
        <v>26.7</v>
      </c>
      <c r="T44" s="71">
        <v>27.26</v>
      </c>
      <c r="U44" s="71">
        <f t="shared" si="13"/>
        <v>1</v>
      </c>
      <c r="V44" s="71">
        <f t="shared" si="14"/>
        <v>1</v>
      </c>
      <c r="X44" s="71">
        <v>17.71</v>
      </c>
      <c r="Y44" s="71">
        <v>18.57</v>
      </c>
      <c r="Z44" s="71">
        <f t="shared" si="6"/>
        <v>1</v>
      </c>
      <c r="AA44" s="71">
        <v>26.7</v>
      </c>
      <c r="AB44" s="71">
        <v>27.26</v>
      </c>
      <c r="AC44" s="71">
        <f t="shared" si="7"/>
        <v>1</v>
      </c>
      <c r="AD44" s="71">
        <f t="shared" si="8"/>
        <v>1</v>
      </c>
      <c r="AF44" s="71">
        <v>17.71</v>
      </c>
      <c r="AG44" s="71">
        <v>18.57</v>
      </c>
      <c r="AH44" s="71">
        <f t="shared" si="9"/>
        <v>1</v>
      </c>
      <c r="AI44" s="71">
        <v>26.7</v>
      </c>
      <c r="AJ44" s="71">
        <v>27.26</v>
      </c>
      <c r="AK44" s="71">
        <f t="shared" si="10"/>
        <v>1</v>
      </c>
      <c r="AL44" s="71">
        <f t="shared" si="11"/>
        <v>1</v>
      </c>
    </row>
    <row r="45" spans="1:38" x14ac:dyDescent="0.35">
      <c r="A45" s="71">
        <v>17.3</v>
      </c>
      <c r="B45" s="71">
        <v>18.600000000000001</v>
      </c>
      <c r="C45" s="71">
        <v>26.6</v>
      </c>
      <c r="D45" s="71">
        <v>22.3</v>
      </c>
      <c r="E45" s="71">
        <v>24.05</v>
      </c>
      <c r="F45" s="71">
        <v>24.24</v>
      </c>
      <c r="H45" s="71">
        <v>16.46</v>
      </c>
      <c r="I45" s="71">
        <v>18.57</v>
      </c>
      <c r="J45" s="71">
        <f t="shared" si="3"/>
        <v>1</v>
      </c>
      <c r="K45" s="71">
        <v>29.5</v>
      </c>
      <c r="L45" s="71">
        <v>29.32</v>
      </c>
      <c r="M45" s="71">
        <f t="shared" si="15"/>
        <v>1</v>
      </c>
      <c r="N45" s="71">
        <f t="shared" si="16"/>
        <v>1</v>
      </c>
      <c r="P45" s="71">
        <v>16.46</v>
      </c>
      <c r="Q45" s="71">
        <v>18.57</v>
      </c>
      <c r="R45" s="71">
        <f t="shared" si="12"/>
        <v>1</v>
      </c>
      <c r="S45" s="71">
        <v>29.5</v>
      </c>
      <c r="T45" s="71">
        <v>29.32</v>
      </c>
      <c r="U45" s="71">
        <f t="shared" si="13"/>
        <v>1</v>
      </c>
      <c r="V45" s="71">
        <f t="shared" si="14"/>
        <v>1</v>
      </c>
      <c r="X45" s="71">
        <v>16.46</v>
      </c>
      <c r="Y45" s="71">
        <v>18.57</v>
      </c>
      <c r="Z45" s="71">
        <f t="shared" si="6"/>
        <v>1</v>
      </c>
      <c r="AA45" s="71">
        <v>29.5</v>
      </c>
      <c r="AB45" s="71">
        <v>29.32</v>
      </c>
      <c r="AC45" s="71">
        <f t="shared" si="7"/>
        <v>1</v>
      </c>
      <c r="AD45" s="71">
        <f t="shared" si="8"/>
        <v>1</v>
      </c>
      <c r="AF45" s="71">
        <v>16.46</v>
      </c>
      <c r="AG45" s="71">
        <v>18.57</v>
      </c>
      <c r="AH45" s="71">
        <f t="shared" si="9"/>
        <v>1</v>
      </c>
      <c r="AI45" s="71">
        <v>29.5</v>
      </c>
      <c r="AJ45" s="71">
        <v>29.32</v>
      </c>
      <c r="AK45" s="71">
        <f t="shared" si="10"/>
        <v>1</v>
      </c>
      <c r="AL45" s="71">
        <f t="shared" si="11"/>
        <v>1</v>
      </c>
    </row>
    <row r="46" spans="1:38" x14ac:dyDescent="0.35">
      <c r="A46" s="71">
        <v>16.579999999999998</v>
      </c>
      <c r="B46" s="71">
        <v>18.7</v>
      </c>
      <c r="C46" s="71">
        <v>31.81</v>
      </c>
      <c r="D46" s="71">
        <v>33.47</v>
      </c>
      <c r="E46" s="71">
        <v>33.39</v>
      </c>
      <c r="F46" s="71">
        <v>21.13</v>
      </c>
      <c r="H46" s="71">
        <v>17.3</v>
      </c>
      <c r="I46" s="71">
        <v>18.600000000000001</v>
      </c>
      <c r="J46" s="71">
        <f t="shared" si="3"/>
        <v>1</v>
      </c>
      <c r="K46" s="71">
        <v>22.3</v>
      </c>
      <c r="L46" s="71">
        <v>24.05</v>
      </c>
      <c r="M46" s="71">
        <f t="shared" si="15"/>
        <v>1</v>
      </c>
      <c r="N46" s="71">
        <f t="shared" si="16"/>
        <v>1</v>
      </c>
      <c r="P46" s="71">
        <v>17.3</v>
      </c>
      <c r="Q46" s="71">
        <v>18.600000000000001</v>
      </c>
      <c r="R46" s="71">
        <f t="shared" si="12"/>
        <v>1</v>
      </c>
      <c r="S46" s="71">
        <v>22.3</v>
      </c>
      <c r="T46" s="71">
        <v>24.05</v>
      </c>
      <c r="U46" s="71">
        <f t="shared" si="13"/>
        <v>1</v>
      </c>
      <c r="V46" s="71">
        <f t="shared" si="14"/>
        <v>1</v>
      </c>
      <c r="X46" s="71">
        <v>17.3</v>
      </c>
      <c r="Y46" s="71">
        <v>18.600000000000001</v>
      </c>
      <c r="Z46" s="71">
        <f t="shared" si="6"/>
        <v>1</v>
      </c>
      <c r="AA46" s="71">
        <v>22.3</v>
      </c>
      <c r="AB46" s="71">
        <v>24.05</v>
      </c>
      <c r="AC46" s="71">
        <f t="shared" si="7"/>
        <v>1</v>
      </c>
      <c r="AD46" s="71">
        <f t="shared" si="8"/>
        <v>1</v>
      </c>
      <c r="AE46" s="24"/>
      <c r="AF46" s="71">
        <v>17.3</v>
      </c>
      <c r="AG46" s="71">
        <v>18.600000000000001</v>
      </c>
      <c r="AH46" s="71">
        <f t="shared" si="9"/>
        <v>1</v>
      </c>
      <c r="AI46" s="71">
        <v>22.3</v>
      </c>
      <c r="AJ46" s="71">
        <v>24.05</v>
      </c>
      <c r="AK46" s="71">
        <f t="shared" si="10"/>
        <v>1</v>
      </c>
      <c r="AL46" s="71">
        <f t="shared" si="11"/>
        <v>1</v>
      </c>
    </row>
    <row r="47" spans="1:38" x14ac:dyDescent="0.35">
      <c r="A47" s="71">
        <v>17.34</v>
      </c>
      <c r="B47" s="71">
        <v>18.77</v>
      </c>
      <c r="C47" s="71">
        <v>26.91</v>
      </c>
      <c r="D47" s="71">
        <v>31.38</v>
      </c>
      <c r="E47" s="71">
        <v>30.55</v>
      </c>
      <c r="F47" s="71">
        <v>20.97</v>
      </c>
      <c r="H47" s="71">
        <v>16.579999999999998</v>
      </c>
      <c r="I47" s="71">
        <v>18.7</v>
      </c>
      <c r="J47" s="71">
        <f t="shared" si="3"/>
        <v>1</v>
      </c>
      <c r="K47" s="71">
        <v>33.47</v>
      </c>
      <c r="L47" s="71">
        <v>33.39</v>
      </c>
      <c r="M47" s="71">
        <f t="shared" si="15"/>
        <v>1</v>
      </c>
      <c r="N47" s="71">
        <f t="shared" si="16"/>
        <v>1</v>
      </c>
      <c r="P47" s="71">
        <v>16.579999999999998</v>
      </c>
      <c r="Q47" s="71">
        <v>18.7</v>
      </c>
      <c r="R47" s="71">
        <f t="shared" si="12"/>
        <v>1</v>
      </c>
      <c r="S47" s="71">
        <v>33.47</v>
      </c>
      <c r="T47" s="71">
        <v>33.39</v>
      </c>
      <c r="U47" s="71">
        <f t="shared" si="13"/>
        <v>1</v>
      </c>
      <c r="V47" s="71">
        <f t="shared" si="14"/>
        <v>1</v>
      </c>
      <c r="X47" s="71">
        <v>16.579999999999998</v>
      </c>
      <c r="Y47" s="71">
        <v>18.7</v>
      </c>
      <c r="Z47" s="71">
        <f t="shared" si="6"/>
        <v>1</v>
      </c>
      <c r="AA47" s="71">
        <v>33.47</v>
      </c>
      <c r="AB47" s="71">
        <v>33.39</v>
      </c>
      <c r="AC47" s="71">
        <f t="shared" si="7"/>
        <v>1</v>
      </c>
      <c r="AD47" s="71">
        <f t="shared" si="8"/>
        <v>1</v>
      </c>
      <c r="AE47" s="24"/>
      <c r="AF47" s="71">
        <v>16.579999999999998</v>
      </c>
      <c r="AG47" s="71">
        <v>18.7</v>
      </c>
      <c r="AH47" s="71">
        <f t="shared" si="9"/>
        <v>1</v>
      </c>
      <c r="AI47" s="71">
        <v>33.47</v>
      </c>
      <c r="AJ47" s="71">
        <v>33.39</v>
      </c>
      <c r="AK47" s="71">
        <f t="shared" si="10"/>
        <v>1</v>
      </c>
      <c r="AL47" s="71">
        <f t="shared" si="11"/>
        <v>1</v>
      </c>
    </row>
    <row r="48" spans="1:38" x14ac:dyDescent="0.35">
      <c r="A48" s="71">
        <v>17.57</v>
      </c>
      <c r="B48" s="71">
        <v>18.79</v>
      </c>
      <c r="C48" s="71">
        <v>22.8</v>
      </c>
      <c r="D48" s="71">
        <v>26.71</v>
      </c>
      <c r="E48" s="71">
        <v>27.91</v>
      </c>
      <c r="F48" s="71">
        <v>20.87</v>
      </c>
      <c r="H48" s="71">
        <v>17.34</v>
      </c>
      <c r="I48" s="71">
        <v>18.77</v>
      </c>
      <c r="J48" s="71">
        <f t="shared" si="3"/>
        <v>1</v>
      </c>
      <c r="K48" s="71">
        <v>31.38</v>
      </c>
      <c r="L48" s="71">
        <v>30.55</v>
      </c>
      <c r="M48" s="71">
        <f t="shared" si="15"/>
        <v>1</v>
      </c>
      <c r="N48" s="71">
        <f t="shared" si="16"/>
        <v>1</v>
      </c>
      <c r="P48" s="71">
        <v>17.34</v>
      </c>
      <c r="Q48" s="71">
        <v>18.77</v>
      </c>
      <c r="R48" s="71">
        <f t="shared" si="12"/>
        <v>1</v>
      </c>
      <c r="S48" s="71">
        <v>31.38</v>
      </c>
      <c r="T48" s="71">
        <v>30.55</v>
      </c>
      <c r="U48" s="71">
        <f t="shared" si="13"/>
        <v>1</v>
      </c>
      <c r="V48" s="71">
        <f t="shared" si="14"/>
        <v>1</v>
      </c>
      <c r="X48" s="71">
        <v>17.34</v>
      </c>
      <c r="Y48" s="71">
        <v>18.77</v>
      </c>
      <c r="Z48" s="71">
        <f t="shared" si="6"/>
        <v>1</v>
      </c>
      <c r="AA48" s="71">
        <v>31.38</v>
      </c>
      <c r="AB48" s="71">
        <v>30.55</v>
      </c>
      <c r="AC48" s="71">
        <f t="shared" si="7"/>
        <v>1</v>
      </c>
      <c r="AD48" s="71">
        <f t="shared" si="8"/>
        <v>1</v>
      </c>
      <c r="AE48" s="15"/>
      <c r="AF48" s="71">
        <v>17.34</v>
      </c>
      <c r="AG48" s="71">
        <v>18.77</v>
      </c>
      <c r="AH48" s="71">
        <f t="shared" si="9"/>
        <v>1</v>
      </c>
      <c r="AI48" s="71">
        <v>31.38</v>
      </c>
      <c r="AJ48" s="71">
        <v>30.55</v>
      </c>
      <c r="AK48" s="71">
        <f t="shared" si="10"/>
        <v>1</v>
      </c>
      <c r="AL48" s="71">
        <f t="shared" si="11"/>
        <v>1</v>
      </c>
    </row>
    <row r="49" spans="1:38" x14ac:dyDescent="0.35">
      <c r="A49" s="71">
        <v>16.309999999999999</v>
      </c>
      <c r="B49" s="71">
        <v>18.8</v>
      </c>
      <c r="C49" s="71">
        <v>23.65</v>
      </c>
      <c r="D49" s="71">
        <v>30.86</v>
      </c>
      <c r="E49" s="71">
        <v>32.909999999999997</v>
      </c>
      <c r="F49" s="71">
        <v>30.02</v>
      </c>
      <c r="H49" s="71">
        <v>17.57</v>
      </c>
      <c r="I49" s="71">
        <v>18.79</v>
      </c>
      <c r="J49" s="71">
        <f t="shared" si="3"/>
        <v>1</v>
      </c>
      <c r="K49" s="71">
        <v>26.71</v>
      </c>
      <c r="L49" s="71">
        <v>27.91</v>
      </c>
      <c r="M49" s="71">
        <f t="shared" si="15"/>
        <v>1</v>
      </c>
      <c r="N49" s="71">
        <f t="shared" si="16"/>
        <v>1</v>
      </c>
      <c r="P49" s="71">
        <v>17.57</v>
      </c>
      <c r="Q49" s="71">
        <v>18.79</v>
      </c>
      <c r="R49" s="71">
        <f t="shared" si="12"/>
        <v>1</v>
      </c>
      <c r="S49" s="71">
        <v>26.71</v>
      </c>
      <c r="T49" s="71">
        <v>27.91</v>
      </c>
      <c r="U49" s="71">
        <f t="shared" si="13"/>
        <v>1</v>
      </c>
      <c r="V49" s="71">
        <f t="shared" si="14"/>
        <v>1</v>
      </c>
      <c r="X49" s="71">
        <v>17.57</v>
      </c>
      <c r="Y49" s="71">
        <v>18.79</v>
      </c>
      <c r="Z49" s="71">
        <f t="shared" si="6"/>
        <v>1</v>
      </c>
      <c r="AA49" s="71">
        <v>26.71</v>
      </c>
      <c r="AB49" s="71">
        <v>27.91</v>
      </c>
      <c r="AC49" s="71">
        <f t="shared" si="7"/>
        <v>1</v>
      </c>
      <c r="AD49" s="71">
        <f t="shared" si="8"/>
        <v>1</v>
      </c>
      <c r="AF49" s="71">
        <v>17.57</v>
      </c>
      <c r="AG49" s="71">
        <v>18.79</v>
      </c>
      <c r="AH49" s="71">
        <f t="shared" si="9"/>
        <v>1</v>
      </c>
      <c r="AI49" s="71">
        <v>26.71</v>
      </c>
      <c r="AJ49" s="71">
        <v>27.91</v>
      </c>
      <c r="AK49" s="71">
        <f t="shared" si="10"/>
        <v>1</v>
      </c>
      <c r="AL49" s="71">
        <f t="shared" si="11"/>
        <v>1</v>
      </c>
    </row>
    <row r="50" spans="1:38" x14ac:dyDescent="0.35">
      <c r="A50" s="71">
        <v>17.71</v>
      </c>
      <c r="B50" s="71">
        <v>18.940000000000001</v>
      </c>
      <c r="C50" s="71">
        <v>26.78</v>
      </c>
      <c r="D50" s="71">
        <v>24.95</v>
      </c>
      <c r="E50" s="71">
        <v>25.93</v>
      </c>
      <c r="F50" s="71">
        <v>25.24</v>
      </c>
      <c r="H50" s="71">
        <v>16.309999999999999</v>
      </c>
      <c r="I50" s="71">
        <v>18.8</v>
      </c>
      <c r="J50" s="71">
        <f t="shared" si="3"/>
        <v>1</v>
      </c>
      <c r="K50" s="71">
        <v>30.86</v>
      </c>
      <c r="L50" s="71">
        <v>32.909999999999997</v>
      </c>
      <c r="M50" s="71">
        <f t="shared" si="15"/>
        <v>1</v>
      </c>
      <c r="N50" s="71">
        <f t="shared" si="16"/>
        <v>1</v>
      </c>
      <c r="P50" s="71">
        <v>16.309999999999999</v>
      </c>
      <c r="Q50" s="71">
        <v>18.8</v>
      </c>
      <c r="R50" s="71">
        <f t="shared" si="12"/>
        <v>1</v>
      </c>
      <c r="S50" s="71">
        <v>30.86</v>
      </c>
      <c r="T50" s="71">
        <v>32.909999999999997</v>
      </c>
      <c r="U50" s="71">
        <f t="shared" si="13"/>
        <v>1</v>
      </c>
      <c r="V50" s="71">
        <f t="shared" si="14"/>
        <v>1</v>
      </c>
      <c r="X50" s="71">
        <v>16.309999999999999</v>
      </c>
      <c r="Y50" s="71">
        <v>18.8</v>
      </c>
      <c r="Z50" s="71">
        <f t="shared" si="6"/>
        <v>1</v>
      </c>
      <c r="AA50" s="71">
        <v>30.86</v>
      </c>
      <c r="AB50" s="71">
        <v>32.909999999999997</v>
      </c>
      <c r="AC50" s="71">
        <f t="shared" si="7"/>
        <v>1</v>
      </c>
      <c r="AD50" s="71">
        <f t="shared" si="8"/>
        <v>1</v>
      </c>
      <c r="AF50" s="71">
        <v>16.309999999999999</v>
      </c>
      <c r="AG50" s="71">
        <v>18.8</v>
      </c>
      <c r="AH50" s="71">
        <f t="shared" si="9"/>
        <v>1</v>
      </c>
      <c r="AI50" s="71">
        <v>30.86</v>
      </c>
      <c r="AJ50" s="71">
        <v>32.909999999999997</v>
      </c>
      <c r="AK50" s="71">
        <f t="shared" si="10"/>
        <v>1</v>
      </c>
      <c r="AL50" s="71">
        <f t="shared" si="11"/>
        <v>1</v>
      </c>
    </row>
    <row r="51" spans="1:38" x14ac:dyDescent="0.35">
      <c r="A51" s="71">
        <v>17.63</v>
      </c>
      <c r="B51" s="71">
        <v>18.97</v>
      </c>
      <c r="C51" s="71">
        <v>22.79</v>
      </c>
      <c r="D51" s="71">
        <v>30.01</v>
      </c>
      <c r="E51" s="71">
        <v>31.7</v>
      </c>
      <c r="F51" s="71">
        <v>26.54</v>
      </c>
      <c r="H51" s="71">
        <v>17.71</v>
      </c>
      <c r="I51" s="71">
        <v>18.940000000000001</v>
      </c>
      <c r="J51" s="71">
        <f t="shared" si="3"/>
        <v>1</v>
      </c>
      <c r="K51" s="71">
        <v>24.95</v>
      </c>
      <c r="L51" s="71">
        <v>25.93</v>
      </c>
      <c r="M51" s="71">
        <f t="shared" si="15"/>
        <v>1</v>
      </c>
      <c r="N51" s="71">
        <f t="shared" si="16"/>
        <v>1</v>
      </c>
      <c r="P51" s="71">
        <v>17.71</v>
      </c>
      <c r="Q51" s="71">
        <v>18.940000000000001</v>
      </c>
      <c r="R51" s="71">
        <f t="shared" si="12"/>
        <v>1</v>
      </c>
      <c r="S51" s="71">
        <v>24.95</v>
      </c>
      <c r="T51" s="71">
        <v>25.93</v>
      </c>
      <c r="U51" s="71">
        <f t="shared" si="13"/>
        <v>1</v>
      </c>
      <c r="V51" s="71">
        <f t="shared" si="14"/>
        <v>1</v>
      </c>
      <c r="X51" s="71">
        <v>17.71</v>
      </c>
      <c r="Y51" s="71">
        <v>18.940000000000001</v>
      </c>
      <c r="Z51" s="71">
        <f t="shared" si="6"/>
        <v>1</v>
      </c>
      <c r="AA51" s="71">
        <v>24.95</v>
      </c>
      <c r="AB51" s="71">
        <v>25.93</v>
      </c>
      <c r="AC51" s="71">
        <f t="shared" si="7"/>
        <v>1</v>
      </c>
      <c r="AD51" s="71">
        <f t="shared" si="8"/>
        <v>1</v>
      </c>
      <c r="AF51" s="71">
        <v>17.71</v>
      </c>
      <c r="AG51" s="71">
        <v>18.940000000000001</v>
      </c>
      <c r="AH51" s="71">
        <f t="shared" si="9"/>
        <v>1</v>
      </c>
      <c r="AI51" s="71">
        <v>24.95</v>
      </c>
      <c r="AJ51" s="71">
        <v>25.93</v>
      </c>
      <c r="AK51" s="71">
        <f t="shared" si="10"/>
        <v>1</v>
      </c>
      <c r="AL51" s="71">
        <f t="shared" si="11"/>
        <v>1</v>
      </c>
    </row>
    <row r="52" spans="1:38" x14ac:dyDescent="0.35">
      <c r="A52" s="71">
        <v>16.73</v>
      </c>
      <c r="B52" s="71">
        <v>18.989999999999998</v>
      </c>
      <c r="C52" s="71">
        <v>25.99</v>
      </c>
      <c r="D52" s="71">
        <v>28.54</v>
      </c>
      <c r="E52" s="71">
        <v>29.34</v>
      </c>
      <c r="F52" s="71">
        <v>24.13</v>
      </c>
      <c r="H52" s="71">
        <v>17.63</v>
      </c>
      <c r="I52" s="71">
        <v>18.97</v>
      </c>
      <c r="J52" s="71">
        <f t="shared" si="3"/>
        <v>1</v>
      </c>
      <c r="K52" s="71">
        <v>30.01</v>
      </c>
      <c r="L52" s="71">
        <v>31.7</v>
      </c>
      <c r="M52" s="71">
        <f t="shared" si="15"/>
        <v>1</v>
      </c>
      <c r="N52" s="71">
        <f t="shared" si="16"/>
        <v>1</v>
      </c>
      <c r="P52" s="71">
        <v>17.63</v>
      </c>
      <c r="Q52" s="71">
        <v>18.97</v>
      </c>
      <c r="R52" s="71">
        <f t="shared" si="12"/>
        <v>1</v>
      </c>
      <c r="S52" s="71">
        <v>30.01</v>
      </c>
      <c r="T52" s="71">
        <v>31.7</v>
      </c>
      <c r="U52" s="71">
        <f t="shared" si="13"/>
        <v>1</v>
      </c>
      <c r="V52" s="71">
        <f t="shared" si="14"/>
        <v>1</v>
      </c>
      <c r="X52" s="71">
        <v>17.63</v>
      </c>
      <c r="Y52" s="71">
        <v>18.97</v>
      </c>
      <c r="Z52" s="71">
        <f t="shared" si="6"/>
        <v>1</v>
      </c>
      <c r="AA52" s="71">
        <v>30.01</v>
      </c>
      <c r="AB52" s="71">
        <v>31.7</v>
      </c>
      <c r="AC52" s="71">
        <f t="shared" si="7"/>
        <v>1</v>
      </c>
      <c r="AD52" s="71">
        <f t="shared" si="8"/>
        <v>1</v>
      </c>
      <c r="AF52" s="71">
        <v>17.63</v>
      </c>
      <c r="AG52" s="71">
        <v>18.97</v>
      </c>
      <c r="AH52" s="71">
        <f t="shared" si="9"/>
        <v>1</v>
      </c>
      <c r="AI52" s="71">
        <v>30.01</v>
      </c>
      <c r="AJ52" s="71">
        <v>31.7</v>
      </c>
      <c r="AK52" s="71">
        <f t="shared" si="10"/>
        <v>1</v>
      </c>
      <c r="AL52" s="71">
        <f t="shared" si="11"/>
        <v>1</v>
      </c>
    </row>
    <row r="53" spans="1:38" x14ac:dyDescent="0.35">
      <c r="A53" s="71">
        <v>17.25</v>
      </c>
      <c r="B53" s="71">
        <v>19.04</v>
      </c>
      <c r="C53" s="71">
        <v>24.08</v>
      </c>
      <c r="D53" s="71">
        <v>32.659999999999997</v>
      </c>
      <c r="E53" s="71">
        <v>34.04</v>
      </c>
      <c r="F53" s="71">
        <v>24.7</v>
      </c>
      <c r="H53" s="71">
        <v>16.73</v>
      </c>
      <c r="I53" s="71">
        <v>18.989999999999998</v>
      </c>
      <c r="J53" s="71">
        <f t="shared" si="3"/>
        <v>1</v>
      </c>
      <c r="K53" s="71">
        <v>28.54</v>
      </c>
      <c r="L53" s="71">
        <v>29.34</v>
      </c>
      <c r="M53" s="71">
        <f t="shared" si="15"/>
        <v>1</v>
      </c>
      <c r="N53" s="71">
        <f t="shared" si="16"/>
        <v>1</v>
      </c>
      <c r="P53" s="71">
        <v>16.73</v>
      </c>
      <c r="Q53" s="71">
        <v>18.989999999999998</v>
      </c>
      <c r="R53" s="71">
        <f t="shared" si="12"/>
        <v>1</v>
      </c>
      <c r="S53" s="71">
        <v>28.54</v>
      </c>
      <c r="T53" s="71">
        <v>29.34</v>
      </c>
      <c r="U53" s="71">
        <f t="shared" si="13"/>
        <v>1</v>
      </c>
      <c r="V53" s="71">
        <f t="shared" si="14"/>
        <v>1</v>
      </c>
      <c r="X53" s="71">
        <v>16.73</v>
      </c>
      <c r="Y53" s="71">
        <v>18.989999999999998</v>
      </c>
      <c r="Z53" s="71">
        <f t="shared" si="6"/>
        <v>1</v>
      </c>
      <c r="AA53" s="71">
        <v>28.54</v>
      </c>
      <c r="AB53" s="71">
        <v>29.34</v>
      </c>
      <c r="AC53" s="71">
        <f t="shared" si="7"/>
        <v>1</v>
      </c>
      <c r="AD53" s="71">
        <f t="shared" si="8"/>
        <v>1</v>
      </c>
      <c r="AF53" s="71">
        <v>16.73</v>
      </c>
      <c r="AG53" s="71">
        <v>18.989999999999998</v>
      </c>
      <c r="AH53" s="71">
        <f t="shared" si="9"/>
        <v>1</v>
      </c>
      <c r="AI53" s="71">
        <v>28.54</v>
      </c>
      <c r="AJ53" s="71">
        <v>29.34</v>
      </c>
      <c r="AK53" s="71">
        <f t="shared" si="10"/>
        <v>1</v>
      </c>
      <c r="AL53" s="71">
        <f t="shared" si="11"/>
        <v>1</v>
      </c>
    </row>
    <row r="54" spans="1:38" x14ac:dyDescent="0.35">
      <c r="A54" s="71">
        <v>18.07</v>
      </c>
      <c r="B54" s="71">
        <v>19.18</v>
      </c>
      <c r="C54" s="71">
        <v>22.93</v>
      </c>
      <c r="D54" s="71">
        <v>30.07</v>
      </c>
      <c r="E54" s="71">
        <v>31.2</v>
      </c>
      <c r="F54" s="71">
        <v>21.29</v>
      </c>
      <c r="H54" s="71">
        <v>17.25</v>
      </c>
      <c r="I54" s="71">
        <v>19.04</v>
      </c>
      <c r="J54" s="71">
        <f t="shared" si="3"/>
        <v>1</v>
      </c>
      <c r="K54" s="71">
        <v>32.659999999999997</v>
      </c>
      <c r="L54" s="71">
        <v>34.04</v>
      </c>
      <c r="M54" s="71">
        <f t="shared" si="15"/>
        <v>1</v>
      </c>
      <c r="N54" s="71">
        <f t="shared" si="16"/>
        <v>1</v>
      </c>
      <c r="P54" s="71">
        <v>17.25</v>
      </c>
      <c r="Q54" s="71">
        <v>19.04</v>
      </c>
      <c r="R54" s="71">
        <f t="shared" si="12"/>
        <v>1</v>
      </c>
      <c r="S54" s="71">
        <v>32.659999999999997</v>
      </c>
      <c r="T54" s="71">
        <v>34.04</v>
      </c>
      <c r="U54" s="71">
        <f t="shared" si="13"/>
        <v>1</v>
      </c>
      <c r="V54" s="71">
        <f t="shared" si="14"/>
        <v>1</v>
      </c>
      <c r="X54" s="71">
        <v>17.25</v>
      </c>
      <c r="Y54" s="71">
        <v>19.04</v>
      </c>
      <c r="Z54" s="71">
        <f t="shared" si="6"/>
        <v>1</v>
      </c>
      <c r="AA54" s="71">
        <v>32.659999999999997</v>
      </c>
      <c r="AB54" s="71">
        <v>34.04</v>
      </c>
      <c r="AC54" s="71">
        <f t="shared" si="7"/>
        <v>1</v>
      </c>
      <c r="AD54" s="71">
        <f t="shared" si="8"/>
        <v>1</v>
      </c>
      <c r="AF54" s="71">
        <v>17.25</v>
      </c>
      <c r="AG54" s="71">
        <v>19.04</v>
      </c>
      <c r="AH54" s="71">
        <f t="shared" si="9"/>
        <v>1</v>
      </c>
      <c r="AI54" s="71">
        <v>32.659999999999997</v>
      </c>
      <c r="AJ54" s="71">
        <v>34.04</v>
      </c>
      <c r="AK54" s="71">
        <f t="shared" si="10"/>
        <v>1</v>
      </c>
      <c r="AL54" s="71">
        <f t="shared" si="11"/>
        <v>1</v>
      </c>
    </row>
    <row r="55" spans="1:38" x14ac:dyDescent="0.35">
      <c r="A55" s="71">
        <v>16.77</v>
      </c>
      <c r="B55" s="71">
        <v>19.350000000000001</v>
      </c>
      <c r="C55" s="71">
        <v>31.44</v>
      </c>
      <c r="D55" s="71">
        <v>24.89</v>
      </c>
      <c r="E55" s="71">
        <v>26.87</v>
      </c>
      <c r="F55" s="71">
        <v>25.27</v>
      </c>
      <c r="H55" s="71">
        <v>18.07</v>
      </c>
      <c r="I55" s="71">
        <v>19.18</v>
      </c>
      <c r="J55" s="71">
        <f t="shared" si="3"/>
        <v>1</v>
      </c>
      <c r="K55" s="71">
        <v>30.07</v>
      </c>
      <c r="L55" s="71">
        <v>31.2</v>
      </c>
      <c r="M55" s="71">
        <f t="shared" si="15"/>
        <v>1</v>
      </c>
      <c r="N55" s="71">
        <f t="shared" si="16"/>
        <v>1</v>
      </c>
      <c r="P55" s="71">
        <v>18.07</v>
      </c>
      <c r="Q55" s="71">
        <v>19.18</v>
      </c>
      <c r="R55" s="71">
        <f t="shared" si="12"/>
        <v>1</v>
      </c>
      <c r="S55" s="71">
        <v>30.07</v>
      </c>
      <c r="T55" s="71">
        <v>31.2</v>
      </c>
      <c r="U55" s="71">
        <f t="shared" si="13"/>
        <v>1</v>
      </c>
      <c r="V55" s="71">
        <f t="shared" si="14"/>
        <v>1</v>
      </c>
      <c r="X55" s="71">
        <v>18.07</v>
      </c>
      <c r="Y55" s="71">
        <v>19.18</v>
      </c>
      <c r="Z55" s="71">
        <f t="shared" si="6"/>
        <v>1</v>
      </c>
      <c r="AA55" s="71">
        <v>30.07</v>
      </c>
      <c r="AB55" s="71">
        <v>31.2</v>
      </c>
      <c r="AC55" s="71">
        <f t="shared" si="7"/>
        <v>1</v>
      </c>
      <c r="AD55" s="71">
        <f t="shared" si="8"/>
        <v>1</v>
      </c>
      <c r="AF55" s="71">
        <v>18.07</v>
      </c>
      <c r="AG55" s="71">
        <v>19.18</v>
      </c>
      <c r="AH55" s="71">
        <f t="shared" si="9"/>
        <v>1</v>
      </c>
      <c r="AI55" s="71">
        <v>30.07</v>
      </c>
      <c r="AJ55" s="71">
        <v>31.2</v>
      </c>
      <c r="AK55" s="71">
        <f t="shared" si="10"/>
        <v>1</v>
      </c>
      <c r="AL55" s="71">
        <f t="shared" si="11"/>
        <v>1</v>
      </c>
    </row>
    <row r="56" spans="1:38" x14ac:dyDescent="0.35">
      <c r="A56" s="71">
        <v>16.850000000000001</v>
      </c>
      <c r="B56" s="71">
        <v>19.399999999999999</v>
      </c>
      <c r="C56" s="71">
        <v>30.42</v>
      </c>
      <c r="D56" s="71">
        <v>28.9</v>
      </c>
      <c r="E56" s="71">
        <v>22.12</v>
      </c>
      <c r="F56" s="71">
        <v>20.55</v>
      </c>
      <c r="H56" s="71">
        <v>16.77</v>
      </c>
      <c r="I56" s="71">
        <v>19.350000000000001</v>
      </c>
      <c r="J56" s="71">
        <f t="shared" si="3"/>
        <v>1</v>
      </c>
      <c r="K56" s="71">
        <v>24.89</v>
      </c>
      <c r="L56" s="71">
        <v>26.87</v>
      </c>
      <c r="M56" s="71">
        <f t="shared" si="15"/>
        <v>1</v>
      </c>
      <c r="N56" s="71">
        <f t="shared" si="16"/>
        <v>1</v>
      </c>
      <c r="P56" s="71">
        <v>16.77</v>
      </c>
      <c r="Q56" s="71">
        <v>19.350000000000001</v>
      </c>
      <c r="R56" s="71">
        <f t="shared" si="12"/>
        <v>1</v>
      </c>
      <c r="S56" s="71">
        <v>24.89</v>
      </c>
      <c r="T56" s="71">
        <v>26.87</v>
      </c>
      <c r="U56" s="71">
        <f t="shared" si="13"/>
        <v>1</v>
      </c>
      <c r="V56" s="71">
        <f t="shared" si="14"/>
        <v>1</v>
      </c>
      <c r="X56" s="71">
        <v>16.77</v>
      </c>
      <c r="Y56" s="71">
        <v>19.350000000000001</v>
      </c>
      <c r="Z56" s="71">
        <f t="shared" si="6"/>
        <v>1</v>
      </c>
      <c r="AA56" s="71">
        <v>24.89</v>
      </c>
      <c r="AB56" s="71">
        <v>26.87</v>
      </c>
      <c r="AC56" s="71">
        <f t="shared" si="7"/>
        <v>1</v>
      </c>
      <c r="AD56" s="71">
        <f t="shared" si="8"/>
        <v>1</v>
      </c>
      <c r="AF56" s="71">
        <v>16.77</v>
      </c>
      <c r="AG56" s="71">
        <v>19.350000000000001</v>
      </c>
      <c r="AH56" s="71">
        <f t="shared" si="9"/>
        <v>1</v>
      </c>
      <c r="AI56" s="71">
        <v>24.89</v>
      </c>
      <c r="AJ56" s="71">
        <v>26.87</v>
      </c>
      <c r="AK56" s="71">
        <f t="shared" si="10"/>
        <v>1</v>
      </c>
      <c r="AL56" s="71">
        <f t="shared" si="11"/>
        <v>1</v>
      </c>
    </row>
    <row r="57" spans="1:38" x14ac:dyDescent="0.35">
      <c r="A57" s="71">
        <v>17.64</v>
      </c>
      <c r="B57" s="71">
        <v>19.47</v>
      </c>
      <c r="C57" s="71">
        <v>26.65</v>
      </c>
      <c r="D57" s="71">
        <v>31.82</v>
      </c>
      <c r="E57" s="71">
        <v>32.15</v>
      </c>
      <c r="F57" s="71">
        <v>20.78</v>
      </c>
      <c r="H57" s="71">
        <v>16.850000000000001</v>
      </c>
      <c r="I57" s="71">
        <v>19.399999999999999</v>
      </c>
      <c r="J57" s="71">
        <f t="shared" si="3"/>
        <v>1</v>
      </c>
      <c r="K57" s="71">
        <v>28.9</v>
      </c>
      <c r="L57" s="71">
        <v>22.12</v>
      </c>
      <c r="M57" s="71">
        <f t="shared" si="15"/>
        <v>1</v>
      </c>
      <c r="N57" s="71">
        <f t="shared" si="16"/>
        <v>1</v>
      </c>
      <c r="P57" s="71">
        <v>16.850000000000001</v>
      </c>
      <c r="Q57" s="71">
        <v>19.399999999999999</v>
      </c>
      <c r="R57" s="71">
        <f t="shared" si="12"/>
        <v>1</v>
      </c>
      <c r="S57" s="71">
        <v>28.9</v>
      </c>
      <c r="T57" s="71">
        <v>22.12</v>
      </c>
      <c r="U57" s="71">
        <f t="shared" si="13"/>
        <v>1</v>
      </c>
      <c r="V57" s="71">
        <f t="shared" si="14"/>
        <v>1</v>
      </c>
      <c r="X57" s="71">
        <v>16.850000000000001</v>
      </c>
      <c r="Y57" s="71">
        <v>19.399999999999999</v>
      </c>
      <c r="Z57" s="71">
        <f t="shared" si="6"/>
        <v>1</v>
      </c>
      <c r="AA57" s="71">
        <v>28.9</v>
      </c>
      <c r="AB57" s="71">
        <v>22.12</v>
      </c>
      <c r="AC57" s="71">
        <f t="shared" si="7"/>
        <v>1</v>
      </c>
      <c r="AD57" s="71">
        <f t="shared" si="8"/>
        <v>1</v>
      </c>
      <c r="AF57" s="71">
        <v>16.850000000000001</v>
      </c>
      <c r="AG57" s="71">
        <v>19.399999999999999</v>
      </c>
      <c r="AH57" s="71">
        <f t="shared" si="9"/>
        <v>1</v>
      </c>
      <c r="AI57" s="71">
        <v>28.9</v>
      </c>
      <c r="AJ57" s="71">
        <v>22.12</v>
      </c>
      <c r="AK57" s="71">
        <f t="shared" si="10"/>
        <v>1</v>
      </c>
      <c r="AL57" s="71">
        <f t="shared" si="11"/>
        <v>1</v>
      </c>
    </row>
    <row r="58" spans="1:38" x14ac:dyDescent="0.35">
      <c r="A58" s="71">
        <v>17.670000000000002</v>
      </c>
      <c r="B58" s="71">
        <v>19.54</v>
      </c>
      <c r="C58" s="71">
        <v>29.81</v>
      </c>
      <c r="D58" s="71">
        <v>32.51</v>
      </c>
      <c r="E58" s="71">
        <v>33.31</v>
      </c>
      <c r="F58" s="71">
        <v>23.43</v>
      </c>
      <c r="H58" s="71">
        <v>17.64</v>
      </c>
      <c r="I58" s="71">
        <v>19.47</v>
      </c>
      <c r="J58" s="71">
        <f t="shared" si="3"/>
        <v>1</v>
      </c>
      <c r="K58" s="71">
        <v>31.82</v>
      </c>
      <c r="L58" s="71">
        <v>32.15</v>
      </c>
      <c r="M58" s="71">
        <f t="shared" si="15"/>
        <v>1</v>
      </c>
      <c r="N58" s="71">
        <f t="shared" si="16"/>
        <v>1</v>
      </c>
      <c r="P58" s="71">
        <v>17.64</v>
      </c>
      <c r="Q58" s="71">
        <v>19.47</v>
      </c>
      <c r="R58" s="71">
        <f t="shared" si="12"/>
        <v>1</v>
      </c>
      <c r="S58" s="71">
        <v>31.82</v>
      </c>
      <c r="T58" s="71">
        <v>32.15</v>
      </c>
      <c r="U58" s="71">
        <f t="shared" si="13"/>
        <v>1</v>
      </c>
      <c r="V58" s="71">
        <f t="shared" si="14"/>
        <v>1</v>
      </c>
      <c r="X58" s="71">
        <v>17.64</v>
      </c>
      <c r="Y58" s="71">
        <v>19.47</v>
      </c>
      <c r="Z58" s="71">
        <f t="shared" si="6"/>
        <v>1</v>
      </c>
      <c r="AA58" s="71">
        <v>31.82</v>
      </c>
      <c r="AB58" s="71">
        <v>32.15</v>
      </c>
      <c r="AC58" s="71">
        <f t="shared" si="7"/>
        <v>1</v>
      </c>
      <c r="AD58" s="71">
        <f t="shared" si="8"/>
        <v>1</v>
      </c>
      <c r="AF58" s="71">
        <v>17.64</v>
      </c>
      <c r="AG58" s="71">
        <v>19.47</v>
      </c>
      <c r="AH58" s="71">
        <f t="shared" si="9"/>
        <v>1</v>
      </c>
      <c r="AI58" s="71">
        <v>31.82</v>
      </c>
      <c r="AJ58" s="71">
        <v>32.15</v>
      </c>
      <c r="AK58" s="71">
        <f t="shared" si="10"/>
        <v>1</v>
      </c>
      <c r="AL58" s="71">
        <f t="shared" si="11"/>
        <v>1</v>
      </c>
    </row>
    <row r="59" spans="1:38" x14ac:dyDescent="0.35">
      <c r="A59" s="4">
        <v>17.78</v>
      </c>
      <c r="B59" s="4">
        <v>19.55</v>
      </c>
      <c r="C59" s="4">
        <v>26.9</v>
      </c>
      <c r="D59" s="71">
        <v>24.79</v>
      </c>
      <c r="E59" s="71">
        <v>25.7</v>
      </c>
      <c r="F59" s="71">
        <v>25.25</v>
      </c>
      <c r="H59" s="71">
        <v>17.670000000000002</v>
      </c>
      <c r="I59" s="71">
        <v>19.54</v>
      </c>
      <c r="J59" s="71">
        <f t="shared" si="3"/>
        <v>1</v>
      </c>
      <c r="K59" s="71">
        <v>32.51</v>
      </c>
      <c r="L59" s="71">
        <v>33.31</v>
      </c>
      <c r="M59" s="71">
        <f t="shared" si="15"/>
        <v>1</v>
      </c>
      <c r="N59" s="71">
        <f t="shared" si="16"/>
        <v>1</v>
      </c>
      <c r="P59" s="71">
        <v>17.670000000000002</v>
      </c>
      <c r="Q59" s="71">
        <v>19.54</v>
      </c>
      <c r="R59" s="71">
        <f t="shared" si="12"/>
        <v>1</v>
      </c>
      <c r="S59" s="71">
        <v>32.51</v>
      </c>
      <c r="T59" s="71">
        <v>33.31</v>
      </c>
      <c r="U59" s="71">
        <f t="shared" si="13"/>
        <v>1</v>
      </c>
      <c r="V59" s="71">
        <f t="shared" si="14"/>
        <v>1</v>
      </c>
      <c r="X59" s="71">
        <v>17.670000000000002</v>
      </c>
      <c r="Y59" s="71">
        <v>19.54</v>
      </c>
      <c r="Z59" s="71">
        <f t="shared" si="6"/>
        <v>1</v>
      </c>
      <c r="AA59" s="71">
        <v>32.51</v>
      </c>
      <c r="AB59" s="71">
        <v>33.31</v>
      </c>
      <c r="AC59" s="71">
        <f t="shared" si="7"/>
        <v>1</v>
      </c>
      <c r="AD59" s="71">
        <f t="shared" si="8"/>
        <v>1</v>
      </c>
      <c r="AF59" s="71">
        <v>17.670000000000002</v>
      </c>
      <c r="AG59" s="71">
        <v>19.54</v>
      </c>
      <c r="AH59" s="71">
        <f t="shared" si="9"/>
        <v>1</v>
      </c>
      <c r="AI59" s="71">
        <v>32.51</v>
      </c>
      <c r="AJ59" s="71">
        <v>33.31</v>
      </c>
      <c r="AK59" s="71">
        <f t="shared" si="10"/>
        <v>1</v>
      </c>
      <c r="AL59" s="71">
        <f t="shared" si="11"/>
        <v>1</v>
      </c>
    </row>
    <row r="60" spans="1:38" x14ac:dyDescent="0.35">
      <c r="A60" s="71">
        <v>18.93</v>
      </c>
      <c r="B60" s="71">
        <v>19.84</v>
      </c>
      <c r="C60" s="71">
        <v>25.01</v>
      </c>
      <c r="D60" s="71">
        <v>18.47</v>
      </c>
      <c r="E60" s="71">
        <v>20.85</v>
      </c>
      <c r="F60" s="71">
        <v>23.1</v>
      </c>
      <c r="H60" s="4">
        <v>17.78</v>
      </c>
      <c r="I60" s="4">
        <v>19.55</v>
      </c>
      <c r="J60" s="71">
        <f t="shared" si="3"/>
        <v>1</v>
      </c>
      <c r="K60" s="71">
        <v>24.79</v>
      </c>
      <c r="L60" s="71">
        <v>25.7</v>
      </c>
      <c r="M60" s="71">
        <f t="shared" si="15"/>
        <v>1</v>
      </c>
      <c r="N60" s="71">
        <f t="shared" si="16"/>
        <v>1</v>
      </c>
      <c r="P60" s="4">
        <v>17.78</v>
      </c>
      <c r="Q60" s="4">
        <v>19.55</v>
      </c>
      <c r="R60" s="71">
        <f t="shared" si="12"/>
        <v>1</v>
      </c>
      <c r="S60" s="71">
        <v>24.79</v>
      </c>
      <c r="T60" s="71">
        <v>25.7</v>
      </c>
      <c r="U60" s="71">
        <f t="shared" si="13"/>
        <v>1</v>
      </c>
      <c r="V60" s="71">
        <f t="shared" si="14"/>
        <v>1</v>
      </c>
      <c r="X60" s="4">
        <v>17.78</v>
      </c>
      <c r="Y60" s="4">
        <v>19.55</v>
      </c>
      <c r="Z60" s="71">
        <f t="shared" si="6"/>
        <v>1</v>
      </c>
      <c r="AA60" s="71">
        <v>24.79</v>
      </c>
      <c r="AB60" s="71">
        <v>25.7</v>
      </c>
      <c r="AC60" s="71">
        <f t="shared" si="7"/>
        <v>1</v>
      </c>
      <c r="AD60" s="71">
        <f t="shared" si="8"/>
        <v>1</v>
      </c>
      <c r="AF60" s="4">
        <v>17.78</v>
      </c>
      <c r="AG60" s="4">
        <v>19.55</v>
      </c>
      <c r="AH60" s="71">
        <f t="shared" si="9"/>
        <v>1</v>
      </c>
      <c r="AI60" s="71">
        <v>24.79</v>
      </c>
      <c r="AJ60" s="71">
        <v>25.7</v>
      </c>
      <c r="AK60" s="71">
        <f t="shared" si="10"/>
        <v>1</v>
      </c>
      <c r="AL60" s="71">
        <f t="shared" si="11"/>
        <v>1</v>
      </c>
    </row>
    <row r="61" spans="1:38" x14ac:dyDescent="0.35">
      <c r="A61" s="71">
        <v>19.440000000000001</v>
      </c>
      <c r="B61" s="71">
        <v>19.93</v>
      </c>
      <c r="C61" s="71">
        <v>24.72</v>
      </c>
      <c r="D61" s="12">
        <v>30.72</v>
      </c>
      <c r="E61" s="12">
        <v>30.65</v>
      </c>
      <c r="F61" s="12">
        <v>21.85</v>
      </c>
      <c r="H61" s="71">
        <v>18.93</v>
      </c>
      <c r="I61" s="71">
        <v>19.84</v>
      </c>
      <c r="J61" s="71">
        <f t="shared" si="3"/>
        <v>1</v>
      </c>
      <c r="K61" s="71">
        <v>18.47</v>
      </c>
      <c r="L61" s="71">
        <v>20.85</v>
      </c>
      <c r="M61" s="71">
        <f t="shared" si="15"/>
        <v>1</v>
      </c>
      <c r="N61" s="71">
        <f t="shared" si="16"/>
        <v>1</v>
      </c>
      <c r="P61" s="71">
        <v>18.93</v>
      </c>
      <c r="Q61" s="71">
        <v>19.84</v>
      </c>
      <c r="R61" s="71">
        <f t="shared" si="12"/>
        <v>1</v>
      </c>
      <c r="S61" s="71">
        <v>18.47</v>
      </c>
      <c r="T61" s="71">
        <v>20.85</v>
      </c>
      <c r="U61" s="71">
        <f t="shared" si="13"/>
        <v>1</v>
      </c>
      <c r="V61" s="71">
        <f t="shared" si="14"/>
        <v>1</v>
      </c>
      <c r="X61" s="71">
        <v>18.93</v>
      </c>
      <c r="Y61" s="71">
        <v>19.84</v>
      </c>
      <c r="Z61" s="71">
        <f t="shared" si="6"/>
        <v>1</v>
      </c>
      <c r="AA61" s="71">
        <v>18.47</v>
      </c>
      <c r="AB61" s="71">
        <v>20.85</v>
      </c>
      <c r="AC61" s="71">
        <f t="shared" si="7"/>
        <v>1</v>
      </c>
      <c r="AD61" s="71">
        <f t="shared" si="8"/>
        <v>1</v>
      </c>
      <c r="AF61" s="71">
        <v>18.93</v>
      </c>
      <c r="AG61" s="71">
        <v>19.84</v>
      </c>
      <c r="AH61" s="71">
        <f t="shared" si="9"/>
        <v>1</v>
      </c>
      <c r="AI61" s="71">
        <v>18.47</v>
      </c>
      <c r="AJ61" s="71">
        <v>20.85</v>
      </c>
      <c r="AK61" s="71">
        <f t="shared" si="10"/>
        <v>1</v>
      </c>
      <c r="AL61" s="71">
        <f t="shared" si="11"/>
        <v>1</v>
      </c>
    </row>
    <row r="62" spans="1:38" x14ac:dyDescent="0.35">
      <c r="A62" s="71">
        <v>18.89</v>
      </c>
      <c r="B62" s="71">
        <v>19.96</v>
      </c>
      <c r="C62" s="71">
        <v>30.23</v>
      </c>
      <c r="D62" s="71">
        <v>24.48</v>
      </c>
      <c r="E62" s="71">
        <v>25.43</v>
      </c>
      <c r="F62" s="71">
        <v>21.72</v>
      </c>
      <c r="H62" s="71">
        <v>19.440000000000001</v>
      </c>
      <c r="I62" s="71">
        <v>19.93</v>
      </c>
      <c r="J62" s="71">
        <f t="shared" si="3"/>
        <v>1</v>
      </c>
      <c r="K62" s="12">
        <v>30.72</v>
      </c>
      <c r="L62" s="12">
        <v>30.65</v>
      </c>
      <c r="M62" s="71">
        <f t="shared" si="15"/>
        <v>1</v>
      </c>
      <c r="N62" s="71">
        <f t="shared" si="16"/>
        <v>1</v>
      </c>
      <c r="P62" s="71">
        <v>19.440000000000001</v>
      </c>
      <c r="Q62" s="71">
        <v>19.93</v>
      </c>
      <c r="R62" s="71">
        <f t="shared" si="12"/>
        <v>1</v>
      </c>
      <c r="S62" s="12">
        <v>30.72</v>
      </c>
      <c r="T62" s="12">
        <v>30.65</v>
      </c>
      <c r="U62" s="71">
        <f t="shared" si="13"/>
        <v>1</v>
      </c>
      <c r="V62" s="71">
        <f t="shared" si="14"/>
        <v>1</v>
      </c>
      <c r="X62" s="71">
        <v>19.440000000000001</v>
      </c>
      <c r="Y62" s="71">
        <v>19.93</v>
      </c>
      <c r="Z62" s="71">
        <f t="shared" si="6"/>
        <v>1</v>
      </c>
      <c r="AA62" s="12">
        <v>30.72</v>
      </c>
      <c r="AB62" s="12">
        <v>30.65</v>
      </c>
      <c r="AC62" s="71">
        <f t="shared" si="7"/>
        <v>1</v>
      </c>
      <c r="AD62" s="71">
        <f t="shared" si="8"/>
        <v>1</v>
      </c>
      <c r="AF62" s="71">
        <v>19.440000000000001</v>
      </c>
      <c r="AG62" s="71">
        <v>19.93</v>
      </c>
      <c r="AH62" s="71">
        <f t="shared" si="9"/>
        <v>1</v>
      </c>
      <c r="AI62" s="12">
        <v>30.72</v>
      </c>
      <c r="AJ62" s="12">
        <v>30.65</v>
      </c>
      <c r="AK62" s="71">
        <f t="shared" si="10"/>
        <v>1</v>
      </c>
      <c r="AL62" s="71">
        <f t="shared" si="11"/>
        <v>1</v>
      </c>
    </row>
    <row r="63" spans="1:38" x14ac:dyDescent="0.35">
      <c r="A63" s="71">
        <v>18.2</v>
      </c>
      <c r="B63" s="71">
        <v>20.100000000000001</v>
      </c>
      <c r="C63" s="71">
        <v>28.88</v>
      </c>
      <c r="D63" s="71">
        <v>30.8</v>
      </c>
      <c r="E63" s="71">
        <v>30.47</v>
      </c>
      <c r="F63" s="71">
        <v>21.81</v>
      </c>
      <c r="H63" s="71">
        <v>18.89</v>
      </c>
      <c r="I63" s="71">
        <v>19.96</v>
      </c>
      <c r="J63" s="71">
        <f t="shared" si="3"/>
        <v>1</v>
      </c>
      <c r="K63" s="71">
        <v>24.48</v>
      </c>
      <c r="L63" s="71">
        <v>25.43</v>
      </c>
      <c r="M63" s="71">
        <f t="shared" si="15"/>
        <v>1</v>
      </c>
      <c r="N63" s="71">
        <f t="shared" si="16"/>
        <v>1</v>
      </c>
      <c r="P63" s="71">
        <v>18.89</v>
      </c>
      <c r="Q63" s="71">
        <v>19.96</v>
      </c>
      <c r="R63" s="71">
        <f t="shared" si="12"/>
        <v>1</v>
      </c>
      <c r="S63" s="71">
        <v>24.48</v>
      </c>
      <c r="T63" s="71">
        <v>25.43</v>
      </c>
      <c r="U63" s="71">
        <f t="shared" si="13"/>
        <v>1</v>
      </c>
      <c r="V63" s="71">
        <f t="shared" si="14"/>
        <v>1</v>
      </c>
      <c r="X63" s="71">
        <v>18.89</v>
      </c>
      <c r="Y63" s="71">
        <v>19.96</v>
      </c>
      <c r="Z63" s="71">
        <f t="shared" si="6"/>
        <v>1</v>
      </c>
      <c r="AA63" s="71">
        <v>24.48</v>
      </c>
      <c r="AB63" s="71">
        <v>25.43</v>
      </c>
      <c r="AC63" s="71">
        <f t="shared" si="7"/>
        <v>1</v>
      </c>
      <c r="AD63" s="71">
        <f t="shared" si="8"/>
        <v>1</v>
      </c>
      <c r="AF63" s="71">
        <v>18.89</v>
      </c>
      <c r="AG63" s="71">
        <v>19.96</v>
      </c>
      <c r="AH63" s="71">
        <f t="shared" si="9"/>
        <v>1</v>
      </c>
      <c r="AI63" s="71">
        <v>24.48</v>
      </c>
      <c r="AJ63" s="71">
        <v>25.43</v>
      </c>
      <c r="AK63" s="71">
        <f t="shared" si="10"/>
        <v>1</v>
      </c>
      <c r="AL63" s="71">
        <f t="shared" si="11"/>
        <v>1</v>
      </c>
    </row>
    <row r="64" spans="1:38" x14ac:dyDescent="0.35">
      <c r="A64" s="71">
        <v>17.7</v>
      </c>
      <c r="B64" s="71">
        <v>20.2</v>
      </c>
      <c r="C64" s="71">
        <v>23.9</v>
      </c>
      <c r="D64" s="71">
        <v>32.82</v>
      </c>
      <c r="E64" s="71">
        <v>35.96</v>
      </c>
      <c r="F64" s="71">
        <v>21.23</v>
      </c>
      <c r="M64" s="2" t="s">
        <v>53</v>
      </c>
      <c r="N64" s="2">
        <f>SUM(N3:N63)</f>
        <v>61</v>
      </c>
      <c r="P64" s="71">
        <v>18.2</v>
      </c>
      <c r="Q64" s="71">
        <v>20.100000000000001</v>
      </c>
      <c r="R64" s="71">
        <f t="shared" si="12"/>
        <v>1</v>
      </c>
      <c r="S64" s="71">
        <v>30.8</v>
      </c>
      <c r="T64" s="71">
        <v>30.47</v>
      </c>
      <c r="U64" s="71">
        <f t="shared" si="13"/>
        <v>1</v>
      </c>
      <c r="V64" s="71">
        <f t="shared" si="14"/>
        <v>1</v>
      </c>
      <c r="X64" s="71">
        <v>18.2</v>
      </c>
      <c r="Y64" s="71">
        <v>20.100000000000001</v>
      </c>
      <c r="Z64" s="71">
        <f>IF(AND(X64="-",Y64="-"),0,1)</f>
        <v>1</v>
      </c>
      <c r="AA64" s="71">
        <v>30.8</v>
      </c>
      <c r="AB64" s="71">
        <v>30.47</v>
      </c>
      <c r="AC64" s="71">
        <f>IF(AND(AA64="-",AB64="-"),0,1)</f>
        <v>1</v>
      </c>
      <c r="AD64" s="71">
        <f>IF(AND(Z64=1,AC64=1),1,0)</f>
        <v>1</v>
      </c>
      <c r="AF64" s="71">
        <v>18.2</v>
      </c>
      <c r="AG64" s="71">
        <v>20.100000000000001</v>
      </c>
      <c r="AH64" s="71">
        <f>IF(AND(AF64="-",AG64="-"),0,1)</f>
        <v>1</v>
      </c>
      <c r="AI64" s="71">
        <v>30.8</v>
      </c>
      <c r="AJ64" s="71">
        <v>30.47</v>
      </c>
      <c r="AK64" s="71">
        <f>IF(AND(AI64="-",AJ64="-"),0,1)</f>
        <v>1</v>
      </c>
      <c r="AL64" s="71">
        <f>IF(AND(AH64=1,AK64=1),1,0)</f>
        <v>1</v>
      </c>
    </row>
    <row r="65" spans="1:38" x14ac:dyDescent="0.35">
      <c r="A65" s="71">
        <v>17.64</v>
      </c>
      <c r="B65" s="71">
        <v>20.27</v>
      </c>
      <c r="C65" s="71">
        <v>29.05</v>
      </c>
      <c r="D65" s="71">
        <v>24.54</v>
      </c>
      <c r="E65" s="71">
        <v>24.45</v>
      </c>
      <c r="F65" s="71">
        <v>20.39</v>
      </c>
      <c r="M65" s="2" t="s">
        <v>20</v>
      </c>
      <c r="N65" s="2">
        <f>COUNT(N3:N63)</f>
        <v>61</v>
      </c>
      <c r="P65" s="71">
        <v>17.7</v>
      </c>
      <c r="Q65" s="71">
        <v>20.2</v>
      </c>
      <c r="R65" s="71">
        <f t="shared" si="12"/>
        <v>1</v>
      </c>
      <c r="S65" s="71">
        <v>32.82</v>
      </c>
      <c r="T65" s="71">
        <v>35.96</v>
      </c>
      <c r="U65" s="71">
        <f t="shared" si="13"/>
        <v>1</v>
      </c>
      <c r="V65" s="71">
        <f t="shared" si="14"/>
        <v>1</v>
      </c>
      <c r="X65" s="71">
        <v>17.7</v>
      </c>
      <c r="Y65" s="71">
        <v>20.2</v>
      </c>
      <c r="Z65" s="71">
        <f t="shared" ref="Z65:Z128" si="17">IF(AND(X65="-",Y65="-"),0,1)</f>
        <v>1</v>
      </c>
      <c r="AA65" s="71">
        <v>32.82</v>
      </c>
      <c r="AB65" s="71">
        <v>35.96</v>
      </c>
      <c r="AC65" s="71">
        <f t="shared" ref="AC65:AC128" si="18">IF(AND(AA65="-",AB65="-"),0,1)</f>
        <v>1</v>
      </c>
      <c r="AD65" s="71">
        <f t="shared" ref="AD65:AD128" si="19">IF(AND(Z65=1,AC65=1),1,0)</f>
        <v>1</v>
      </c>
      <c r="AF65" s="71">
        <v>17.7</v>
      </c>
      <c r="AG65" s="71">
        <v>20.2</v>
      </c>
      <c r="AH65" s="71">
        <f t="shared" ref="AH65:AH128" si="20">IF(AND(AF65="-",AG65="-"),0,1)</f>
        <v>1</v>
      </c>
      <c r="AI65" s="71">
        <v>32.82</v>
      </c>
      <c r="AJ65" s="71">
        <v>35.96</v>
      </c>
      <c r="AK65" s="71">
        <f t="shared" ref="AK65:AK128" si="21">IF(AND(AI65="-",AJ65="-"),0,1)</f>
        <v>1</v>
      </c>
      <c r="AL65" s="71">
        <f t="shared" ref="AL65:AL128" si="22">IF(AND(AH65=1,AK65=1),1,0)</f>
        <v>1</v>
      </c>
    </row>
    <row r="66" spans="1:38" x14ac:dyDescent="0.35">
      <c r="A66" s="71">
        <v>18.57</v>
      </c>
      <c r="B66" s="71">
        <v>20.43</v>
      </c>
      <c r="C66" s="71">
        <v>22.95</v>
      </c>
      <c r="D66" s="71">
        <v>30.23</v>
      </c>
      <c r="E66" s="71">
        <v>33.380000000000003</v>
      </c>
      <c r="F66" s="71">
        <v>21.23</v>
      </c>
      <c r="N66" s="99">
        <f>N64/N65</f>
        <v>1</v>
      </c>
      <c r="P66" s="71">
        <v>17.64</v>
      </c>
      <c r="Q66" s="71">
        <v>20.27</v>
      </c>
      <c r="R66" s="71">
        <f t="shared" si="12"/>
        <v>1</v>
      </c>
      <c r="S66" s="71">
        <v>24.54</v>
      </c>
      <c r="T66" s="71">
        <v>24.45</v>
      </c>
      <c r="U66" s="71">
        <f t="shared" si="13"/>
        <v>1</v>
      </c>
      <c r="V66" s="71">
        <f t="shared" si="14"/>
        <v>1</v>
      </c>
      <c r="X66" s="71">
        <v>17.64</v>
      </c>
      <c r="Y66" s="71">
        <v>20.27</v>
      </c>
      <c r="Z66" s="71">
        <f t="shared" si="17"/>
        <v>1</v>
      </c>
      <c r="AA66" s="71">
        <v>24.54</v>
      </c>
      <c r="AB66" s="71">
        <v>24.45</v>
      </c>
      <c r="AC66" s="71">
        <f t="shared" si="18"/>
        <v>1</v>
      </c>
      <c r="AD66" s="71">
        <f t="shared" si="19"/>
        <v>1</v>
      </c>
      <c r="AF66" s="71">
        <v>17.64</v>
      </c>
      <c r="AG66" s="71">
        <v>20.27</v>
      </c>
      <c r="AH66" s="71">
        <f t="shared" si="20"/>
        <v>1</v>
      </c>
      <c r="AI66" s="71">
        <v>24.54</v>
      </c>
      <c r="AJ66" s="71">
        <v>24.45</v>
      </c>
      <c r="AK66" s="71">
        <f t="shared" si="21"/>
        <v>1</v>
      </c>
      <c r="AL66" s="71">
        <f t="shared" si="22"/>
        <v>1</v>
      </c>
    </row>
    <row r="67" spans="1:38" x14ac:dyDescent="0.35">
      <c r="A67" s="71">
        <v>19.39</v>
      </c>
      <c r="B67" s="71">
        <v>20.47</v>
      </c>
      <c r="C67" s="71">
        <v>23.87</v>
      </c>
      <c r="D67" s="71">
        <v>23.01</v>
      </c>
      <c r="E67" s="71">
        <v>25.47</v>
      </c>
      <c r="F67" s="71">
        <v>23.8</v>
      </c>
      <c r="P67" s="71">
        <v>18.57</v>
      </c>
      <c r="Q67" s="71">
        <v>20.43</v>
      </c>
      <c r="R67" s="71">
        <f t="shared" ref="R67:R98" si="23">IF(AND(P67="-",Q67="-"),0,1)</f>
        <v>1</v>
      </c>
      <c r="S67" s="71">
        <v>30.23</v>
      </c>
      <c r="T67" s="71">
        <v>33.380000000000003</v>
      </c>
      <c r="U67" s="71">
        <f t="shared" ref="U67:U98" si="24">IF(AND(S67="-",T67="-"),0,1)</f>
        <v>1</v>
      </c>
      <c r="V67" s="71">
        <f t="shared" ref="V67:V98" si="25">IF(AND(R67=1,U67=1),1,0)</f>
        <v>1</v>
      </c>
      <c r="X67" s="71">
        <v>18.57</v>
      </c>
      <c r="Y67" s="71">
        <v>20.43</v>
      </c>
      <c r="Z67" s="71">
        <f t="shared" si="17"/>
        <v>1</v>
      </c>
      <c r="AA67" s="71">
        <v>30.23</v>
      </c>
      <c r="AB67" s="71">
        <v>33.380000000000003</v>
      </c>
      <c r="AC67" s="71">
        <f t="shared" si="18"/>
        <v>1</v>
      </c>
      <c r="AD67" s="71">
        <f t="shared" si="19"/>
        <v>1</v>
      </c>
      <c r="AF67" s="71">
        <v>18.57</v>
      </c>
      <c r="AG67" s="71">
        <v>20.43</v>
      </c>
      <c r="AH67" s="71">
        <f t="shared" si="20"/>
        <v>1</v>
      </c>
      <c r="AI67" s="71">
        <v>30.23</v>
      </c>
      <c r="AJ67" s="71">
        <v>33.380000000000003</v>
      </c>
      <c r="AK67" s="71">
        <f t="shared" si="21"/>
        <v>1</v>
      </c>
      <c r="AL67" s="71">
        <f t="shared" si="22"/>
        <v>1</v>
      </c>
    </row>
    <row r="68" spans="1:38" x14ac:dyDescent="0.35">
      <c r="A68" s="71">
        <v>18.39</v>
      </c>
      <c r="B68" s="71">
        <v>20.5</v>
      </c>
      <c r="C68" s="71">
        <v>27.8</v>
      </c>
      <c r="D68" s="71">
        <v>30.53</v>
      </c>
      <c r="E68" s="71">
        <v>30.13</v>
      </c>
      <c r="F68" s="71">
        <v>29.04</v>
      </c>
      <c r="P68" s="71">
        <v>19.39</v>
      </c>
      <c r="Q68" s="71">
        <v>20.47</v>
      </c>
      <c r="R68" s="71">
        <f t="shared" si="23"/>
        <v>1</v>
      </c>
      <c r="S68" s="71">
        <v>23.01</v>
      </c>
      <c r="T68" s="71">
        <v>25.47</v>
      </c>
      <c r="U68" s="71">
        <f t="shared" si="24"/>
        <v>1</v>
      </c>
      <c r="V68" s="71">
        <f t="shared" si="25"/>
        <v>1</v>
      </c>
      <c r="X68" s="71">
        <v>19.39</v>
      </c>
      <c r="Y68" s="71">
        <v>20.47</v>
      </c>
      <c r="Z68" s="71">
        <f t="shared" si="17"/>
        <v>1</v>
      </c>
      <c r="AA68" s="71">
        <v>23.01</v>
      </c>
      <c r="AB68" s="71">
        <v>25.47</v>
      </c>
      <c r="AC68" s="71">
        <f t="shared" si="18"/>
        <v>1</v>
      </c>
      <c r="AD68" s="71">
        <f t="shared" si="19"/>
        <v>1</v>
      </c>
      <c r="AF68" s="71">
        <v>19.39</v>
      </c>
      <c r="AG68" s="71">
        <v>20.47</v>
      </c>
      <c r="AH68" s="71">
        <f t="shared" si="20"/>
        <v>1</v>
      </c>
      <c r="AI68" s="71">
        <v>23.01</v>
      </c>
      <c r="AJ68" s="71">
        <v>25.47</v>
      </c>
      <c r="AK68" s="71">
        <f t="shared" si="21"/>
        <v>1</v>
      </c>
      <c r="AL68" s="71">
        <f t="shared" si="22"/>
        <v>1</v>
      </c>
    </row>
    <row r="69" spans="1:38" x14ac:dyDescent="0.35">
      <c r="A69" s="71">
        <v>18.3</v>
      </c>
      <c r="B69" s="71">
        <v>20.5</v>
      </c>
      <c r="C69" s="71">
        <v>27.1</v>
      </c>
      <c r="D69" s="71">
        <v>30.4</v>
      </c>
      <c r="E69" s="71">
        <v>32</v>
      </c>
      <c r="F69" s="71">
        <v>25.2</v>
      </c>
      <c r="P69" s="71">
        <v>18.39</v>
      </c>
      <c r="Q69" s="71">
        <v>20.5</v>
      </c>
      <c r="R69" s="71">
        <f t="shared" si="23"/>
        <v>1</v>
      </c>
      <c r="S69" s="71">
        <v>30.53</v>
      </c>
      <c r="T69" s="71">
        <v>30.13</v>
      </c>
      <c r="U69" s="71">
        <f t="shared" si="24"/>
        <v>1</v>
      </c>
      <c r="V69" s="71">
        <f t="shared" si="25"/>
        <v>1</v>
      </c>
      <c r="X69" s="71">
        <v>18.39</v>
      </c>
      <c r="Y69" s="71">
        <v>20.5</v>
      </c>
      <c r="Z69" s="71">
        <f t="shared" si="17"/>
        <v>1</v>
      </c>
      <c r="AA69" s="71">
        <v>30.53</v>
      </c>
      <c r="AB69" s="71">
        <v>30.13</v>
      </c>
      <c r="AC69" s="71">
        <f t="shared" si="18"/>
        <v>1</v>
      </c>
      <c r="AD69" s="71">
        <f t="shared" si="19"/>
        <v>1</v>
      </c>
      <c r="AF69" s="71">
        <v>18.39</v>
      </c>
      <c r="AG69" s="71">
        <v>20.5</v>
      </c>
      <c r="AH69" s="71">
        <f t="shared" si="20"/>
        <v>1</v>
      </c>
      <c r="AI69" s="71">
        <v>30.53</v>
      </c>
      <c r="AJ69" s="71">
        <v>30.13</v>
      </c>
      <c r="AK69" s="71">
        <f t="shared" si="21"/>
        <v>1</v>
      </c>
      <c r="AL69" s="71">
        <f t="shared" si="22"/>
        <v>1</v>
      </c>
    </row>
    <row r="70" spans="1:38" x14ac:dyDescent="0.35">
      <c r="A70" s="71">
        <v>17.93</v>
      </c>
      <c r="B70" s="71">
        <v>20.52</v>
      </c>
      <c r="C70" s="71">
        <v>28.49</v>
      </c>
      <c r="D70" s="71">
        <v>26.76</v>
      </c>
      <c r="E70" s="71">
        <v>28.63</v>
      </c>
      <c r="F70" s="71">
        <v>24.31</v>
      </c>
      <c r="P70" s="71">
        <v>18.3</v>
      </c>
      <c r="Q70" s="71">
        <v>20.5</v>
      </c>
      <c r="R70" s="71">
        <f t="shared" si="23"/>
        <v>1</v>
      </c>
      <c r="S70" s="71">
        <v>30.4</v>
      </c>
      <c r="T70" s="71">
        <v>32</v>
      </c>
      <c r="U70" s="71">
        <f t="shared" si="24"/>
        <v>1</v>
      </c>
      <c r="V70" s="71">
        <f t="shared" si="25"/>
        <v>1</v>
      </c>
      <c r="X70" s="71">
        <v>18.3</v>
      </c>
      <c r="Y70" s="71">
        <v>20.5</v>
      </c>
      <c r="Z70" s="71">
        <f t="shared" si="17"/>
        <v>1</v>
      </c>
      <c r="AA70" s="71">
        <v>30.4</v>
      </c>
      <c r="AB70" s="71">
        <v>32</v>
      </c>
      <c r="AC70" s="71">
        <f t="shared" si="18"/>
        <v>1</v>
      </c>
      <c r="AD70" s="71">
        <f t="shared" si="19"/>
        <v>1</v>
      </c>
      <c r="AF70" s="71">
        <v>18.3</v>
      </c>
      <c r="AG70" s="71">
        <v>20.5</v>
      </c>
      <c r="AH70" s="71">
        <f t="shared" si="20"/>
        <v>1</v>
      </c>
      <c r="AI70" s="71">
        <v>30.4</v>
      </c>
      <c r="AJ70" s="71">
        <v>32</v>
      </c>
      <c r="AK70" s="71">
        <f t="shared" si="21"/>
        <v>1</v>
      </c>
      <c r="AL70" s="71">
        <f t="shared" si="22"/>
        <v>1</v>
      </c>
    </row>
    <row r="71" spans="1:38" x14ac:dyDescent="0.35">
      <c r="A71" s="71">
        <v>18.440000000000001</v>
      </c>
      <c r="B71" s="71">
        <v>20.6</v>
      </c>
      <c r="C71" s="71">
        <v>29.92</v>
      </c>
      <c r="D71" s="71">
        <v>34.6</v>
      </c>
      <c r="E71" s="71">
        <v>34.31</v>
      </c>
      <c r="F71" s="71">
        <v>24.97</v>
      </c>
      <c r="P71" s="71">
        <v>17.93</v>
      </c>
      <c r="Q71" s="71">
        <v>20.52</v>
      </c>
      <c r="R71" s="71">
        <f t="shared" si="23"/>
        <v>1</v>
      </c>
      <c r="S71" s="71">
        <v>26.76</v>
      </c>
      <c r="T71" s="71">
        <v>28.63</v>
      </c>
      <c r="U71" s="71">
        <f t="shared" si="24"/>
        <v>1</v>
      </c>
      <c r="V71" s="71">
        <f t="shared" si="25"/>
        <v>1</v>
      </c>
      <c r="X71" s="71">
        <v>17.93</v>
      </c>
      <c r="Y71" s="71">
        <v>20.52</v>
      </c>
      <c r="Z71" s="71">
        <f t="shared" si="17"/>
        <v>1</v>
      </c>
      <c r="AA71" s="71">
        <v>26.76</v>
      </c>
      <c r="AB71" s="71">
        <v>28.63</v>
      </c>
      <c r="AC71" s="71">
        <f t="shared" si="18"/>
        <v>1</v>
      </c>
      <c r="AD71" s="71">
        <f t="shared" si="19"/>
        <v>1</v>
      </c>
      <c r="AF71" s="71">
        <v>17.93</v>
      </c>
      <c r="AG71" s="71">
        <v>20.52</v>
      </c>
      <c r="AH71" s="71">
        <f t="shared" si="20"/>
        <v>1</v>
      </c>
      <c r="AI71" s="71">
        <v>26.76</v>
      </c>
      <c r="AJ71" s="71">
        <v>28.63</v>
      </c>
      <c r="AK71" s="71">
        <f t="shared" si="21"/>
        <v>1</v>
      </c>
      <c r="AL71" s="71">
        <f t="shared" si="22"/>
        <v>1</v>
      </c>
    </row>
    <row r="72" spans="1:38" x14ac:dyDescent="0.35">
      <c r="A72" s="71">
        <v>19.75</v>
      </c>
      <c r="B72" s="71">
        <v>20.73</v>
      </c>
      <c r="C72" s="71">
        <v>23.08</v>
      </c>
      <c r="D72" s="71">
        <v>30.86</v>
      </c>
      <c r="E72" s="71">
        <v>31.79</v>
      </c>
      <c r="F72" s="71">
        <v>20.25</v>
      </c>
      <c r="P72" s="71">
        <v>18.440000000000001</v>
      </c>
      <c r="Q72" s="71">
        <v>20.6</v>
      </c>
      <c r="R72" s="71">
        <f t="shared" si="23"/>
        <v>1</v>
      </c>
      <c r="S72" s="71">
        <v>34.6</v>
      </c>
      <c r="T72" s="71">
        <v>34.31</v>
      </c>
      <c r="U72" s="71">
        <f t="shared" si="24"/>
        <v>1</v>
      </c>
      <c r="V72" s="71">
        <f t="shared" si="25"/>
        <v>1</v>
      </c>
      <c r="X72" s="71">
        <v>18.440000000000001</v>
      </c>
      <c r="Y72" s="71">
        <v>20.6</v>
      </c>
      <c r="Z72" s="71">
        <f t="shared" si="17"/>
        <v>1</v>
      </c>
      <c r="AA72" s="71">
        <v>34.6</v>
      </c>
      <c r="AB72" s="71">
        <v>34.31</v>
      </c>
      <c r="AC72" s="71">
        <f t="shared" si="18"/>
        <v>1</v>
      </c>
      <c r="AD72" s="71">
        <f t="shared" si="19"/>
        <v>1</v>
      </c>
      <c r="AF72" s="71">
        <v>18.440000000000001</v>
      </c>
      <c r="AG72" s="71">
        <v>20.6</v>
      </c>
      <c r="AH72" s="71">
        <f t="shared" si="20"/>
        <v>1</v>
      </c>
      <c r="AI72" s="71">
        <v>34.6</v>
      </c>
      <c r="AJ72" s="71">
        <v>34.31</v>
      </c>
      <c r="AK72" s="71">
        <f t="shared" si="21"/>
        <v>1</v>
      </c>
      <c r="AL72" s="71">
        <f t="shared" si="22"/>
        <v>1</v>
      </c>
    </row>
    <row r="73" spans="1:38" x14ac:dyDescent="0.35">
      <c r="A73" s="71">
        <v>19.3</v>
      </c>
      <c r="B73" s="71">
        <v>20.8</v>
      </c>
      <c r="C73" s="71">
        <v>24.2</v>
      </c>
      <c r="D73" s="71">
        <v>28.94</v>
      </c>
      <c r="E73" s="71">
        <v>30.9</v>
      </c>
      <c r="F73" s="71">
        <v>23.84</v>
      </c>
      <c r="P73" s="71">
        <v>19.75</v>
      </c>
      <c r="Q73" s="71">
        <v>20.73</v>
      </c>
      <c r="R73" s="71">
        <f t="shared" si="23"/>
        <v>1</v>
      </c>
      <c r="S73" s="71">
        <v>30.86</v>
      </c>
      <c r="T73" s="71">
        <v>31.79</v>
      </c>
      <c r="U73" s="71">
        <f t="shared" si="24"/>
        <v>1</v>
      </c>
      <c r="V73" s="71">
        <f t="shared" si="25"/>
        <v>1</v>
      </c>
      <c r="X73" s="71">
        <v>19.75</v>
      </c>
      <c r="Y73" s="71">
        <v>20.73</v>
      </c>
      <c r="Z73" s="71">
        <f t="shared" si="17"/>
        <v>1</v>
      </c>
      <c r="AA73" s="71">
        <v>30.86</v>
      </c>
      <c r="AB73" s="71">
        <v>31.79</v>
      </c>
      <c r="AC73" s="71">
        <f t="shared" si="18"/>
        <v>1</v>
      </c>
      <c r="AD73" s="71">
        <f t="shared" si="19"/>
        <v>1</v>
      </c>
      <c r="AF73" s="71">
        <v>19.75</v>
      </c>
      <c r="AG73" s="71">
        <v>20.73</v>
      </c>
      <c r="AH73" s="71">
        <f t="shared" si="20"/>
        <v>1</v>
      </c>
      <c r="AI73" s="71">
        <v>30.86</v>
      </c>
      <c r="AJ73" s="71">
        <v>31.79</v>
      </c>
      <c r="AK73" s="71">
        <f t="shared" si="21"/>
        <v>1</v>
      </c>
      <c r="AL73" s="71">
        <f t="shared" si="22"/>
        <v>1</v>
      </c>
    </row>
    <row r="74" spans="1:38" x14ac:dyDescent="0.35">
      <c r="A74" s="71">
        <v>18.62</v>
      </c>
      <c r="B74" s="71">
        <v>20.86</v>
      </c>
      <c r="C74" s="71">
        <v>22.38</v>
      </c>
      <c r="D74" s="71">
        <v>36.42</v>
      </c>
      <c r="E74" s="71" t="s">
        <v>7</v>
      </c>
      <c r="F74" s="71">
        <v>21.97</v>
      </c>
      <c r="P74" s="71">
        <v>19.3</v>
      </c>
      <c r="Q74" s="71">
        <v>20.8</v>
      </c>
      <c r="R74" s="71">
        <f t="shared" si="23"/>
        <v>1</v>
      </c>
      <c r="S74" s="71">
        <v>28.94</v>
      </c>
      <c r="T74" s="71">
        <v>30.9</v>
      </c>
      <c r="U74" s="71">
        <f t="shared" si="24"/>
        <v>1</v>
      </c>
      <c r="V74" s="71">
        <f t="shared" si="25"/>
        <v>1</v>
      </c>
      <c r="X74" s="71">
        <v>19.3</v>
      </c>
      <c r="Y74" s="71">
        <v>20.8</v>
      </c>
      <c r="Z74" s="71">
        <f t="shared" si="17"/>
        <v>1</v>
      </c>
      <c r="AA74" s="71">
        <v>28.94</v>
      </c>
      <c r="AB74" s="71">
        <v>30.9</v>
      </c>
      <c r="AC74" s="71">
        <f t="shared" si="18"/>
        <v>1</v>
      </c>
      <c r="AD74" s="71">
        <f t="shared" si="19"/>
        <v>1</v>
      </c>
      <c r="AF74" s="71">
        <v>19.3</v>
      </c>
      <c r="AG74" s="71">
        <v>20.8</v>
      </c>
      <c r="AH74" s="71">
        <f t="shared" si="20"/>
        <v>1</v>
      </c>
      <c r="AI74" s="71">
        <v>28.94</v>
      </c>
      <c r="AJ74" s="71">
        <v>30.9</v>
      </c>
      <c r="AK74" s="71">
        <f t="shared" si="21"/>
        <v>1</v>
      </c>
      <c r="AL74" s="71">
        <f t="shared" si="22"/>
        <v>1</v>
      </c>
    </row>
    <row r="75" spans="1:38" x14ac:dyDescent="0.35">
      <c r="A75" s="98">
        <v>19.2</v>
      </c>
      <c r="B75" s="98">
        <v>20.9</v>
      </c>
      <c r="C75" s="98">
        <v>26.19</v>
      </c>
      <c r="D75" s="71">
        <v>32.450000000000003</v>
      </c>
      <c r="E75" s="71">
        <v>32.36</v>
      </c>
      <c r="F75" s="71">
        <v>24.14</v>
      </c>
      <c r="P75" s="71">
        <v>18.62</v>
      </c>
      <c r="Q75" s="71">
        <v>20.86</v>
      </c>
      <c r="R75" s="71">
        <f t="shared" si="23"/>
        <v>1</v>
      </c>
      <c r="S75" s="71">
        <v>36.42</v>
      </c>
      <c r="T75" s="71" t="s">
        <v>7</v>
      </c>
      <c r="U75" s="71">
        <f t="shared" si="24"/>
        <v>1</v>
      </c>
      <c r="V75" s="71">
        <f t="shared" si="25"/>
        <v>1</v>
      </c>
      <c r="X75" s="71">
        <v>18.62</v>
      </c>
      <c r="Y75" s="71">
        <v>20.86</v>
      </c>
      <c r="Z75" s="71">
        <f t="shared" si="17"/>
        <v>1</v>
      </c>
      <c r="AA75" s="71">
        <v>36.42</v>
      </c>
      <c r="AB75" s="71" t="s">
        <v>7</v>
      </c>
      <c r="AC75" s="71">
        <f t="shared" si="18"/>
        <v>1</v>
      </c>
      <c r="AD75" s="71">
        <f t="shared" si="19"/>
        <v>1</v>
      </c>
      <c r="AF75" s="71">
        <v>18.62</v>
      </c>
      <c r="AG75" s="71">
        <v>20.86</v>
      </c>
      <c r="AH75" s="71">
        <f t="shared" si="20"/>
        <v>1</v>
      </c>
      <c r="AI75" s="71">
        <v>36.42</v>
      </c>
      <c r="AJ75" s="71" t="s">
        <v>7</v>
      </c>
      <c r="AK75" s="71">
        <f t="shared" si="21"/>
        <v>1</v>
      </c>
      <c r="AL75" s="71">
        <f t="shared" si="22"/>
        <v>1</v>
      </c>
    </row>
    <row r="76" spans="1:38" x14ac:dyDescent="0.35">
      <c r="A76" s="71">
        <v>18.54</v>
      </c>
      <c r="B76" s="71">
        <v>20.94</v>
      </c>
      <c r="C76" s="71">
        <v>28.87</v>
      </c>
      <c r="D76" s="71">
        <v>27.89</v>
      </c>
      <c r="E76" s="71">
        <v>25.92</v>
      </c>
      <c r="F76" s="71">
        <v>20.190000000000001</v>
      </c>
      <c r="P76" s="98">
        <v>19.2</v>
      </c>
      <c r="Q76" s="98">
        <v>20.9</v>
      </c>
      <c r="R76" s="71">
        <f t="shared" si="23"/>
        <v>1</v>
      </c>
      <c r="S76" s="71">
        <v>32.450000000000003</v>
      </c>
      <c r="T76" s="71">
        <v>32.36</v>
      </c>
      <c r="U76" s="71">
        <f t="shared" si="24"/>
        <v>1</v>
      </c>
      <c r="V76" s="71">
        <f t="shared" si="25"/>
        <v>1</v>
      </c>
      <c r="X76" s="98">
        <v>19.2</v>
      </c>
      <c r="Y76" s="98">
        <v>20.9</v>
      </c>
      <c r="Z76" s="71">
        <f t="shared" si="17"/>
        <v>1</v>
      </c>
      <c r="AA76" s="71">
        <v>32.450000000000003</v>
      </c>
      <c r="AB76" s="71">
        <v>32.36</v>
      </c>
      <c r="AC76" s="71">
        <f t="shared" si="18"/>
        <v>1</v>
      </c>
      <c r="AD76" s="71">
        <f t="shared" si="19"/>
        <v>1</v>
      </c>
      <c r="AF76" s="98">
        <v>19.2</v>
      </c>
      <c r="AG76" s="98">
        <v>20.9</v>
      </c>
      <c r="AH76" s="71">
        <f t="shared" si="20"/>
        <v>1</v>
      </c>
      <c r="AI76" s="71">
        <v>32.450000000000003</v>
      </c>
      <c r="AJ76" s="71">
        <v>32.36</v>
      </c>
      <c r="AK76" s="71">
        <f t="shared" si="21"/>
        <v>1</v>
      </c>
      <c r="AL76" s="71">
        <f t="shared" si="22"/>
        <v>1</v>
      </c>
    </row>
    <row r="77" spans="1:38" x14ac:dyDescent="0.35">
      <c r="A77" s="71">
        <v>18.54</v>
      </c>
      <c r="B77" s="71">
        <v>20.94</v>
      </c>
      <c r="C77" s="71">
        <v>28.87</v>
      </c>
      <c r="D77" s="71">
        <v>27.89</v>
      </c>
      <c r="E77" s="71">
        <v>30.27</v>
      </c>
      <c r="F77" s="71">
        <v>18.48</v>
      </c>
      <c r="P77" s="71">
        <v>18.54</v>
      </c>
      <c r="Q77" s="71">
        <v>20.94</v>
      </c>
      <c r="R77" s="71">
        <f t="shared" si="23"/>
        <v>1</v>
      </c>
      <c r="S77" s="71">
        <v>27.89</v>
      </c>
      <c r="T77" s="71">
        <v>25.92</v>
      </c>
      <c r="U77" s="71">
        <f t="shared" si="24"/>
        <v>1</v>
      </c>
      <c r="V77" s="71">
        <f t="shared" si="25"/>
        <v>1</v>
      </c>
      <c r="X77" s="71">
        <v>18.54</v>
      </c>
      <c r="Y77" s="71">
        <v>20.94</v>
      </c>
      <c r="Z77" s="71">
        <f t="shared" si="17"/>
        <v>1</v>
      </c>
      <c r="AA77" s="71">
        <v>27.89</v>
      </c>
      <c r="AB77" s="71">
        <v>25.92</v>
      </c>
      <c r="AC77" s="71">
        <f t="shared" si="18"/>
        <v>1</v>
      </c>
      <c r="AD77" s="71">
        <f t="shared" si="19"/>
        <v>1</v>
      </c>
      <c r="AF77" s="71">
        <v>18.54</v>
      </c>
      <c r="AG77" s="71">
        <v>20.94</v>
      </c>
      <c r="AH77" s="71">
        <f t="shared" si="20"/>
        <v>1</v>
      </c>
      <c r="AI77" s="71">
        <v>27.89</v>
      </c>
      <c r="AJ77" s="71">
        <v>25.92</v>
      </c>
      <c r="AK77" s="71">
        <f t="shared" si="21"/>
        <v>1</v>
      </c>
      <c r="AL77" s="71">
        <f t="shared" si="22"/>
        <v>1</v>
      </c>
    </row>
    <row r="78" spans="1:38" x14ac:dyDescent="0.35">
      <c r="A78" s="71">
        <v>18.899999999999999</v>
      </c>
      <c r="B78" s="71">
        <v>21</v>
      </c>
      <c r="C78" s="71">
        <v>23</v>
      </c>
      <c r="D78" s="71">
        <v>29.3</v>
      </c>
      <c r="E78" s="71">
        <v>30.8</v>
      </c>
      <c r="F78" s="71">
        <v>28.2</v>
      </c>
      <c r="P78" s="71">
        <v>18.54</v>
      </c>
      <c r="Q78" s="71">
        <v>20.94</v>
      </c>
      <c r="R78" s="71">
        <f t="shared" si="23"/>
        <v>1</v>
      </c>
      <c r="S78" s="71">
        <v>27.89</v>
      </c>
      <c r="T78" s="71">
        <v>30.27</v>
      </c>
      <c r="U78" s="71">
        <f t="shared" si="24"/>
        <v>1</v>
      </c>
      <c r="V78" s="71">
        <f t="shared" si="25"/>
        <v>1</v>
      </c>
      <c r="X78" s="71">
        <v>18.54</v>
      </c>
      <c r="Y78" s="71">
        <v>20.94</v>
      </c>
      <c r="Z78" s="71">
        <f t="shared" si="17"/>
        <v>1</v>
      </c>
      <c r="AA78" s="71">
        <v>27.89</v>
      </c>
      <c r="AB78" s="71">
        <v>30.27</v>
      </c>
      <c r="AC78" s="71">
        <f t="shared" si="18"/>
        <v>1</v>
      </c>
      <c r="AD78" s="71">
        <f t="shared" si="19"/>
        <v>1</v>
      </c>
      <c r="AF78" s="71">
        <v>18.54</v>
      </c>
      <c r="AG78" s="71">
        <v>20.94</v>
      </c>
      <c r="AH78" s="71">
        <f t="shared" si="20"/>
        <v>1</v>
      </c>
      <c r="AI78" s="71">
        <v>27.89</v>
      </c>
      <c r="AJ78" s="71">
        <v>30.27</v>
      </c>
      <c r="AK78" s="71">
        <f t="shared" si="21"/>
        <v>1</v>
      </c>
      <c r="AL78" s="71">
        <f t="shared" si="22"/>
        <v>1</v>
      </c>
    </row>
    <row r="79" spans="1:38" x14ac:dyDescent="0.35">
      <c r="A79" s="71">
        <v>19.399999999999999</v>
      </c>
      <c r="B79" s="71">
        <v>21.03</v>
      </c>
      <c r="C79" s="71">
        <v>23.58</v>
      </c>
      <c r="D79" s="71">
        <v>30.34</v>
      </c>
      <c r="E79" s="71">
        <v>32.54</v>
      </c>
      <c r="F79" s="71">
        <v>21.56</v>
      </c>
      <c r="P79" s="71">
        <v>18.899999999999999</v>
      </c>
      <c r="Q79" s="71">
        <v>21</v>
      </c>
      <c r="R79" s="71">
        <f t="shared" si="23"/>
        <v>1</v>
      </c>
      <c r="S79" s="71">
        <v>29.3</v>
      </c>
      <c r="T79" s="71">
        <v>30.8</v>
      </c>
      <c r="U79" s="71">
        <f t="shared" si="24"/>
        <v>1</v>
      </c>
      <c r="V79" s="71">
        <f t="shared" si="25"/>
        <v>1</v>
      </c>
      <c r="X79" s="71">
        <v>18.899999999999999</v>
      </c>
      <c r="Y79" s="71">
        <v>21</v>
      </c>
      <c r="Z79" s="71">
        <f t="shared" si="17"/>
        <v>1</v>
      </c>
      <c r="AA79" s="71">
        <v>29.3</v>
      </c>
      <c r="AB79" s="71">
        <v>30.8</v>
      </c>
      <c r="AC79" s="71">
        <f t="shared" si="18"/>
        <v>1</v>
      </c>
      <c r="AD79" s="71">
        <f t="shared" si="19"/>
        <v>1</v>
      </c>
      <c r="AF79" s="71">
        <v>18.899999999999999</v>
      </c>
      <c r="AG79" s="71">
        <v>21</v>
      </c>
      <c r="AH79" s="71">
        <f t="shared" si="20"/>
        <v>1</v>
      </c>
      <c r="AI79" s="71">
        <v>29.3</v>
      </c>
      <c r="AJ79" s="71">
        <v>30.8</v>
      </c>
      <c r="AK79" s="71">
        <f t="shared" si="21"/>
        <v>1</v>
      </c>
      <c r="AL79" s="71">
        <f t="shared" si="22"/>
        <v>1</v>
      </c>
    </row>
    <row r="80" spans="1:38" x14ac:dyDescent="0.35">
      <c r="A80" s="71">
        <v>18.899999999999999</v>
      </c>
      <c r="B80" s="71">
        <v>21.2</v>
      </c>
      <c r="C80" s="71">
        <v>24.3</v>
      </c>
      <c r="D80" s="71">
        <v>26.8</v>
      </c>
      <c r="E80" s="71">
        <v>28.8</v>
      </c>
      <c r="F80" s="71">
        <v>23.8</v>
      </c>
      <c r="P80" s="71">
        <v>19.399999999999999</v>
      </c>
      <c r="Q80" s="71">
        <v>21.03</v>
      </c>
      <c r="R80" s="71">
        <f t="shared" si="23"/>
        <v>1</v>
      </c>
      <c r="S80" s="71">
        <v>30.34</v>
      </c>
      <c r="T80" s="71">
        <v>32.54</v>
      </c>
      <c r="U80" s="71">
        <f t="shared" si="24"/>
        <v>1</v>
      </c>
      <c r="V80" s="71">
        <f t="shared" si="25"/>
        <v>1</v>
      </c>
      <c r="X80" s="71">
        <v>19.399999999999999</v>
      </c>
      <c r="Y80" s="71">
        <v>21.03</v>
      </c>
      <c r="Z80" s="71">
        <f t="shared" si="17"/>
        <v>1</v>
      </c>
      <c r="AA80" s="71">
        <v>30.34</v>
      </c>
      <c r="AB80" s="71">
        <v>32.54</v>
      </c>
      <c r="AC80" s="71">
        <f t="shared" si="18"/>
        <v>1</v>
      </c>
      <c r="AD80" s="71">
        <f t="shared" si="19"/>
        <v>1</v>
      </c>
      <c r="AF80" s="71">
        <v>19.399999999999999</v>
      </c>
      <c r="AG80" s="71">
        <v>21.03</v>
      </c>
      <c r="AH80" s="71">
        <f t="shared" si="20"/>
        <v>1</v>
      </c>
      <c r="AI80" s="71">
        <v>30.34</v>
      </c>
      <c r="AJ80" s="71">
        <v>32.54</v>
      </c>
      <c r="AK80" s="71">
        <f t="shared" si="21"/>
        <v>1</v>
      </c>
      <c r="AL80" s="71">
        <f t="shared" si="22"/>
        <v>1</v>
      </c>
    </row>
    <row r="81" spans="1:38" x14ac:dyDescent="0.35">
      <c r="A81" s="71">
        <v>20.36</v>
      </c>
      <c r="B81" s="71">
        <v>21.26</v>
      </c>
      <c r="C81" s="71">
        <v>26.57</v>
      </c>
      <c r="D81" s="71">
        <v>28.7</v>
      </c>
      <c r="E81" s="71">
        <v>29.33</v>
      </c>
      <c r="F81" s="71">
        <v>19.739999999999998</v>
      </c>
      <c r="P81" s="71">
        <v>18.899999999999999</v>
      </c>
      <c r="Q81" s="71">
        <v>21.2</v>
      </c>
      <c r="R81" s="71">
        <f t="shared" si="23"/>
        <v>1</v>
      </c>
      <c r="S81" s="71">
        <v>26.8</v>
      </c>
      <c r="T81" s="71">
        <v>28.8</v>
      </c>
      <c r="U81" s="71">
        <f t="shared" si="24"/>
        <v>1</v>
      </c>
      <c r="V81" s="71">
        <f t="shared" si="25"/>
        <v>1</v>
      </c>
      <c r="X81" s="71">
        <v>18.899999999999999</v>
      </c>
      <c r="Y81" s="71">
        <v>21.2</v>
      </c>
      <c r="Z81" s="71">
        <f t="shared" si="17"/>
        <v>1</v>
      </c>
      <c r="AA81" s="71">
        <v>26.8</v>
      </c>
      <c r="AB81" s="71">
        <v>28.8</v>
      </c>
      <c r="AC81" s="71">
        <f t="shared" si="18"/>
        <v>1</v>
      </c>
      <c r="AD81" s="71">
        <f t="shared" si="19"/>
        <v>1</v>
      </c>
      <c r="AF81" s="71">
        <v>18.899999999999999</v>
      </c>
      <c r="AG81" s="71">
        <v>21.2</v>
      </c>
      <c r="AH81" s="71">
        <f t="shared" si="20"/>
        <v>1</v>
      </c>
      <c r="AI81" s="71">
        <v>26.8</v>
      </c>
      <c r="AJ81" s="71">
        <v>28.8</v>
      </c>
      <c r="AK81" s="71">
        <f t="shared" si="21"/>
        <v>1</v>
      </c>
      <c r="AL81" s="71">
        <f t="shared" si="22"/>
        <v>1</v>
      </c>
    </row>
    <row r="82" spans="1:38" x14ac:dyDescent="0.35">
      <c r="A82" s="71">
        <v>19.71</v>
      </c>
      <c r="B82" s="71">
        <v>21.35</v>
      </c>
      <c r="C82" s="71">
        <v>3.81</v>
      </c>
      <c r="D82" s="71">
        <v>30.94</v>
      </c>
      <c r="E82" s="71">
        <v>31.47</v>
      </c>
      <c r="F82" s="71">
        <v>23.9</v>
      </c>
      <c r="P82" s="71">
        <v>20.36</v>
      </c>
      <c r="Q82" s="71">
        <v>21.26</v>
      </c>
      <c r="R82" s="71">
        <f t="shared" si="23"/>
        <v>1</v>
      </c>
      <c r="S82" s="71">
        <v>28.7</v>
      </c>
      <c r="T82" s="71">
        <v>29.33</v>
      </c>
      <c r="U82" s="71">
        <f t="shared" si="24"/>
        <v>1</v>
      </c>
      <c r="V82" s="71">
        <f t="shared" si="25"/>
        <v>1</v>
      </c>
      <c r="X82" s="71">
        <v>20.36</v>
      </c>
      <c r="Y82" s="71">
        <v>21.26</v>
      </c>
      <c r="Z82" s="71">
        <f t="shared" si="17"/>
        <v>1</v>
      </c>
      <c r="AA82" s="71">
        <v>28.7</v>
      </c>
      <c r="AB82" s="71">
        <v>29.33</v>
      </c>
      <c r="AC82" s="71">
        <f t="shared" si="18"/>
        <v>1</v>
      </c>
      <c r="AD82" s="71">
        <f t="shared" si="19"/>
        <v>1</v>
      </c>
      <c r="AF82" s="71">
        <v>20.36</v>
      </c>
      <c r="AG82" s="71">
        <v>21.26</v>
      </c>
      <c r="AH82" s="71">
        <f t="shared" si="20"/>
        <v>1</v>
      </c>
      <c r="AI82" s="71">
        <v>28.7</v>
      </c>
      <c r="AJ82" s="71">
        <v>29.33</v>
      </c>
      <c r="AK82" s="71">
        <f t="shared" si="21"/>
        <v>1</v>
      </c>
      <c r="AL82" s="71">
        <f t="shared" si="22"/>
        <v>1</v>
      </c>
    </row>
    <row r="83" spans="1:38" x14ac:dyDescent="0.35">
      <c r="A83" s="71">
        <v>19.53</v>
      </c>
      <c r="B83" s="71">
        <v>21.45</v>
      </c>
      <c r="C83" s="71">
        <v>27.2</v>
      </c>
      <c r="D83" s="71">
        <v>30.51</v>
      </c>
      <c r="E83" s="71">
        <v>30.89</v>
      </c>
      <c r="F83" s="71">
        <v>25.93</v>
      </c>
      <c r="P83" s="71">
        <v>19.71</v>
      </c>
      <c r="Q83" s="71">
        <v>21.35</v>
      </c>
      <c r="R83" s="71">
        <f t="shared" si="23"/>
        <v>1</v>
      </c>
      <c r="S83" s="71">
        <v>30.94</v>
      </c>
      <c r="T83" s="71">
        <v>31.47</v>
      </c>
      <c r="U83" s="71">
        <f t="shared" si="24"/>
        <v>1</v>
      </c>
      <c r="V83" s="71">
        <f t="shared" si="25"/>
        <v>1</v>
      </c>
      <c r="X83" s="71">
        <v>19.71</v>
      </c>
      <c r="Y83" s="71">
        <v>21.35</v>
      </c>
      <c r="Z83" s="71">
        <f t="shared" si="17"/>
        <v>1</v>
      </c>
      <c r="AA83" s="71">
        <v>30.94</v>
      </c>
      <c r="AB83" s="71">
        <v>31.47</v>
      </c>
      <c r="AC83" s="71">
        <f t="shared" si="18"/>
        <v>1</v>
      </c>
      <c r="AD83" s="71">
        <f t="shared" si="19"/>
        <v>1</v>
      </c>
      <c r="AF83" s="71">
        <v>19.71</v>
      </c>
      <c r="AG83" s="71">
        <v>21.35</v>
      </c>
      <c r="AH83" s="71">
        <f t="shared" si="20"/>
        <v>1</v>
      </c>
      <c r="AI83" s="71">
        <v>30.94</v>
      </c>
      <c r="AJ83" s="71">
        <v>31.47</v>
      </c>
      <c r="AK83" s="71">
        <f t="shared" si="21"/>
        <v>1</v>
      </c>
      <c r="AL83" s="71">
        <f t="shared" si="22"/>
        <v>1</v>
      </c>
    </row>
    <row r="84" spans="1:38" x14ac:dyDescent="0.35">
      <c r="A84" s="26">
        <v>19.54</v>
      </c>
      <c r="B84" s="26">
        <v>21.58</v>
      </c>
      <c r="C84" s="26">
        <v>29.14</v>
      </c>
      <c r="D84" s="71">
        <v>32.979999999999997</v>
      </c>
      <c r="E84" s="71">
        <v>32.93</v>
      </c>
      <c r="F84" s="71">
        <v>27.46</v>
      </c>
      <c r="P84" s="71">
        <v>19.53</v>
      </c>
      <c r="Q84" s="71">
        <v>21.45</v>
      </c>
      <c r="R84" s="71">
        <f t="shared" si="23"/>
        <v>1</v>
      </c>
      <c r="S84" s="71">
        <v>30.51</v>
      </c>
      <c r="T84" s="71">
        <v>30.89</v>
      </c>
      <c r="U84" s="71">
        <f t="shared" si="24"/>
        <v>1</v>
      </c>
      <c r="V84" s="71">
        <f t="shared" si="25"/>
        <v>1</v>
      </c>
      <c r="X84" s="71">
        <v>19.53</v>
      </c>
      <c r="Y84" s="71">
        <v>21.45</v>
      </c>
      <c r="Z84" s="71">
        <f t="shared" si="17"/>
        <v>1</v>
      </c>
      <c r="AA84" s="71">
        <v>30.51</v>
      </c>
      <c r="AB84" s="71">
        <v>30.89</v>
      </c>
      <c r="AC84" s="71">
        <f t="shared" si="18"/>
        <v>1</v>
      </c>
      <c r="AD84" s="71">
        <f t="shared" si="19"/>
        <v>1</v>
      </c>
      <c r="AF84" s="71">
        <v>19.53</v>
      </c>
      <c r="AG84" s="71">
        <v>21.45</v>
      </c>
      <c r="AH84" s="71">
        <f t="shared" si="20"/>
        <v>1</v>
      </c>
      <c r="AI84" s="71">
        <v>30.51</v>
      </c>
      <c r="AJ84" s="71">
        <v>30.89</v>
      </c>
      <c r="AK84" s="71">
        <f t="shared" si="21"/>
        <v>1</v>
      </c>
      <c r="AL84" s="71">
        <f t="shared" si="22"/>
        <v>1</v>
      </c>
    </row>
    <row r="85" spans="1:38" x14ac:dyDescent="0.35">
      <c r="A85" s="71">
        <v>20.72</v>
      </c>
      <c r="B85" s="71">
        <v>21.62</v>
      </c>
      <c r="C85" s="71">
        <v>25.89</v>
      </c>
      <c r="D85" s="71">
        <v>25.75</v>
      </c>
      <c r="E85" s="71">
        <v>26.46</v>
      </c>
      <c r="F85" s="71">
        <v>18.920000000000002</v>
      </c>
      <c r="P85" s="26">
        <v>19.54</v>
      </c>
      <c r="Q85" s="26">
        <v>21.58</v>
      </c>
      <c r="R85" s="71">
        <f t="shared" si="23"/>
        <v>1</v>
      </c>
      <c r="S85" s="71">
        <v>32.979999999999997</v>
      </c>
      <c r="T85" s="71">
        <v>32.93</v>
      </c>
      <c r="U85" s="71">
        <f t="shared" si="24"/>
        <v>1</v>
      </c>
      <c r="V85" s="71">
        <f t="shared" si="25"/>
        <v>1</v>
      </c>
      <c r="X85" s="26">
        <v>19.54</v>
      </c>
      <c r="Y85" s="26">
        <v>21.58</v>
      </c>
      <c r="Z85" s="71">
        <f t="shared" si="17"/>
        <v>1</v>
      </c>
      <c r="AA85" s="71">
        <v>32.979999999999997</v>
      </c>
      <c r="AB85" s="71">
        <v>32.93</v>
      </c>
      <c r="AC85" s="71">
        <f t="shared" si="18"/>
        <v>1</v>
      </c>
      <c r="AD85" s="71">
        <f t="shared" si="19"/>
        <v>1</v>
      </c>
      <c r="AF85" s="26">
        <v>19.54</v>
      </c>
      <c r="AG85" s="26">
        <v>21.58</v>
      </c>
      <c r="AH85" s="71">
        <f t="shared" si="20"/>
        <v>1</v>
      </c>
      <c r="AI85" s="71">
        <v>32.979999999999997</v>
      </c>
      <c r="AJ85" s="71">
        <v>32.93</v>
      </c>
      <c r="AK85" s="71">
        <f t="shared" si="21"/>
        <v>1</v>
      </c>
      <c r="AL85" s="71">
        <f t="shared" si="22"/>
        <v>1</v>
      </c>
    </row>
    <row r="86" spans="1:38" x14ac:dyDescent="0.35">
      <c r="A86" s="71">
        <v>20.25</v>
      </c>
      <c r="B86" s="71">
        <v>21.68</v>
      </c>
      <c r="C86" s="71">
        <v>22.49</v>
      </c>
      <c r="D86" s="71">
        <v>35.840000000000003</v>
      </c>
      <c r="E86" s="71">
        <v>36.35</v>
      </c>
      <c r="F86" s="71">
        <v>22.26</v>
      </c>
      <c r="P86" s="71">
        <v>20.72</v>
      </c>
      <c r="Q86" s="71">
        <v>21.62</v>
      </c>
      <c r="R86" s="71">
        <f t="shared" si="23"/>
        <v>1</v>
      </c>
      <c r="S86" s="71">
        <v>25.75</v>
      </c>
      <c r="T86" s="71">
        <v>26.46</v>
      </c>
      <c r="U86" s="71">
        <f t="shared" si="24"/>
        <v>1</v>
      </c>
      <c r="V86" s="71">
        <f t="shared" si="25"/>
        <v>1</v>
      </c>
      <c r="X86" s="71">
        <v>20.72</v>
      </c>
      <c r="Y86" s="71">
        <v>21.62</v>
      </c>
      <c r="Z86" s="71">
        <f t="shared" si="17"/>
        <v>1</v>
      </c>
      <c r="AA86" s="71">
        <v>25.75</v>
      </c>
      <c r="AB86" s="71">
        <v>26.46</v>
      </c>
      <c r="AC86" s="71">
        <f t="shared" si="18"/>
        <v>1</v>
      </c>
      <c r="AD86" s="71">
        <f t="shared" si="19"/>
        <v>1</v>
      </c>
      <c r="AF86" s="71">
        <v>20.72</v>
      </c>
      <c r="AG86" s="71">
        <v>21.62</v>
      </c>
      <c r="AH86" s="71">
        <f t="shared" si="20"/>
        <v>1</v>
      </c>
      <c r="AI86" s="71">
        <v>25.75</v>
      </c>
      <c r="AJ86" s="71">
        <v>26.46</v>
      </c>
      <c r="AK86" s="71">
        <f t="shared" si="21"/>
        <v>1</v>
      </c>
      <c r="AL86" s="71">
        <f t="shared" si="22"/>
        <v>1</v>
      </c>
    </row>
    <row r="87" spans="1:38" x14ac:dyDescent="0.35">
      <c r="A87" s="71">
        <v>19.649999999999999</v>
      </c>
      <c r="B87" s="71">
        <v>21.74</v>
      </c>
      <c r="C87" s="71">
        <v>26.83</v>
      </c>
      <c r="D87" s="71">
        <v>23.5</v>
      </c>
      <c r="E87" s="71">
        <v>24.28</v>
      </c>
      <c r="F87" s="71">
        <v>23.72</v>
      </c>
      <c r="P87" s="71">
        <v>20.25</v>
      </c>
      <c r="Q87" s="71">
        <v>21.68</v>
      </c>
      <c r="R87" s="71">
        <f t="shared" si="23"/>
        <v>1</v>
      </c>
      <c r="S87" s="71">
        <v>35.840000000000003</v>
      </c>
      <c r="T87" s="71">
        <v>36.35</v>
      </c>
      <c r="U87" s="71">
        <f t="shared" si="24"/>
        <v>1</v>
      </c>
      <c r="V87" s="71">
        <f t="shared" si="25"/>
        <v>1</v>
      </c>
      <c r="X87" s="71">
        <v>20.25</v>
      </c>
      <c r="Y87" s="71">
        <v>21.68</v>
      </c>
      <c r="Z87" s="71">
        <f t="shared" si="17"/>
        <v>1</v>
      </c>
      <c r="AA87" s="71">
        <v>35.840000000000003</v>
      </c>
      <c r="AB87" s="71">
        <v>36.35</v>
      </c>
      <c r="AC87" s="71">
        <f t="shared" si="18"/>
        <v>1</v>
      </c>
      <c r="AD87" s="71">
        <f t="shared" si="19"/>
        <v>1</v>
      </c>
      <c r="AF87" s="71">
        <v>20.25</v>
      </c>
      <c r="AG87" s="71">
        <v>21.68</v>
      </c>
      <c r="AH87" s="71">
        <f t="shared" si="20"/>
        <v>1</v>
      </c>
      <c r="AI87" s="71">
        <v>35.840000000000003</v>
      </c>
      <c r="AJ87" s="71">
        <v>36.35</v>
      </c>
      <c r="AK87" s="71">
        <f t="shared" si="21"/>
        <v>1</v>
      </c>
      <c r="AL87" s="71">
        <f t="shared" si="22"/>
        <v>1</v>
      </c>
    </row>
    <row r="88" spans="1:38" x14ac:dyDescent="0.35">
      <c r="A88" s="21">
        <v>19.63</v>
      </c>
      <c r="B88" s="23">
        <v>21.89</v>
      </c>
      <c r="C88" s="21">
        <v>28</v>
      </c>
      <c r="D88" s="71">
        <v>23.92</v>
      </c>
      <c r="E88" s="71">
        <v>23.76</v>
      </c>
      <c r="F88" s="71">
        <v>28.74</v>
      </c>
      <c r="P88" s="71">
        <v>19.649999999999999</v>
      </c>
      <c r="Q88" s="71">
        <v>21.74</v>
      </c>
      <c r="R88" s="71">
        <f t="shared" si="23"/>
        <v>1</v>
      </c>
      <c r="S88" s="71">
        <v>23.5</v>
      </c>
      <c r="T88" s="71">
        <v>24.28</v>
      </c>
      <c r="U88" s="71">
        <f t="shared" si="24"/>
        <v>1</v>
      </c>
      <c r="V88" s="71">
        <f t="shared" si="25"/>
        <v>1</v>
      </c>
      <c r="X88" s="71">
        <v>19.649999999999999</v>
      </c>
      <c r="Y88" s="71">
        <v>21.74</v>
      </c>
      <c r="Z88" s="71">
        <f t="shared" si="17"/>
        <v>1</v>
      </c>
      <c r="AA88" s="71">
        <v>23.5</v>
      </c>
      <c r="AB88" s="71">
        <v>24.28</v>
      </c>
      <c r="AC88" s="71">
        <f t="shared" si="18"/>
        <v>1</v>
      </c>
      <c r="AD88" s="71">
        <f t="shared" si="19"/>
        <v>1</v>
      </c>
      <c r="AF88" s="71">
        <v>19.649999999999999</v>
      </c>
      <c r="AG88" s="71">
        <v>21.74</v>
      </c>
      <c r="AH88" s="71">
        <f t="shared" si="20"/>
        <v>1</v>
      </c>
      <c r="AI88" s="71">
        <v>23.5</v>
      </c>
      <c r="AJ88" s="71">
        <v>24.28</v>
      </c>
      <c r="AK88" s="71">
        <f t="shared" si="21"/>
        <v>1</v>
      </c>
      <c r="AL88" s="71">
        <f t="shared" si="22"/>
        <v>1</v>
      </c>
    </row>
    <row r="89" spans="1:38" x14ac:dyDescent="0.35">
      <c r="A89" s="71">
        <v>20.98</v>
      </c>
      <c r="B89" s="71">
        <v>21.95</v>
      </c>
      <c r="C89" s="71">
        <v>27.23</v>
      </c>
      <c r="D89" s="71">
        <v>30.53</v>
      </c>
      <c r="E89" s="71">
        <v>32.380000000000003</v>
      </c>
      <c r="F89" s="71">
        <v>19.86</v>
      </c>
      <c r="P89" s="21">
        <v>19.63</v>
      </c>
      <c r="Q89" s="23">
        <v>21.89</v>
      </c>
      <c r="R89" s="71">
        <f t="shared" si="23"/>
        <v>1</v>
      </c>
      <c r="S89" s="71">
        <v>23.92</v>
      </c>
      <c r="T89" s="71">
        <v>23.76</v>
      </c>
      <c r="U89" s="71">
        <f t="shared" si="24"/>
        <v>1</v>
      </c>
      <c r="V89" s="71">
        <f t="shared" si="25"/>
        <v>1</v>
      </c>
      <c r="X89" s="21">
        <v>19.63</v>
      </c>
      <c r="Y89" s="23">
        <v>21.89</v>
      </c>
      <c r="Z89" s="71">
        <f t="shared" si="17"/>
        <v>1</v>
      </c>
      <c r="AA89" s="71">
        <v>23.92</v>
      </c>
      <c r="AB89" s="71">
        <v>23.76</v>
      </c>
      <c r="AC89" s="71">
        <f t="shared" si="18"/>
        <v>1</v>
      </c>
      <c r="AD89" s="71">
        <f t="shared" si="19"/>
        <v>1</v>
      </c>
      <c r="AF89" s="21">
        <v>19.63</v>
      </c>
      <c r="AG89" s="23">
        <v>21.89</v>
      </c>
      <c r="AH89" s="71">
        <f t="shared" si="20"/>
        <v>1</v>
      </c>
      <c r="AI89" s="71">
        <v>23.92</v>
      </c>
      <c r="AJ89" s="71">
        <v>23.76</v>
      </c>
      <c r="AK89" s="71">
        <f t="shared" si="21"/>
        <v>1</v>
      </c>
      <c r="AL89" s="71">
        <f t="shared" si="22"/>
        <v>1</v>
      </c>
    </row>
    <row r="90" spans="1:38" x14ac:dyDescent="0.35">
      <c r="A90" s="71">
        <v>19.7</v>
      </c>
      <c r="B90" s="71">
        <v>22.21</v>
      </c>
      <c r="C90" s="71">
        <v>20.11</v>
      </c>
      <c r="D90" s="71">
        <v>28.66</v>
      </c>
      <c r="E90" s="71">
        <v>29.6</v>
      </c>
      <c r="F90" s="71">
        <v>21.3</v>
      </c>
      <c r="P90" s="71">
        <v>20.98</v>
      </c>
      <c r="Q90" s="71">
        <v>21.95</v>
      </c>
      <c r="R90" s="71">
        <f t="shared" si="23"/>
        <v>1</v>
      </c>
      <c r="S90" s="71">
        <v>30.53</v>
      </c>
      <c r="T90" s="71">
        <v>32.380000000000003</v>
      </c>
      <c r="U90" s="71">
        <f t="shared" si="24"/>
        <v>1</v>
      </c>
      <c r="V90" s="71">
        <f t="shared" si="25"/>
        <v>1</v>
      </c>
      <c r="X90" s="71">
        <v>20.98</v>
      </c>
      <c r="Y90" s="71">
        <v>21.95</v>
      </c>
      <c r="Z90" s="71">
        <f t="shared" si="17"/>
        <v>1</v>
      </c>
      <c r="AA90" s="71">
        <v>30.53</v>
      </c>
      <c r="AB90" s="71">
        <v>32.380000000000003</v>
      </c>
      <c r="AC90" s="71">
        <f t="shared" si="18"/>
        <v>1</v>
      </c>
      <c r="AD90" s="71">
        <f t="shared" si="19"/>
        <v>1</v>
      </c>
      <c r="AF90" s="71">
        <v>20.98</v>
      </c>
      <c r="AG90" s="71">
        <v>21.95</v>
      </c>
      <c r="AH90" s="71">
        <f t="shared" si="20"/>
        <v>1</v>
      </c>
      <c r="AI90" s="71">
        <v>30.53</v>
      </c>
      <c r="AJ90" s="71">
        <v>32.380000000000003</v>
      </c>
      <c r="AK90" s="71">
        <f t="shared" si="21"/>
        <v>1</v>
      </c>
      <c r="AL90" s="71">
        <f t="shared" si="22"/>
        <v>1</v>
      </c>
    </row>
    <row r="91" spans="1:38" x14ac:dyDescent="0.35">
      <c r="A91" s="71">
        <v>19.600000000000001</v>
      </c>
      <c r="B91" s="71">
        <v>22.3</v>
      </c>
      <c r="C91" s="71">
        <v>28.5</v>
      </c>
      <c r="D91" s="71">
        <v>26.4</v>
      </c>
      <c r="E91" s="71">
        <v>28.4</v>
      </c>
      <c r="F91" s="71">
        <v>24.6</v>
      </c>
      <c r="P91" s="71">
        <v>19.7</v>
      </c>
      <c r="Q91" s="71">
        <v>22.21</v>
      </c>
      <c r="R91" s="71">
        <f t="shared" si="23"/>
        <v>1</v>
      </c>
      <c r="S91" s="71">
        <v>28.66</v>
      </c>
      <c r="T91" s="71">
        <v>29.6</v>
      </c>
      <c r="U91" s="71">
        <f t="shared" si="24"/>
        <v>1</v>
      </c>
      <c r="V91" s="71">
        <f t="shared" si="25"/>
        <v>1</v>
      </c>
      <c r="X91" s="71">
        <v>19.7</v>
      </c>
      <c r="Y91" s="71">
        <v>22.21</v>
      </c>
      <c r="Z91" s="71">
        <f t="shared" si="17"/>
        <v>1</v>
      </c>
      <c r="AA91" s="71">
        <v>28.66</v>
      </c>
      <c r="AB91" s="71">
        <v>29.6</v>
      </c>
      <c r="AC91" s="71">
        <f t="shared" si="18"/>
        <v>1</v>
      </c>
      <c r="AD91" s="71">
        <f t="shared" si="19"/>
        <v>1</v>
      </c>
      <c r="AF91" s="71">
        <v>19.7</v>
      </c>
      <c r="AG91" s="71">
        <v>22.21</v>
      </c>
      <c r="AH91" s="71">
        <f t="shared" si="20"/>
        <v>1</v>
      </c>
      <c r="AI91" s="71">
        <v>28.66</v>
      </c>
      <c r="AJ91" s="71">
        <v>29.6</v>
      </c>
      <c r="AK91" s="71">
        <f t="shared" si="21"/>
        <v>1</v>
      </c>
      <c r="AL91" s="71">
        <f t="shared" si="22"/>
        <v>1</v>
      </c>
    </row>
    <row r="92" spans="1:38" x14ac:dyDescent="0.35">
      <c r="A92" s="71">
        <v>18.399999999999999</v>
      </c>
      <c r="B92" s="71">
        <v>22.4</v>
      </c>
      <c r="C92" s="71">
        <v>28.3</v>
      </c>
      <c r="D92" s="71">
        <v>24.3</v>
      </c>
      <c r="E92" s="71">
        <v>26.7</v>
      </c>
      <c r="F92" s="71">
        <v>21.6</v>
      </c>
      <c r="P92" s="71">
        <v>19.600000000000001</v>
      </c>
      <c r="Q92" s="71">
        <v>22.3</v>
      </c>
      <c r="R92" s="71">
        <f t="shared" si="23"/>
        <v>1</v>
      </c>
      <c r="S92" s="71">
        <v>26.4</v>
      </c>
      <c r="T92" s="71">
        <v>28.4</v>
      </c>
      <c r="U92" s="71">
        <f t="shared" si="24"/>
        <v>1</v>
      </c>
      <c r="V92" s="71">
        <f t="shared" si="25"/>
        <v>1</v>
      </c>
      <c r="X92" s="71">
        <v>19.600000000000001</v>
      </c>
      <c r="Y92" s="71">
        <v>22.3</v>
      </c>
      <c r="Z92" s="71">
        <f t="shared" si="17"/>
        <v>1</v>
      </c>
      <c r="AA92" s="71">
        <v>26.4</v>
      </c>
      <c r="AB92" s="71">
        <v>28.4</v>
      </c>
      <c r="AC92" s="71">
        <f t="shared" si="18"/>
        <v>1</v>
      </c>
      <c r="AD92" s="71">
        <f t="shared" si="19"/>
        <v>1</v>
      </c>
      <c r="AF92" s="71">
        <v>19.600000000000001</v>
      </c>
      <c r="AG92" s="71">
        <v>22.3</v>
      </c>
      <c r="AH92" s="71">
        <f t="shared" si="20"/>
        <v>1</v>
      </c>
      <c r="AI92" s="71">
        <v>26.4</v>
      </c>
      <c r="AJ92" s="71">
        <v>28.4</v>
      </c>
      <c r="AK92" s="71">
        <f t="shared" si="21"/>
        <v>1</v>
      </c>
      <c r="AL92" s="71">
        <f t="shared" si="22"/>
        <v>1</v>
      </c>
    </row>
    <row r="93" spans="1:38" x14ac:dyDescent="0.35">
      <c r="A93" s="4">
        <v>21.38</v>
      </c>
      <c r="B93" s="4">
        <v>22.47</v>
      </c>
      <c r="C93" s="4">
        <v>25.57</v>
      </c>
      <c r="D93" s="71">
        <v>30.31</v>
      </c>
      <c r="E93" s="71">
        <v>31.63</v>
      </c>
      <c r="F93" s="71">
        <v>23.33</v>
      </c>
      <c r="P93" s="71">
        <v>18.399999999999999</v>
      </c>
      <c r="Q93" s="71">
        <v>22.4</v>
      </c>
      <c r="R93" s="71">
        <f t="shared" si="23"/>
        <v>1</v>
      </c>
      <c r="S93" s="71">
        <v>24.3</v>
      </c>
      <c r="T93" s="71">
        <v>26.7</v>
      </c>
      <c r="U93" s="71">
        <f t="shared" si="24"/>
        <v>1</v>
      </c>
      <c r="V93" s="71">
        <f t="shared" si="25"/>
        <v>1</v>
      </c>
      <c r="X93" s="71">
        <v>18.399999999999999</v>
      </c>
      <c r="Y93" s="71">
        <v>22.4</v>
      </c>
      <c r="Z93" s="71">
        <f t="shared" si="17"/>
        <v>1</v>
      </c>
      <c r="AA93" s="71">
        <v>24.3</v>
      </c>
      <c r="AB93" s="71">
        <v>26.7</v>
      </c>
      <c r="AC93" s="71">
        <f t="shared" si="18"/>
        <v>1</v>
      </c>
      <c r="AD93" s="71">
        <f t="shared" si="19"/>
        <v>1</v>
      </c>
      <c r="AF93" s="71">
        <v>18.399999999999999</v>
      </c>
      <c r="AG93" s="71">
        <v>22.4</v>
      </c>
      <c r="AH93" s="71">
        <f t="shared" si="20"/>
        <v>1</v>
      </c>
      <c r="AI93" s="71">
        <v>24.3</v>
      </c>
      <c r="AJ93" s="71">
        <v>26.7</v>
      </c>
      <c r="AK93" s="71">
        <f t="shared" si="21"/>
        <v>1</v>
      </c>
      <c r="AL93" s="71">
        <f t="shared" si="22"/>
        <v>1</v>
      </c>
    </row>
    <row r="94" spans="1:38" x14ac:dyDescent="0.35">
      <c r="A94" s="71">
        <v>22.29</v>
      </c>
      <c r="B94" s="71">
        <v>22.51</v>
      </c>
      <c r="C94" s="71">
        <v>29.94</v>
      </c>
      <c r="D94" s="71">
        <v>25.45</v>
      </c>
      <c r="E94" s="71">
        <v>25.92</v>
      </c>
      <c r="F94" s="71">
        <v>20.190000000000001</v>
      </c>
      <c r="P94" s="4">
        <v>21.38</v>
      </c>
      <c r="Q94" s="4">
        <v>22.47</v>
      </c>
      <c r="R94" s="71">
        <f t="shared" si="23"/>
        <v>1</v>
      </c>
      <c r="S94" s="71">
        <v>30.31</v>
      </c>
      <c r="T94" s="71">
        <v>31.63</v>
      </c>
      <c r="U94" s="71">
        <f t="shared" si="24"/>
        <v>1</v>
      </c>
      <c r="V94" s="71">
        <f t="shared" si="25"/>
        <v>1</v>
      </c>
      <c r="X94" s="4">
        <v>21.38</v>
      </c>
      <c r="Y94" s="4">
        <v>22.47</v>
      </c>
      <c r="Z94" s="71">
        <f t="shared" si="17"/>
        <v>1</v>
      </c>
      <c r="AA94" s="71">
        <v>30.31</v>
      </c>
      <c r="AB94" s="71">
        <v>31.63</v>
      </c>
      <c r="AC94" s="71">
        <f t="shared" si="18"/>
        <v>1</v>
      </c>
      <c r="AD94" s="71">
        <f t="shared" si="19"/>
        <v>1</v>
      </c>
      <c r="AF94" s="4">
        <v>21.38</v>
      </c>
      <c r="AG94" s="4">
        <v>22.47</v>
      </c>
      <c r="AH94" s="71">
        <f t="shared" si="20"/>
        <v>1</v>
      </c>
      <c r="AI94" s="71">
        <v>30.31</v>
      </c>
      <c r="AJ94" s="71">
        <v>31.63</v>
      </c>
      <c r="AK94" s="71">
        <f t="shared" si="21"/>
        <v>1</v>
      </c>
      <c r="AL94" s="71">
        <f t="shared" si="22"/>
        <v>1</v>
      </c>
    </row>
    <row r="95" spans="1:38" x14ac:dyDescent="0.35">
      <c r="A95" s="71">
        <v>21.58</v>
      </c>
      <c r="B95" s="71">
        <v>22.51</v>
      </c>
      <c r="C95" s="71">
        <v>24.28</v>
      </c>
      <c r="D95" s="71">
        <v>25.54</v>
      </c>
      <c r="E95" s="71">
        <v>26.58</v>
      </c>
      <c r="F95" s="71">
        <v>20.350000000000001</v>
      </c>
      <c r="P95" s="71">
        <v>22.29</v>
      </c>
      <c r="Q95" s="71">
        <v>22.51</v>
      </c>
      <c r="R95" s="71">
        <f t="shared" si="23"/>
        <v>1</v>
      </c>
      <c r="S95" s="71">
        <v>25.45</v>
      </c>
      <c r="T95" s="71">
        <v>25.92</v>
      </c>
      <c r="U95" s="71">
        <f t="shared" si="24"/>
        <v>1</v>
      </c>
      <c r="V95" s="71">
        <f t="shared" si="25"/>
        <v>1</v>
      </c>
      <c r="X95" s="71">
        <v>22.29</v>
      </c>
      <c r="Y95" s="71">
        <v>22.51</v>
      </c>
      <c r="Z95" s="71">
        <f t="shared" si="17"/>
        <v>1</v>
      </c>
      <c r="AA95" s="71">
        <v>25.45</v>
      </c>
      <c r="AB95" s="71">
        <v>25.92</v>
      </c>
      <c r="AC95" s="71">
        <f t="shared" si="18"/>
        <v>1</v>
      </c>
      <c r="AD95" s="71">
        <f t="shared" si="19"/>
        <v>1</v>
      </c>
      <c r="AF95" s="71">
        <v>22.29</v>
      </c>
      <c r="AG95" s="71">
        <v>22.51</v>
      </c>
      <c r="AH95" s="71">
        <f t="shared" si="20"/>
        <v>1</v>
      </c>
      <c r="AI95" s="71">
        <v>25.45</v>
      </c>
      <c r="AJ95" s="71">
        <v>25.92</v>
      </c>
      <c r="AK95" s="71">
        <f t="shared" si="21"/>
        <v>1</v>
      </c>
      <c r="AL95" s="71">
        <f t="shared" si="22"/>
        <v>1</v>
      </c>
    </row>
    <row r="96" spans="1:38" x14ac:dyDescent="0.35">
      <c r="A96" s="71">
        <v>21.46</v>
      </c>
      <c r="B96" s="71">
        <v>22.58</v>
      </c>
      <c r="C96" s="71">
        <v>21.46</v>
      </c>
      <c r="D96" s="71">
        <v>27.28</v>
      </c>
      <c r="E96" s="71">
        <v>28.73</v>
      </c>
      <c r="F96" s="71">
        <v>28.54</v>
      </c>
      <c r="P96" s="71">
        <v>21.58</v>
      </c>
      <c r="Q96" s="71">
        <v>22.51</v>
      </c>
      <c r="R96" s="71">
        <f t="shared" si="23"/>
        <v>1</v>
      </c>
      <c r="S96" s="71">
        <v>25.54</v>
      </c>
      <c r="T96" s="71">
        <v>26.58</v>
      </c>
      <c r="U96" s="71">
        <f t="shared" si="24"/>
        <v>1</v>
      </c>
      <c r="V96" s="71">
        <f t="shared" si="25"/>
        <v>1</v>
      </c>
      <c r="X96" s="71">
        <v>21.58</v>
      </c>
      <c r="Y96" s="71">
        <v>22.51</v>
      </c>
      <c r="Z96" s="71">
        <f t="shared" si="17"/>
        <v>1</v>
      </c>
      <c r="AA96" s="71">
        <v>25.54</v>
      </c>
      <c r="AB96" s="71">
        <v>26.58</v>
      </c>
      <c r="AC96" s="71">
        <f t="shared" si="18"/>
        <v>1</v>
      </c>
      <c r="AD96" s="71">
        <f t="shared" si="19"/>
        <v>1</v>
      </c>
      <c r="AF96" s="71">
        <v>21.58</v>
      </c>
      <c r="AG96" s="71">
        <v>22.51</v>
      </c>
      <c r="AH96" s="71">
        <f t="shared" si="20"/>
        <v>1</v>
      </c>
      <c r="AI96" s="71">
        <v>25.54</v>
      </c>
      <c r="AJ96" s="71">
        <v>26.58</v>
      </c>
      <c r="AK96" s="71">
        <f t="shared" si="21"/>
        <v>1</v>
      </c>
      <c r="AL96" s="71">
        <f t="shared" si="22"/>
        <v>1</v>
      </c>
    </row>
    <row r="97" spans="1:38" x14ac:dyDescent="0.35">
      <c r="A97" s="4">
        <v>20.21</v>
      </c>
      <c r="B97" s="4">
        <v>22.69</v>
      </c>
      <c r="C97" s="4">
        <v>26.6</v>
      </c>
      <c r="D97" s="71">
        <v>32.97</v>
      </c>
      <c r="E97" s="71">
        <v>34.479999999999997</v>
      </c>
      <c r="F97" s="71">
        <v>25.1</v>
      </c>
      <c r="P97" s="71">
        <v>21.46</v>
      </c>
      <c r="Q97" s="71">
        <v>22.58</v>
      </c>
      <c r="R97" s="71">
        <f t="shared" si="23"/>
        <v>1</v>
      </c>
      <c r="S97" s="71">
        <v>27.28</v>
      </c>
      <c r="T97" s="71">
        <v>28.73</v>
      </c>
      <c r="U97" s="71">
        <f t="shared" si="24"/>
        <v>1</v>
      </c>
      <c r="V97" s="71">
        <f t="shared" si="25"/>
        <v>1</v>
      </c>
      <c r="X97" s="71">
        <v>21.46</v>
      </c>
      <c r="Y97" s="71">
        <v>22.58</v>
      </c>
      <c r="Z97" s="71">
        <f t="shared" si="17"/>
        <v>1</v>
      </c>
      <c r="AA97" s="71">
        <v>27.28</v>
      </c>
      <c r="AB97" s="71">
        <v>28.73</v>
      </c>
      <c r="AC97" s="71">
        <f t="shared" si="18"/>
        <v>1</v>
      </c>
      <c r="AD97" s="71">
        <f t="shared" si="19"/>
        <v>1</v>
      </c>
      <c r="AF97" s="71">
        <v>21.46</v>
      </c>
      <c r="AG97" s="71">
        <v>22.58</v>
      </c>
      <c r="AH97" s="71">
        <f t="shared" si="20"/>
        <v>1</v>
      </c>
      <c r="AI97" s="71">
        <v>27.28</v>
      </c>
      <c r="AJ97" s="71">
        <v>28.73</v>
      </c>
      <c r="AK97" s="71">
        <f t="shared" si="21"/>
        <v>1</v>
      </c>
      <c r="AL97" s="71">
        <f t="shared" si="22"/>
        <v>1</v>
      </c>
    </row>
    <row r="98" spans="1:38" x14ac:dyDescent="0.35">
      <c r="A98" s="71">
        <v>20.7</v>
      </c>
      <c r="B98" s="71">
        <v>22.9</v>
      </c>
      <c r="C98" s="71">
        <v>25.8</v>
      </c>
      <c r="D98" s="71">
        <v>25.5</v>
      </c>
      <c r="E98" s="71">
        <v>26.4</v>
      </c>
      <c r="F98" s="71">
        <v>24.2</v>
      </c>
      <c r="P98" s="4">
        <v>20.21</v>
      </c>
      <c r="Q98" s="4">
        <v>22.69</v>
      </c>
      <c r="R98" s="71">
        <f t="shared" si="23"/>
        <v>1</v>
      </c>
      <c r="S98" s="71">
        <v>32.97</v>
      </c>
      <c r="T98" s="71">
        <v>34.479999999999997</v>
      </c>
      <c r="U98" s="71">
        <f t="shared" si="24"/>
        <v>1</v>
      </c>
      <c r="V98" s="71">
        <f t="shared" si="25"/>
        <v>1</v>
      </c>
      <c r="X98" s="4">
        <v>20.21</v>
      </c>
      <c r="Y98" s="4">
        <v>22.69</v>
      </c>
      <c r="Z98" s="71">
        <f t="shared" si="17"/>
        <v>1</v>
      </c>
      <c r="AA98" s="71">
        <v>32.97</v>
      </c>
      <c r="AB98" s="71">
        <v>34.479999999999997</v>
      </c>
      <c r="AC98" s="71">
        <f t="shared" si="18"/>
        <v>1</v>
      </c>
      <c r="AD98" s="71">
        <f t="shared" si="19"/>
        <v>1</v>
      </c>
      <c r="AF98" s="4">
        <v>20.21</v>
      </c>
      <c r="AG98" s="4">
        <v>22.69</v>
      </c>
      <c r="AH98" s="71">
        <f t="shared" si="20"/>
        <v>1</v>
      </c>
      <c r="AI98" s="71">
        <v>32.97</v>
      </c>
      <c r="AJ98" s="71">
        <v>34.479999999999997</v>
      </c>
      <c r="AK98" s="71">
        <f t="shared" si="21"/>
        <v>1</v>
      </c>
      <c r="AL98" s="71">
        <f t="shared" si="22"/>
        <v>1</v>
      </c>
    </row>
    <row r="99" spans="1:38" x14ac:dyDescent="0.35">
      <c r="A99" s="71">
        <v>22.47</v>
      </c>
      <c r="B99" s="71">
        <v>23.36</v>
      </c>
      <c r="C99" s="71">
        <v>26.43</v>
      </c>
      <c r="D99" s="71">
        <v>29.38</v>
      </c>
      <c r="E99" s="71">
        <v>29.92</v>
      </c>
      <c r="F99" s="71">
        <v>20.97</v>
      </c>
      <c r="P99" s="71">
        <v>20.7</v>
      </c>
      <c r="Q99" s="71">
        <v>22.9</v>
      </c>
      <c r="R99" s="71">
        <f t="shared" ref="R99:R130" si="26">IF(AND(P99="-",Q99="-"),0,1)</f>
        <v>1</v>
      </c>
      <c r="S99" s="71">
        <v>25.5</v>
      </c>
      <c r="T99" s="71">
        <v>26.4</v>
      </c>
      <c r="U99" s="71">
        <f t="shared" ref="U99:U130" si="27">IF(AND(S99="-",T99="-"),0,1)</f>
        <v>1</v>
      </c>
      <c r="V99" s="71">
        <f t="shared" ref="V99:V130" si="28">IF(AND(R99=1,U99=1),1,0)</f>
        <v>1</v>
      </c>
      <c r="X99" s="71">
        <v>20.7</v>
      </c>
      <c r="Y99" s="71">
        <v>22.9</v>
      </c>
      <c r="Z99" s="71">
        <f t="shared" si="17"/>
        <v>1</v>
      </c>
      <c r="AA99" s="71">
        <v>25.5</v>
      </c>
      <c r="AB99" s="71">
        <v>26.4</v>
      </c>
      <c r="AC99" s="71">
        <f t="shared" si="18"/>
        <v>1</v>
      </c>
      <c r="AD99" s="71">
        <f t="shared" si="19"/>
        <v>1</v>
      </c>
      <c r="AF99" s="71">
        <v>20.7</v>
      </c>
      <c r="AG99" s="71">
        <v>22.9</v>
      </c>
      <c r="AH99" s="71">
        <f t="shared" si="20"/>
        <v>1</v>
      </c>
      <c r="AI99" s="71">
        <v>25.5</v>
      </c>
      <c r="AJ99" s="71">
        <v>26.4</v>
      </c>
      <c r="AK99" s="71">
        <f t="shared" si="21"/>
        <v>1</v>
      </c>
      <c r="AL99" s="71">
        <f t="shared" si="22"/>
        <v>1</v>
      </c>
    </row>
    <row r="100" spans="1:38" x14ac:dyDescent="0.35">
      <c r="A100" s="71">
        <v>22.56</v>
      </c>
      <c r="B100" s="71">
        <v>23.43</v>
      </c>
      <c r="C100" s="71">
        <v>27.95</v>
      </c>
      <c r="D100" s="71">
        <v>32.97</v>
      </c>
      <c r="E100" s="71">
        <v>32.83</v>
      </c>
      <c r="F100" s="71">
        <v>21.58</v>
      </c>
      <c r="P100" s="71">
        <v>22.47</v>
      </c>
      <c r="Q100" s="71">
        <v>23.36</v>
      </c>
      <c r="R100" s="71">
        <f t="shared" si="26"/>
        <v>1</v>
      </c>
      <c r="S100" s="71">
        <v>29.38</v>
      </c>
      <c r="T100" s="71">
        <v>29.92</v>
      </c>
      <c r="U100" s="71">
        <f t="shared" si="27"/>
        <v>1</v>
      </c>
      <c r="V100" s="71">
        <f t="shared" si="28"/>
        <v>1</v>
      </c>
      <c r="X100" s="71">
        <v>22.47</v>
      </c>
      <c r="Y100" s="71">
        <v>23.36</v>
      </c>
      <c r="Z100" s="71">
        <f t="shared" si="17"/>
        <v>1</v>
      </c>
      <c r="AA100" s="71">
        <v>29.38</v>
      </c>
      <c r="AB100" s="71">
        <v>29.92</v>
      </c>
      <c r="AC100" s="71">
        <f t="shared" si="18"/>
        <v>1</v>
      </c>
      <c r="AD100" s="71">
        <f t="shared" si="19"/>
        <v>1</v>
      </c>
      <c r="AF100" s="71">
        <v>22.47</v>
      </c>
      <c r="AG100" s="71">
        <v>23.36</v>
      </c>
      <c r="AH100" s="71">
        <f t="shared" si="20"/>
        <v>1</v>
      </c>
      <c r="AI100" s="71">
        <v>29.38</v>
      </c>
      <c r="AJ100" s="71">
        <v>29.92</v>
      </c>
      <c r="AK100" s="71">
        <f t="shared" si="21"/>
        <v>1</v>
      </c>
      <c r="AL100" s="71">
        <f t="shared" si="22"/>
        <v>1</v>
      </c>
    </row>
    <row r="101" spans="1:38" x14ac:dyDescent="0.35">
      <c r="A101" s="71">
        <v>21.58</v>
      </c>
      <c r="B101" s="71">
        <v>23.49</v>
      </c>
      <c r="C101" s="71">
        <v>27.1</v>
      </c>
      <c r="D101" s="71">
        <v>32.74</v>
      </c>
      <c r="E101" s="71">
        <v>32.729999999999997</v>
      </c>
      <c r="F101" s="71">
        <v>20.16</v>
      </c>
      <c r="P101" s="71">
        <v>22.56</v>
      </c>
      <c r="Q101" s="71">
        <v>23.43</v>
      </c>
      <c r="R101" s="71">
        <f t="shared" si="26"/>
        <v>1</v>
      </c>
      <c r="S101" s="71">
        <v>32.97</v>
      </c>
      <c r="T101" s="71">
        <v>32.83</v>
      </c>
      <c r="U101" s="71">
        <f t="shared" si="27"/>
        <v>1</v>
      </c>
      <c r="V101" s="71">
        <f t="shared" si="28"/>
        <v>1</v>
      </c>
      <c r="X101" s="71">
        <v>22.56</v>
      </c>
      <c r="Y101" s="71">
        <v>23.43</v>
      </c>
      <c r="Z101" s="71">
        <f t="shared" si="17"/>
        <v>1</v>
      </c>
      <c r="AA101" s="71">
        <v>32.97</v>
      </c>
      <c r="AB101" s="71">
        <v>32.83</v>
      </c>
      <c r="AC101" s="71">
        <f t="shared" si="18"/>
        <v>1</v>
      </c>
      <c r="AD101" s="71">
        <f t="shared" si="19"/>
        <v>1</v>
      </c>
      <c r="AF101" s="71">
        <v>22.56</v>
      </c>
      <c r="AG101" s="71">
        <v>23.43</v>
      </c>
      <c r="AH101" s="71">
        <f t="shared" si="20"/>
        <v>1</v>
      </c>
      <c r="AI101" s="71">
        <v>32.97</v>
      </c>
      <c r="AJ101" s="71">
        <v>32.83</v>
      </c>
      <c r="AK101" s="71">
        <f t="shared" si="21"/>
        <v>1</v>
      </c>
      <c r="AL101" s="71">
        <f t="shared" si="22"/>
        <v>1</v>
      </c>
    </row>
    <row r="102" spans="1:38" x14ac:dyDescent="0.35">
      <c r="A102" s="71">
        <v>22.12</v>
      </c>
      <c r="B102" s="71">
        <v>23.5</v>
      </c>
      <c r="C102" s="71">
        <v>23.02</v>
      </c>
      <c r="D102" s="71">
        <v>31.93</v>
      </c>
      <c r="E102" s="71">
        <v>33.729999999999997</v>
      </c>
      <c r="F102" s="71">
        <v>25.07</v>
      </c>
      <c r="P102" s="71">
        <v>21.58</v>
      </c>
      <c r="Q102" s="71">
        <v>23.49</v>
      </c>
      <c r="R102" s="71">
        <f t="shared" si="26"/>
        <v>1</v>
      </c>
      <c r="S102" s="71">
        <v>32.74</v>
      </c>
      <c r="T102" s="71">
        <v>32.729999999999997</v>
      </c>
      <c r="U102" s="71">
        <f t="shared" si="27"/>
        <v>1</v>
      </c>
      <c r="V102" s="71">
        <f t="shared" si="28"/>
        <v>1</v>
      </c>
      <c r="X102" s="71">
        <v>21.58</v>
      </c>
      <c r="Y102" s="71">
        <v>23.49</v>
      </c>
      <c r="Z102" s="71">
        <f t="shared" si="17"/>
        <v>1</v>
      </c>
      <c r="AA102" s="71">
        <v>32.74</v>
      </c>
      <c r="AB102" s="71">
        <v>32.729999999999997</v>
      </c>
      <c r="AC102" s="71">
        <f t="shared" si="18"/>
        <v>1</v>
      </c>
      <c r="AD102" s="71">
        <f t="shared" si="19"/>
        <v>1</v>
      </c>
      <c r="AF102" s="71">
        <v>21.58</v>
      </c>
      <c r="AG102" s="71">
        <v>23.49</v>
      </c>
      <c r="AH102" s="71">
        <f t="shared" si="20"/>
        <v>1</v>
      </c>
      <c r="AI102" s="71">
        <v>32.74</v>
      </c>
      <c r="AJ102" s="71">
        <v>32.729999999999997</v>
      </c>
      <c r="AK102" s="71">
        <f t="shared" si="21"/>
        <v>1</v>
      </c>
      <c r="AL102" s="71">
        <f t="shared" si="22"/>
        <v>1</v>
      </c>
    </row>
    <row r="103" spans="1:38" x14ac:dyDescent="0.35">
      <c r="A103" s="71">
        <v>21.4</v>
      </c>
      <c r="B103" s="71">
        <v>23.6</v>
      </c>
      <c r="C103" s="71">
        <v>29.8</v>
      </c>
      <c r="D103" s="71">
        <v>27.2</v>
      </c>
      <c r="E103" s="71">
        <v>29.4</v>
      </c>
      <c r="F103" s="71">
        <v>27.5</v>
      </c>
      <c r="P103" s="71">
        <v>22.12</v>
      </c>
      <c r="Q103" s="71">
        <v>23.5</v>
      </c>
      <c r="R103" s="71">
        <f t="shared" si="26"/>
        <v>1</v>
      </c>
      <c r="S103" s="71">
        <v>31.93</v>
      </c>
      <c r="T103" s="71">
        <v>33.729999999999997</v>
      </c>
      <c r="U103" s="71">
        <f t="shared" si="27"/>
        <v>1</v>
      </c>
      <c r="V103" s="71">
        <f t="shared" si="28"/>
        <v>1</v>
      </c>
      <c r="X103" s="71">
        <v>22.12</v>
      </c>
      <c r="Y103" s="71">
        <v>23.5</v>
      </c>
      <c r="Z103" s="71">
        <f t="shared" si="17"/>
        <v>1</v>
      </c>
      <c r="AA103" s="71">
        <v>31.93</v>
      </c>
      <c r="AB103" s="71">
        <v>33.729999999999997</v>
      </c>
      <c r="AC103" s="71">
        <f t="shared" si="18"/>
        <v>1</v>
      </c>
      <c r="AD103" s="71">
        <f t="shared" si="19"/>
        <v>1</v>
      </c>
      <c r="AF103" s="71">
        <v>22.12</v>
      </c>
      <c r="AG103" s="71">
        <v>23.5</v>
      </c>
      <c r="AH103" s="71">
        <f t="shared" si="20"/>
        <v>1</v>
      </c>
      <c r="AI103" s="71">
        <v>31.93</v>
      </c>
      <c r="AJ103" s="71">
        <v>33.729999999999997</v>
      </c>
      <c r="AK103" s="71">
        <f t="shared" si="21"/>
        <v>1</v>
      </c>
      <c r="AL103" s="71">
        <f t="shared" si="22"/>
        <v>1</v>
      </c>
    </row>
    <row r="104" spans="1:38" x14ac:dyDescent="0.35">
      <c r="A104" s="71">
        <v>21.67</v>
      </c>
      <c r="B104" s="71">
        <v>23.68</v>
      </c>
      <c r="C104" s="71">
        <v>26.22</v>
      </c>
      <c r="D104" s="71">
        <v>35.36</v>
      </c>
      <c r="E104" s="71">
        <v>35.18</v>
      </c>
      <c r="F104" s="71">
        <v>22.33</v>
      </c>
      <c r="P104" s="71">
        <v>21.4</v>
      </c>
      <c r="Q104" s="71">
        <v>23.6</v>
      </c>
      <c r="R104" s="71">
        <f t="shared" si="26"/>
        <v>1</v>
      </c>
      <c r="S104" s="71">
        <v>27.2</v>
      </c>
      <c r="T104" s="71">
        <v>29.4</v>
      </c>
      <c r="U104" s="71">
        <f t="shared" si="27"/>
        <v>1</v>
      </c>
      <c r="V104" s="71">
        <f t="shared" si="28"/>
        <v>1</v>
      </c>
      <c r="X104" s="71">
        <v>21.4</v>
      </c>
      <c r="Y104" s="71">
        <v>23.6</v>
      </c>
      <c r="Z104" s="71">
        <f t="shared" si="17"/>
        <v>1</v>
      </c>
      <c r="AA104" s="71">
        <v>27.2</v>
      </c>
      <c r="AB104" s="71">
        <v>29.4</v>
      </c>
      <c r="AC104" s="71">
        <f t="shared" si="18"/>
        <v>1</v>
      </c>
      <c r="AD104" s="71">
        <f t="shared" si="19"/>
        <v>1</v>
      </c>
      <c r="AF104" s="71">
        <v>21.4</v>
      </c>
      <c r="AG104" s="71">
        <v>23.6</v>
      </c>
      <c r="AH104" s="71">
        <f t="shared" si="20"/>
        <v>1</v>
      </c>
      <c r="AI104" s="71">
        <v>27.2</v>
      </c>
      <c r="AJ104" s="71">
        <v>29.4</v>
      </c>
      <c r="AK104" s="71">
        <f t="shared" si="21"/>
        <v>1</v>
      </c>
      <c r="AL104" s="71">
        <f t="shared" si="22"/>
        <v>1</v>
      </c>
    </row>
    <row r="105" spans="1:38" x14ac:dyDescent="0.35">
      <c r="A105" s="71">
        <v>22.81</v>
      </c>
      <c r="B105" s="71">
        <v>23.76</v>
      </c>
      <c r="C105" s="71">
        <v>27.55</v>
      </c>
      <c r="D105" s="71">
        <v>34.619999999999997</v>
      </c>
      <c r="E105" s="71">
        <v>35.479999999999997</v>
      </c>
      <c r="F105" s="71">
        <v>21.53</v>
      </c>
      <c r="P105" s="71">
        <v>21.67</v>
      </c>
      <c r="Q105" s="71">
        <v>23.68</v>
      </c>
      <c r="R105" s="71">
        <f t="shared" si="26"/>
        <v>1</v>
      </c>
      <c r="S105" s="71">
        <v>35.36</v>
      </c>
      <c r="T105" s="71">
        <v>35.18</v>
      </c>
      <c r="U105" s="71">
        <f t="shared" si="27"/>
        <v>1</v>
      </c>
      <c r="V105" s="71">
        <f t="shared" si="28"/>
        <v>1</v>
      </c>
      <c r="X105" s="71">
        <v>21.67</v>
      </c>
      <c r="Y105" s="71">
        <v>23.68</v>
      </c>
      <c r="Z105" s="71">
        <f t="shared" si="17"/>
        <v>1</v>
      </c>
      <c r="AA105" s="71">
        <v>35.36</v>
      </c>
      <c r="AB105" s="71">
        <v>35.18</v>
      </c>
      <c r="AC105" s="71">
        <f t="shared" si="18"/>
        <v>1</v>
      </c>
      <c r="AD105" s="71">
        <f t="shared" si="19"/>
        <v>1</v>
      </c>
      <c r="AF105" s="71">
        <v>21.67</v>
      </c>
      <c r="AG105" s="71">
        <v>23.68</v>
      </c>
      <c r="AH105" s="71">
        <f t="shared" si="20"/>
        <v>1</v>
      </c>
      <c r="AI105" s="71">
        <v>35.36</v>
      </c>
      <c r="AJ105" s="71">
        <v>35.18</v>
      </c>
      <c r="AK105" s="71">
        <f t="shared" si="21"/>
        <v>1</v>
      </c>
      <c r="AL105" s="71">
        <f t="shared" si="22"/>
        <v>1</v>
      </c>
    </row>
    <row r="106" spans="1:38" x14ac:dyDescent="0.35">
      <c r="A106" s="71">
        <v>21.62</v>
      </c>
      <c r="B106" s="71">
        <v>23.91</v>
      </c>
      <c r="C106" s="71">
        <v>27.97</v>
      </c>
      <c r="D106" s="71">
        <v>34.81</v>
      </c>
      <c r="E106" s="71">
        <v>35.340000000000003</v>
      </c>
      <c r="F106" s="71">
        <v>22.46</v>
      </c>
      <c r="P106" s="71">
        <v>22.81</v>
      </c>
      <c r="Q106" s="71">
        <v>23.76</v>
      </c>
      <c r="R106" s="71">
        <f t="shared" si="26"/>
        <v>1</v>
      </c>
      <c r="S106" s="71">
        <v>34.619999999999997</v>
      </c>
      <c r="T106" s="71">
        <v>35.479999999999997</v>
      </c>
      <c r="U106" s="71">
        <f t="shared" si="27"/>
        <v>1</v>
      </c>
      <c r="V106" s="71">
        <f t="shared" si="28"/>
        <v>1</v>
      </c>
      <c r="X106" s="71">
        <v>22.81</v>
      </c>
      <c r="Y106" s="71">
        <v>23.76</v>
      </c>
      <c r="Z106" s="71">
        <f t="shared" si="17"/>
        <v>1</v>
      </c>
      <c r="AA106" s="71">
        <v>34.619999999999997</v>
      </c>
      <c r="AB106" s="71">
        <v>35.479999999999997</v>
      </c>
      <c r="AC106" s="71">
        <f t="shared" si="18"/>
        <v>1</v>
      </c>
      <c r="AD106" s="71">
        <f t="shared" si="19"/>
        <v>1</v>
      </c>
      <c r="AF106" s="71">
        <v>22.81</v>
      </c>
      <c r="AG106" s="71">
        <v>23.76</v>
      </c>
      <c r="AH106" s="71">
        <f t="shared" si="20"/>
        <v>1</v>
      </c>
      <c r="AI106" s="71">
        <v>34.619999999999997</v>
      </c>
      <c r="AJ106" s="71">
        <v>35.479999999999997</v>
      </c>
      <c r="AK106" s="71">
        <f t="shared" si="21"/>
        <v>1</v>
      </c>
      <c r="AL106" s="71">
        <f t="shared" si="22"/>
        <v>1</v>
      </c>
    </row>
    <row r="107" spans="1:38" x14ac:dyDescent="0.35">
      <c r="A107" s="71">
        <v>21.38</v>
      </c>
      <c r="B107" s="71">
        <v>23.92</v>
      </c>
      <c r="C107" s="71">
        <v>27.27</v>
      </c>
      <c r="D107" s="71">
        <v>34.35</v>
      </c>
      <c r="E107" s="71">
        <v>34.6</v>
      </c>
      <c r="F107" s="71">
        <v>20.66</v>
      </c>
      <c r="P107" s="71">
        <v>21.62</v>
      </c>
      <c r="Q107" s="71">
        <v>23.91</v>
      </c>
      <c r="R107" s="71">
        <f t="shared" si="26"/>
        <v>1</v>
      </c>
      <c r="S107" s="71">
        <v>34.81</v>
      </c>
      <c r="T107" s="71">
        <v>35.340000000000003</v>
      </c>
      <c r="U107" s="71">
        <f t="shared" si="27"/>
        <v>1</v>
      </c>
      <c r="V107" s="71">
        <f t="shared" si="28"/>
        <v>1</v>
      </c>
      <c r="X107" s="71">
        <v>21.62</v>
      </c>
      <c r="Y107" s="71">
        <v>23.91</v>
      </c>
      <c r="Z107" s="71">
        <f t="shared" si="17"/>
        <v>1</v>
      </c>
      <c r="AA107" s="71">
        <v>34.81</v>
      </c>
      <c r="AB107" s="71">
        <v>35.340000000000003</v>
      </c>
      <c r="AC107" s="71">
        <f t="shared" si="18"/>
        <v>1</v>
      </c>
      <c r="AD107" s="71">
        <f t="shared" si="19"/>
        <v>1</v>
      </c>
      <c r="AF107" s="71">
        <v>21.62</v>
      </c>
      <c r="AG107" s="71">
        <v>23.91</v>
      </c>
      <c r="AH107" s="71">
        <f t="shared" si="20"/>
        <v>1</v>
      </c>
      <c r="AI107" s="71">
        <v>34.81</v>
      </c>
      <c r="AJ107" s="71">
        <v>35.340000000000003</v>
      </c>
      <c r="AK107" s="71">
        <f t="shared" si="21"/>
        <v>1</v>
      </c>
      <c r="AL107" s="71">
        <f t="shared" si="22"/>
        <v>1</v>
      </c>
    </row>
    <row r="108" spans="1:38" x14ac:dyDescent="0.35">
      <c r="A108" s="71">
        <v>21.78</v>
      </c>
      <c r="B108" s="71">
        <v>23.97</v>
      </c>
      <c r="C108" s="71">
        <v>28.37</v>
      </c>
      <c r="D108" s="71">
        <v>34.369999999999997</v>
      </c>
      <c r="E108" s="71">
        <v>35.92</v>
      </c>
      <c r="F108" s="71">
        <v>21.59</v>
      </c>
      <c r="P108" s="71">
        <v>21.38</v>
      </c>
      <c r="Q108" s="71">
        <v>23.92</v>
      </c>
      <c r="R108" s="71">
        <f t="shared" si="26"/>
        <v>1</v>
      </c>
      <c r="S108" s="71">
        <v>34.35</v>
      </c>
      <c r="T108" s="71">
        <v>34.6</v>
      </c>
      <c r="U108" s="71">
        <f t="shared" si="27"/>
        <v>1</v>
      </c>
      <c r="V108" s="71">
        <f t="shared" si="28"/>
        <v>1</v>
      </c>
      <c r="X108" s="71">
        <v>21.38</v>
      </c>
      <c r="Y108" s="71">
        <v>23.92</v>
      </c>
      <c r="Z108" s="71">
        <f t="shared" si="17"/>
        <v>1</v>
      </c>
      <c r="AA108" s="71">
        <v>34.35</v>
      </c>
      <c r="AB108" s="71">
        <v>34.6</v>
      </c>
      <c r="AC108" s="71">
        <f t="shared" si="18"/>
        <v>1</v>
      </c>
      <c r="AD108" s="71">
        <f t="shared" si="19"/>
        <v>1</v>
      </c>
      <c r="AF108" s="71">
        <v>21.38</v>
      </c>
      <c r="AG108" s="71">
        <v>23.92</v>
      </c>
      <c r="AH108" s="71">
        <f t="shared" si="20"/>
        <v>1</v>
      </c>
      <c r="AI108" s="71">
        <v>34.35</v>
      </c>
      <c r="AJ108" s="71">
        <v>34.6</v>
      </c>
      <c r="AK108" s="71">
        <f t="shared" si="21"/>
        <v>1</v>
      </c>
      <c r="AL108" s="71">
        <f t="shared" si="22"/>
        <v>1</v>
      </c>
    </row>
    <row r="109" spans="1:38" x14ac:dyDescent="0.35">
      <c r="A109" s="71">
        <v>23.25</v>
      </c>
      <c r="B109" s="71">
        <v>23.99</v>
      </c>
      <c r="C109" s="71">
        <v>28.33</v>
      </c>
      <c r="D109" s="71">
        <v>31.8</v>
      </c>
      <c r="E109" s="71">
        <v>32.58</v>
      </c>
      <c r="F109" s="71">
        <v>20.87</v>
      </c>
      <c r="P109" s="71">
        <v>21.78</v>
      </c>
      <c r="Q109" s="71">
        <v>23.97</v>
      </c>
      <c r="R109" s="71">
        <f t="shared" si="26"/>
        <v>1</v>
      </c>
      <c r="S109" s="71">
        <v>34.369999999999997</v>
      </c>
      <c r="T109" s="71">
        <v>35.92</v>
      </c>
      <c r="U109" s="71">
        <f t="shared" si="27"/>
        <v>1</v>
      </c>
      <c r="V109" s="71">
        <f t="shared" si="28"/>
        <v>1</v>
      </c>
      <c r="X109" s="71">
        <v>21.78</v>
      </c>
      <c r="Y109" s="71">
        <v>23.97</v>
      </c>
      <c r="Z109" s="71">
        <f t="shared" si="17"/>
        <v>1</v>
      </c>
      <c r="AA109" s="71">
        <v>34.369999999999997</v>
      </c>
      <c r="AB109" s="71">
        <v>35.92</v>
      </c>
      <c r="AC109" s="71">
        <f t="shared" si="18"/>
        <v>1</v>
      </c>
      <c r="AD109" s="71">
        <f t="shared" si="19"/>
        <v>1</v>
      </c>
      <c r="AF109" s="71">
        <v>21.78</v>
      </c>
      <c r="AG109" s="71">
        <v>23.97</v>
      </c>
      <c r="AH109" s="71">
        <f t="shared" si="20"/>
        <v>1</v>
      </c>
      <c r="AI109" s="71">
        <v>34.369999999999997</v>
      </c>
      <c r="AJ109" s="71">
        <v>35.92</v>
      </c>
      <c r="AK109" s="71">
        <f t="shared" si="21"/>
        <v>1</v>
      </c>
      <c r="AL109" s="71">
        <f t="shared" si="22"/>
        <v>1</v>
      </c>
    </row>
    <row r="110" spans="1:38" x14ac:dyDescent="0.35">
      <c r="A110" s="12">
        <v>21.78</v>
      </c>
      <c r="B110" s="12">
        <v>24.5</v>
      </c>
      <c r="C110" s="12">
        <v>28.16</v>
      </c>
      <c r="D110" s="71">
        <v>20.64</v>
      </c>
      <c r="E110" s="71">
        <v>21.23</v>
      </c>
      <c r="F110" s="71">
        <v>18.09</v>
      </c>
      <c r="P110" s="71">
        <v>23.25</v>
      </c>
      <c r="Q110" s="71">
        <v>23.99</v>
      </c>
      <c r="R110" s="71">
        <f t="shared" si="26"/>
        <v>1</v>
      </c>
      <c r="S110" s="71">
        <v>31.8</v>
      </c>
      <c r="T110" s="71">
        <v>32.58</v>
      </c>
      <c r="U110" s="71">
        <f t="shared" si="27"/>
        <v>1</v>
      </c>
      <c r="V110" s="71">
        <f t="shared" si="28"/>
        <v>1</v>
      </c>
      <c r="X110" s="71">
        <v>23.25</v>
      </c>
      <c r="Y110" s="71">
        <v>23.99</v>
      </c>
      <c r="Z110" s="71">
        <f t="shared" si="17"/>
        <v>1</v>
      </c>
      <c r="AA110" s="71">
        <v>31.8</v>
      </c>
      <c r="AB110" s="71">
        <v>32.58</v>
      </c>
      <c r="AC110" s="71">
        <f t="shared" si="18"/>
        <v>1</v>
      </c>
      <c r="AD110" s="71">
        <f t="shared" si="19"/>
        <v>1</v>
      </c>
      <c r="AF110" s="71">
        <v>23.25</v>
      </c>
      <c r="AG110" s="71">
        <v>23.99</v>
      </c>
      <c r="AH110" s="71">
        <f t="shared" si="20"/>
        <v>1</v>
      </c>
      <c r="AI110" s="71">
        <v>31.8</v>
      </c>
      <c r="AJ110" s="71">
        <v>32.58</v>
      </c>
      <c r="AK110" s="71">
        <f t="shared" si="21"/>
        <v>1</v>
      </c>
      <c r="AL110" s="71">
        <f t="shared" si="22"/>
        <v>1</v>
      </c>
    </row>
    <row r="111" spans="1:38" x14ac:dyDescent="0.35">
      <c r="A111" s="71">
        <v>22.92</v>
      </c>
      <c r="B111" s="71">
        <v>24.55</v>
      </c>
      <c r="C111" s="71">
        <v>26.3</v>
      </c>
      <c r="D111" s="71">
        <v>35.74</v>
      </c>
      <c r="E111" s="71">
        <v>33.200000000000003</v>
      </c>
      <c r="F111" s="71">
        <v>26.2</v>
      </c>
      <c r="P111" s="12">
        <v>21.78</v>
      </c>
      <c r="Q111" s="12">
        <v>24.5</v>
      </c>
      <c r="R111" s="71">
        <f t="shared" si="26"/>
        <v>1</v>
      </c>
      <c r="S111" s="71">
        <v>20.64</v>
      </c>
      <c r="T111" s="71">
        <v>21.23</v>
      </c>
      <c r="U111" s="71">
        <f t="shared" si="27"/>
        <v>1</v>
      </c>
      <c r="V111" s="71">
        <f t="shared" si="28"/>
        <v>1</v>
      </c>
      <c r="X111" s="12">
        <v>21.78</v>
      </c>
      <c r="Y111" s="12">
        <v>24.5</v>
      </c>
      <c r="Z111" s="71">
        <f t="shared" si="17"/>
        <v>1</v>
      </c>
      <c r="AA111" s="71">
        <v>20.64</v>
      </c>
      <c r="AB111" s="71">
        <v>21.23</v>
      </c>
      <c r="AC111" s="71">
        <f t="shared" si="18"/>
        <v>1</v>
      </c>
      <c r="AD111" s="71">
        <f t="shared" si="19"/>
        <v>1</v>
      </c>
      <c r="AF111" s="12">
        <v>21.78</v>
      </c>
      <c r="AG111" s="12">
        <v>24.5</v>
      </c>
      <c r="AH111" s="71">
        <f t="shared" si="20"/>
        <v>1</v>
      </c>
      <c r="AI111" s="71">
        <v>20.64</v>
      </c>
      <c r="AJ111" s="71">
        <v>21.23</v>
      </c>
      <c r="AK111" s="71">
        <f t="shared" si="21"/>
        <v>1</v>
      </c>
      <c r="AL111" s="71">
        <f t="shared" si="22"/>
        <v>1</v>
      </c>
    </row>
    <row r="112" spans="1:38" x14ac:dyDescent="0.35">
      <c r="A112" s="71">
        <v>23.9</v>
      </c>
      <c r="B112" s="71">
        <v>24.62</v>
      </c>
      <c r="C112" s="71">
        <v>28.4</v>
      </c>
      <c r="D112" s="71">
        <v>27.33</v>
      </c>
      <c r="E112" s="71">
        <v>27.91</v>
      </c>
      <c r="F112" s="71">
        <v>22.79</v>
      </c>
      <c r="P112" s="71">
        <v>22.92</v>
      </c>
      <c r="Q112" s="71">
        <v>24.55</v>
      </c>
      <c r="R112" s="71">
        <f t="shared" si="26"/>
        <v>1</v>
      </c>
      <c r="S112" s="71">
        <v>35.74</v>
      </c>
      <c r="T112" s="71">
        <v>33.200000000000003</v>
      </c>
      <c r="U112" s="71">
        <f t="shared" si="27"/>
        <v>1</v>
      </c>
      <c r="V112" s="71">
        <f t="shared" si="28"/>
        <v>1</v>
      </c>
      <c r="X112" s="71">
        <v>22.92</v>
      </c>
      <c r="Y112" s="71">
        <v>24.55</v>
      </c>
      <c r="Z112" s="71">
        <f t="shared" si="17"/>
        <v>1</v>
      </c>
      <c r="AA112" s="71">
        <v>35.74</v>
      </c>
      <c r="AB112" s="71">
        <v>33.200000000000003</v>
      </c>
      <c r="AC112" s="71">
        <f t="shared" si="18"/>
        <v>1</v>
      </c>
      <c r="AD112" s="71">
        <f t="shared" si="19"/>
        <v>1</v>
      </c>
      <c r="AF112" s="71">
        <v>22.92</v>
      </c>
      <c r="AG112" s="71">
        <v>24.55</v>
      </c>
      <c r="AH112" s="71">
        <f t="shared" si="20"/>
        <v>1</v>
      </c>
      <c r="AI112" s="71">
        <v>35.74</v>
      </c>
      <c r="AJ112" s="71">
        <v>33.200000000000003</v>
      </c>
      <c r="AK112" s="71">
        <f t="shared" si="21"/>
        <v>1</v>
      </c>
      <c r="AL112" s="71">
        <f t="shared" si="22"/>
        <v>1</v>
      </c>
    </row>
    <row r="113" spans="1:38" x14ac:dyDescent="0.35">
      <c r="A113" s="71">
        <v>22.52</v>
      </c>
      <c r="B113" s="71">
        <v>24.94</v>
      </c>
      <c r="C113" s="71">
        <v>24.61</v>
      </c>
      <c r="D113" s="71">
        <v>32.840000000000003</v>
      </c>
      <c r="E113" s="71">
        <v>38.340000000000003</v>
      </c>
      <c r="F113" s="71">
        <v>24.76</v>
      </c>
      <c r="P113" s="71">
        <v>23.9</v>
      </c>
      <c r="Q113" s="71">
        <v>24.62</v>
      </c>
      <c r="R113" s="71">
        <f t="shared" si="26"/>
        <v>1</v>
      </c>
      <c r="S113" s="71">
        <v>27.33</v>
      </c>
      <c r="T113" s="71">
        <v>27.91</v>
      </c>
      <c r="U113" s="71">
        <f t="shared" si="27"/>
        <v>1</v>
      </c>
      <c r="V113" s="71">
        <f t="shared" si="28"/>
        <v>1</v>
      </c>
      <c r="X113" s="71">
        <v>23.9</v>
      </c>
      <c r="Y113" s="71">
        <v>24.62</v>
      </c>
      <c r="Z113" s="71">
        <f t="shared" si="17"/>
        <v>1</v>
      </c>
      <c r="AA113" s="71">
        <v>27.33</v>
      </c>
      <c r="AB113" s="71">
        <v>27.91</v>
      </c>
      <c r="AC113" s="71">
        <f t="shared" si="18"/>
        <v>1</v>
      </c>
      <c r="AD113" s="71">
        <f t="shared" si="19"/>
        <v>1</v>
      </c>
      <c r="AF113" s="71">
        <v>23.9</v>
      </c>
      <c r="AG113" s="71">
        <v>24.62</v>
      </c>
      <c r="AH113" s="71">
        <f t="shared" si="20"/>
        <v>1</v>
      </c>
      <c r="AI113" s="71">
        <v>27.33</v>
      </c>
      <c r="AJ113" s="71">
        <v>27.91</v>
      </c>
      <c r="AK113" s="71">
        <f t="shared" si="21"/>
        <v>1</v>
      </c>
      <c r="AL113" s="71">
        <f t="shared" si="22"/>
        <v>1</v>
      </c>
    </row>
    <row r="114" spans="1:38" x14ac:dyDescent="0.35">
      <c r="A114" s="71">
        <v>22.75</v>
      </c>
      <c r="B114" s="71">
        <v>25.37</v>
      </c>
      <c r="C114" s="71">
        <v>25.81</v>
      </c>
      <c r="D114" s="71">
        <v>34.4</v>
      </c>
      <c r="E114" s="71">
        <v>39.119999999999997</v>
      </c>
      <c r="F114" s="71">
        <v>22.21</v>
      </c>
      <c r="P114" s="71">
        <v>22.52</v>
      </c>
      <c r="Q114" s="71">
        <v>24.94</v>
      </c>
      <c r="R114" s="71">
        <f t="shared" si="26"/>
        <v>1</v>
      </c>
      <c r="S114" s="71">
        <v>32.840000000000003</v>
      </c>
      <c r="T114" s="71">
        <v>38.340000000000003</v>
      </c>
      <c r="U114" s="71">
        <f t="shared" si="27"/>
        <v>1</v>
      </c>
      <c r="V114" s="71">
        <f t="shared" si="28"/>
        <v>1</v>
      </c>
      <c r="X114" s="71">
        <v>22.52</v>
      </c>
      <c r="Y114" s="71">
        <v>24.94</v>
      </c>
      <c r="Z114" s="71">
        <f t="shared" si="17"/>
        <v>1</v>
      </c>
      <c r="AA114" s="71">
        <v>32.840000000000003</v>
      </c>
      <c r="AB114" s="71">
        <v>38.340000000000003</v>
      </c>
      <c r="AC114" s="71">
        <f t="shared" si="18"/>
        <v>1</v>
      </c>
      <c r="AD114" s="71">
        <f t="shared" si="19"/>
        <v>1</v>
      </c>
      <c r="AF114" s="71">
        <v>22.52</v>
      </c>
      <c r="AG114" s="71">
        <v>24.94</v>
      </c>
      <c r="AH114" s="71">
        <f t="shared" si="20"/>
        <v>1</v>
      </c>
      <c r="AI114" s="71">
        <v>32.840000000000003</v>
      </c>
      <c r="AJ114" s="71">
        <v>38.340000000000003</v>
      </c>
      <c r="AK114" s="71">
        <f t="shared" si="21"/>
        <v>1</v>
      </c>
      <c r="AL114" s="71">
        <f t="shared" si="22"/>
        <v>1</v>
      </c>
    </row>
    <row r="115" spans="1:38" x14ac:dyDescent="0.35">
      <c r="A115" s="71">
        <v>22.9</v>
      </c>
      <c r="B115" s="71">
        <v>25.39</v>
      </c>
      <c r="C115" s="71">
        <v>27.89</v>
      </c>
      <c r="D115" s="71">
        <v>24.95</v>
      </c>
      <c r="E115" s="71">
        <v>26.44</v>
      </c>
      <c r="F115" s="71">
        <v>22.32</v>
      </c>
      <c r="P115" s="71">
        <v>22.75</v>
      </c>
      <c r="Q115" s="71">
        <v>25.37</v>
      </c>
      <c r="R115" s="71">
        <f t="shared" si="26"/>
        <v>1</v>
      </c>
      <c r="S115" s="71">
        <v>34.4</v>
      </c>
      <c r="T115" s="71">
        <v>39.119999999999997</v>
      </c>
      <c r="U115" s="71">
        <f t="shared" si="27"/>
        <v>1</v>
      </c>
      <c r="V115" s="71">
        <f t="shared" si="28"/>
        <v>1</v>
      </c>
      <c r="X115" s="71">
        <v>22.75</v>
      </c>
      <c r="Y115" s="71">
        <v>25.37</v>
      </c>
      <c r="Z115" s="71">
        <f t="shared" si="17"/>
        <v>1</v>
      </c>
      <c r="AA115" s="71">
        <v>34.4</v>
      </c>
      <c r="AB115" s="71">
        <v>39.119999999999997</v>
      </c>
      <c r="AC115" s="71">
        <f t="shared" si="18"/>
        <v>1</v>
      </c>
      <c r="AD115" s="71">
        <f t="shared" si="19"/>
        <v>1</v>
      </c>
      <c r="AF115" s="71">
        <v>22.75</v>
      </c>
      <c r="AG115" s="71">
        <v>25.37</v>
      </c>
      <c r="AH115" s="71">
        <f t="shared" si="20"/>
        <v>1</v>
      </c>
      <c r="AI115" s="71">
        <v>34.4</v>
      </c>
      <c r="AJ115" s="71">
        <v>39.119999999999997</v>
      </c>
      <c r="AK115" s="71">
        <f t="shared" si="21"/>
        <v>1</v>
      </c>
      <c r="AL115" s="71">
        <f t="shared" si="22"/>
        <v>1</v>
      </c>
    </row>
    <row r="116" spans="1:38" x14ac:dyDescent="0.35">
      <c r="A116" s="71">
        <v>24.81</v>
      </c>
      <c r="B116" s="71">
        <v>25.46</v>
      </c>
      <c r="C116" s="71">
        <v>25.81</v>
      </c>
      <c r="D116" s="71">
        <v>33.76</v>
      </c>
      <c r="E116" s="71">
        <v>32.1</v>
      </c>
      <c r="F116" s="71">
        <v>20.399999999999999</v>
      </c>
      <c r="P116" s="71">
        <v>22.9</v>
      </c>
      <c r="Q116" s="71">
        <v>25.39</v>
      </c>
      <c r="R116" s="71">
        <f t="shared" si="26"/>
        <v>1</v>
      </c>
      <c r="S116" s="71">
        <v>24.95</v>
      </c>
      <c r="T116" s="71">
        <v>26.44</v>
      </c>
      <c r="U116" s="71">
        <f t="shared" si="27"/>
        <v>1</v>
      </c>
      <c r="V116" s="71">
        <f t="shared" si="28"/>
        <v>1</v>
      </c>
      <c r="X116" s="71">
        <v>22.9</v>
      </c>
      <c r="Y116" s="71">
        <v>25.39</v>
      </c>
      <c r="Z116" s="71">
        <f t="shared" si="17"/>
        <v>1</v>
      </c>
      <c r="AA116" s="71">
        <v>24.95</v>
      </c>
      <c r="AB116" s="71">
        <v>26.44</v>
      </c>
      <c r="AC116" s="71">
        <f t="shared" si="18"/>
        <v>1</v>
      </c>
      <c r="AD116" s="71">
        <f t="shared" si="19"/>
        <v>1</v>
      </c>
      <c r="AF116" s="71">
        <v>22.9</v>
      </c>
      <c r="AG116" s="71">
        <v>25.39</v>
      </c>
      <c r="AH116" s="71">
        <f t="shared" si="20"/>
        <v>1</v>
      </c>
      <c r="AI116" s="71">
        <v>24.95</v>
      </c>
      <c r="AJ116" s="71">
        <v>26.44</v>
      </c>
      <c r="AK116" s="71">
        <f t="shared" si="21"/>
        <v>1</v>
      </c>
      <c r="AL116" s="71">
        <f t="shared" si="22"/>
        <v>1</v>
      </c>
    </row>
    <row r="117" spans="1:38" x14ac:dyDescent="0.35">
      <c r="A117" s="12">
        <v>22.98</v>
      </c>
      <c r="B117" s="12">
        <v>25.5</v>
      </c>
      <c r="C117" s="12">
        <v>27.17</v>
      </c>
      <c r="D117" s="71">
        <v>33.99</v>
      </c>
      <c r="E117" s="71">
        <v>36.43</v>
      </c>
      <c r="F117" s="71">
        <v>26.84</v>
      </c>
      <c r="P117" s="71">
        <v>24.81</v>
      </c>
      <c r="Q117" s="71">
        <v>25.46</v>
      </c>
      <c r="R117" s="71">
        <f t="shared" si="26"/>
        <v>1</v>
      </c>
      <c r="S117" s="71">
        <v>33.76</v>
      </c>
      <c r="T117" s="71">
        <v>32.1</v>
      </c>
      <c r="U117" s="71">
        <f t="shared" si="27"/>
        <v>1</v>
      </c>
      <c r="V117" s="71">
        <f t="shared" si="28"/>
        <v>1</v>
      </c>
      <c r="X117" s="71">
        <v>24.81</v>
      </c>
      <c r="Y117" s="71">
        <v>25.46</v>
      </c>
      <c r="Z117" s="71">
        <f t="shared" si="17"/>
        <v>1</v>
      </c>
      <c r="AA117" s="71">
        <v>33.76</v>
      </c>
      <c r="AB117" s="71">
        <v>32.1</v>
      </c>
      <c r="AC117" s="71">
        <f t="shared" si="18"/>
        <v>1</v>
      </c>
      <c r="AD117" s="71">
        <f t="shared" si="19"/>
        <v>1</v>
      </c>
      <c r="AF117" s="71">
        <v>24.81</v>
      </c>
      <c r="AG117" s="71">
        <v>25.46</v>
      </c>
      <c r="AH117" s="71">
        <f t="shared" si="20"/>
        <v>1</v>
      </c>
      <c r="AI117" s="71">
        <v>33.76</v>
      </c>
      <c r="AJ117" s="71">
        <v>32.1</v>
      </c>
      <c r="AK117" s="71">
        <f t="shared" si="21"/>
        <v>1</v>
      </c>
      <c r="AL117" s="71">
        <f t="shared" si="22"/>
        <v>1</v>
      </c>
    </row>
    <row r="118" spans="1:38" x14ac:dyDescent="0.35">
      <c r="A118" s="71">
        <v>24.79</v>
      </c>
      <c r="B118" s="71">
        <v>25.58</v>
      </c>
      <c r="C118" s="71">
        <v>24.11</v>
      </c>
      <c r="D118" s="71">
        <v>28.67</v>
      </c>
      <c r="E118" s="71">
        <v>30.72</v>
      </c>
      <c r="F118" s="71">
        <v>21.15</v>
      </c>
      <c r="P118" s="12">
        <v>22.98</v>
      </c>
      <c r="Q118" s="12">
        <v>25.5</v>
      </c>
      <c r="R118" s="71">
        <f t="shared" si="26"/>
        <v>1</v>
      </c>
      <c r="S118" s="71">
        <v>33.99</v>
      </c>
      <c r="T118" s="71">
        <v>36.43</v>
      </c>
      <c r="U118" s="71">
        <f t="shared" si="27"/>
        <v>1</v>
      </c>
      <c r="V118" s="71">
        <f t="shared" si="28"/>
        <v>1</v>
      </c>
      <c r="X118" s="12">
        <v>22.98</v>
      </c>
      <c r="Y118" s="12">
        <v>25.5</v>
      </c>
      <c r="Z118" s="71">
        <f t="shared" si="17"/>
        <v>1</v>
      </c>
      <c r="AA118" s="71">
        <v>33.99</v>
      </c>
      <c r="AB118" s="71">
        <v>36.43</v>
      </c>
      <c r="AC118" s="71">
        <f t="shared" si="18"/>
        <v>1</v>
      </c>
      <c r="AD118" s="71">
        <f t="shared" si="19"/>
        <v>1</v>
      </c>
      <c r="AF118" s="12">
        <v>22.98</v>
      </c>
      <c r="AG118" s="12">
        <v>25.5</v>
      </c>
      <c r="AH118" s="71">
        <f t="shared" si="20"/>
        <v>1</v>
      </c>
      <c r="AI118" s="71">
        <v>33.99</v>
      </c>
      <c r="AJ118" s="71">
        <v>36.43</v>
      </c>
      <c r="AK118" s="71">
        <f t="shared" si="21"/>
        <v>1</v>
      </c>
      <c r="AL118" s="71">
        <f t="shared" si="22"/>
        <v>1</v>
      </c>
    </row>
    <row r="119" spans="1:38" x14ac:dyDescent="0.35">
      <c r="A119" s="71">
        <v>25.49</v>
      </c>
      <c r="B119" s="71">
        <v>25.64</v>
      </c>
      <c r="C119" s="71">
        <v>27.17</v>
      </c>
      <c r="D119" s="71" t="s">
        <v>7</v>
      </c>
      <c r="E119" s="71" t="s">
        <v>7</v>
      </c>
      <c r="F119" s="71">
        <v>21.69</v>
      </c>
      <c r="P119" s="71">
        <v>24.79</v>
      </c>
      <c r="Q119" s="71">
        <v>25.58</v>
      </c>
      <c r="R119" s="71">
        <f t="shared" si="26"/>
        <v>1</v>
      </c>
      <c r="S119" s="71">
        <v>28.67</v>
      </c>
      <c r="T119" s="71">
        <v>30.72</v>
      </c>
      <c r="U119" s="71">
        <f t="shared" si="27"/>
        <v>1</v>
      </c>
      <c r="V119" s="71">
        <f t="shared" si="28"/>
        <v>1</v>
      </c>
      <c r="X119" s="71">
        <v>24.79</v>
      </c>
      <c r="Y119" s="71">
        <v>25.58</v>
      </c>
      <c r="Z119" s="71">
        <f t="shared" si="17"/>
        <v>1</v>
      </c>
      <c r="AA119" s="71">
        <v>28.67</v>
      </c>
      <c r="AB119" s="71">
        <v>30.72</v>
      </c>
      <c r="AC119" s="71">
        <f t="shared" si="18"/>
        <v>1</v>
      </c>
      <c r="AD119" s="71">
        <f t="shared" si="19"/>
        <v>1</v>
      </c>
      <c r="AF119" s="71">
        <v>24.79</v>
      </c>
      <c r="AG119" s="71">
        <v>25.58</v>
      </c>
      <c r="AH119" s="71">
        <f t="shared" si="20"/>
        <v>1</v>
      </c>
      <c r="AI119" s="71">
        <v>28.67</v>
      </c>
      <c r="AJ119" s="71">
        <v>30.72</v>
      </c>
      <c r="AK119" s="71">
        <f t="shared" si="21"/>
        <v>1</v>
      </c>
      <c r="AL119" s="71">
        <f t="shared" si="22"/>
        <v>1</v>
      </c>
    </row>
    <row r="120" spans="1:38" x14ac:dyDescent="0.35">
      <c r="A120" s="71">
        <v>23.13</v>
      </c>
      <c r="B120" s="71">
        <v>25.71</v>
      </c>
      <c r="C120" s="71">
        <v>30.32</v>
      </c>
      <c r="D120" s="71">
        <v>31.69</v>
      </c>
      <c r="E120" s="71">
        <v>31.79</v>
      </c>
      <c r="F120" s="71">
        <v>26.54</v>
      </c>
      <c r="P120" s="71">
        <v>25.49</v>
      </c>
      <c r="Q120" s="71">
        <v>25.64</v>
      </c>
      <c r="R120" s="71">
        <f t="shared" si="26"/>
        <v>1</v>
      </c>
      <c r="S120" s="71" t="s">
        <v>7</v>
      </c>
      <c r="T120" s="71" t="s">
        <v>7</v>
      </c>
      <c r="U120" s="71">
        <f t="shared" si="27"/>
        <v>0</v>
      </c>
      <c r="V120" s="71">
        <f t="shared" si="28"/>
        <v>0</v>
      </c>
      <c r="X120" s="71">
        <v>25.49</v>
      </c>
      <c r="Y120" s="71">
        <v>25.64</v>
      </c>
      <c r="Z120" s="71">
        <f t="shared" si="17"/>
        <v>1</v>
      </c>
      <c r="AA120" s="71" t="s">
        <v>7</v>
      </c>
      <c r="AB120" s="71" t="s">
        <v>7</v>
      </c>
      <c r="AC120" s="71">
        <f t="shared" si="18"/>
        <v>0</v>
      </c>
      <c r="AD120" s="71">
        <f t="shared" si="19"/>
        <v>0</v>
      </c>
      <c r="AF120" s="71">
        <v>25.49</v>
      </c>
      <c r="AG120" s="71">
        <v>25.64</v>
      </c>
      <c r="AH120" s="71">
        <f t="shared" si="20"/>
        <v>1</v>
      </c>
      <c r="AI120" s="71" t="s">
        <v>7</v>
      </c>
      <c r="AJ120" s="71" t="s">
        <v>7</v>
      </c>
      <c r="AK120" s="71">
        <f t="shared" si="21"/>
        <v>0</v>
      </c>
      <c r="AL120" s="71">
        <f t="shared" si="22"/>
        <v>0</v>
      </c>
    </row>
    <row r="121" spans="1:38" x14ac:dyDescent="0.35">
      <c r="A121" s="71">
        <v>23.96</v>
      </c>
      <c r="B121" s="71">
        <v>25.76</v>
      </c>
      <c r="C121" s="71">
        <v>21.69</v>
      </c>
      <c r="D121" s="71">
        <v>35.909999999999997</v>
      </c>
      <c r="E121" s="71">
        <v>33.4</v>
      </c>
      <c r="F121" s="71">
        <v>23.34</v>
      </c>
      <c r="P121" s="71">
        <v>23.13</v>
      </c>
      <c r="Q121" s="71">
        <v>25.71</v>
      </c>
      <c r="R121" s="71">
        <f t="shared" si="26"/>
        <v>1</v>
      </c>
      <c r="S121" s="71">
        <v>31.69</v>
      </c>
      <c r="T121" s="71">
        <v>31.79</v>
      </c>
      <c r="U121" s="71">
        <f t="shared" si="27"/>
        <v>1</v>
      </c>
      <c r="V121" s="71">
        <f t="shared" si="28"/>
        <v>1</v>
      </c>
      <c r="X121" s="71">
        <v>23.13</v>
      </c>
      <c r="Y121" s="71">
        <v>25.71</v>
      </c>
      <c r="Z121" s="71">
        <f t="shared" si="17"/>
        <v>1</v>
      </c>
      <c r="AA121" s="71">
        <v>31.69</v>
      </c>
      <c r="AB121" s="71">
        <v>31.79</v>
      </c>
      <c r="AC121" s="71">
        <f t="shared" si="18"/>
        <v>1</v>
      </c>
      <c r="AD121" s="71">
        <f t="shared" si="19"/>
        <v>1</v>
      </c>
      <c r="AF121" s="71">
        <v>23.13</v>
      </c>
      <c r="AG121" s="71">
        <v>25.71</v>
      </c>
      <c r="AH121" s="71">
        <f t="shared" si="20"/>
        <v>1</v>
      </c>
      <c r="AI121" s="71">
        <v>31.69</v>
      </c>
      <c r="AJ121" s="71">
        <v>31.79</v>
      </c>
      <c r="AK121" s="71">
        <f t="shared" si="21"/>
        <v>1</v>
      </c>
      <c r="AL121" s="71">
        <f t="shared" si="22"/>
        <v>1</v>
      </c>
    </row>
    <row r="122" spans="1:38" x14ac:dyDescent="0.35">
      <c r="A122" s="23">
        <v>23.63</v>
      </c>
      <c r="B122" s="21">
        <v>25.8</v>
      </c>
      <c r="C122" s="21">
        <v>26.95</v>
      </c>
      <c r="D122" s="71">
        <v>32.33</v>
      </c>
      <c r="E122" s="71">
        <v>32.700000000000003</v>
      </c>
      <c r="F122" s="71">
        <v>19.829999999999998</v>
      </c>
      <c r="P122" s="71">
        <v>23.96</v>
      </c>
      <c r="Q122" s="71">
        <v>25.76</v>
      </c>
      <c r="R122" s="71">
        <f t="shared" si="26"/>
        <v>1</v>
      </c>
      <c r="S122" s="71">
        <v>35.909999999999997</v>
      </c>
      <c r="T122" s="71">
        <v>33.4</v>
      </c>
      <c r="U122" s="71">
        <f t="shared" si="27"/>
        <v>1</v>
      </c>
      <c r="V122" s="71">
        <f t="shared" si="28"/>
        <v>1</v>
      </c>
      <c r="X122" s="71">
        <v>23.96</v>
      </c>
      <c r="Y122" s="71">
        <v>25.76</v>
      </c>
      <c r="Z122" s="71">
        <f t="shared" si="17"/>
        <v>1</v>
      </c>
      <c r="AA122" s="71">
        <v>35.909999999999997</v>
      </c>
      <c r="AB122" s="71">
        <v>33.4</v>
      </c>
      <c r="AC122" s="71">
        <f t="shared" si="18"/>
        <v>1</v>
      </c>
      <c r="AD122" s="71">
        <f t="shared" si="19"/>
        <v>1</v>
      </c>
      <c r="AF122" s="71">
        <v>23.96</v>
      </c>
      <c r="AG122" s="71">
        <v>25.76</v>
      </c>
      <c r="AH122" s="71">
        <f t="shared" si="20"/>
        <v>1</v>
      </c>
      <c r="AI122" s="71">
        <v>35.909999999999997</v>
      </c>
      <c r="AJ122" s="71">
        <v>33.4</v>
      </c>
      <c r="AK122" s="71">
        <f t="shared" si="21"/>
        <v>1</v>
      </c>
      <c r="AL122" s="71">
        <f t="shared" si="22"/>
        <v>1</v>
      </c>
    </row>
    <row r="123" spans="1:38" x14ac:dyDescent="0.35">
      <c r="A123" s="71">
        <v>24.84</v>
      </c>
      <c r="B123" s="71">
        <v>25.97</v>
      </c>
      <c r="C123" s="71">
        <v>26.77</v>
      </c>
      <c r="D123" s="71">
        <v>32.880000000000003</v>
      </c>
      <c r="E123" s="71">
        <v>30.77</v>
      </c>
      <c r="F123" s="71">
        <v>21.9</v>
      </c>
      <c r="P123" s="23">
        <v>23.63</v>
      </c>
      <c r="Q123" s="21">
        <v>25.8</v>
      </c>
      <c r="R123" s="71">
        <f t="shared" si="26"/>
        <v>1</v>
      </c>
      <c r="S123" s="71">
        <v>32.33</v>
      </c>
      <c r="T123" s="71">
        <v>32.700000000000003</v>
      </c>
      <c r="U123" s="71">
        <f t="shared" si="27"/>
        <v>1</v>
      </c>
      <c r="V123" s="71">
        <f t="shared" si="28"/>
        <v>1</v>
      </c>
      <c r="X123" s="23">
        <v>23.63</v>
      </c>
      <c r="Y123" s="21">
        <v>25.8</v>
      </c>
      <c r="Z123" s="71">
        <f t="shared" si="17"/>
        <v>1</v>
      </c>
      <c r="AA123" s="71">
        <v>32.33</v>
      </c>
      <c r="AB123" s="71">
        <v>32.700000000000003</v>
      </c>
      <c r="AC123" s="71">
        <f t="shared" si="18"/>
        <v>1</v>
      </c>
      <c r="AD123" s="71">
        <f t="shared" si="19"/>
        <v>1</v>
      </c>
      <c r="AF123" s="23">
        <v>23.63</v>
      </c>
      <c r="AG123" s="21">
        <v>25.8</v>
      </c>
      <c r="AH123" s="71">
        <f t="shared" si="20"/>
        <v>1</v>
      </c>
      <c r="AI123" s="71">
        <v>32.33</v>
      </c>
      <c r="AJ123" s="71">
        <v>32.700000000000003</v>
      </c>
      <c r="AK123" s="71">
        <f t="shared" si="21"/>
        <v>1</v>
      </c>
      <c r="AL123" s="71">
        <f t="shared" si="22"/>
        <v>1</v>
      </c>
    </row>
    <row r="124" spans="1:38" x14ac:dyDescent="0.35">
      <c r="A124" s="71">
        <v>23.86</v>
      </c>
      <c r="B124" s="71">
        <v>26.34</v>
      </c>
      <c r="C124" s="71">
        <v>30.48</v>
      </c>
      <c r="D124" s="71">
        <v>35.869999999999997</v>
      </c>
      <c r="E124" s="71">
        <v>37.24</v>
      </c>
      <c r="F124" s="71">
        <v>23.76</v>
      </c>
      <c r="P124" s="71">
        <v>24.84</v>
      </c>
      <c r="Q124" s="71">
        <v>25.97</v>
      </c>
      <c r="R124" s="71">
        <f t="shared" si="26"/>
        <v>1</v>
      </c>
      <c r="S124" s="71">
        <v>32.880000000000003</v>
      </c>
      <c r="T124" s="71">
        <v>30.77</v>
      </c>
      <c r="U124" s="71">
        <f t="shared" si="27"/>
        <v>1</v>
      </c>
      <c r="V124" s="71">
        <f t="shared" si="28"/>
        <v>1</v>
      </c>
      <c r="X124" s="71">
        <v>24.84</v>
      </c>
      <c r="Y124" s="71">
        <v>25.97</v>
      </c>
      <c r="Z124" s="71">
        <f t="shared" si="17"/>
        <v>1</v>
      </c>
      <c r="AA124" s="71">
        <v>32.880000000000003</v>
      </c>
      <c r="AB124" s="71">
        <v>30.77</v>
      </c>
      <c r="AC124" s="71">
        <f t="shared" si="18"/>
        <v>1</v>
      </c>
      <c r="AD124" s="71">
        <f t="shared" si="19"/>
        <v>1</v>
      </c>
      <c r="AF124" s="71">
        <v>24.84</v>
      </c>
      <c r="AG124" s="71">
        <v>25.97</v>
      </c>
      <c r="AH124" s="71">
        <f t="shared" si="20"/>
        <v>1</v>
      </c>
      <c r="AI124" s="71">
        <v>32.880000000000003</v>
      </c>
      <c r="AJ124" s="71">
        <v>30.77</v>
      </c>
      <c r="AK124" s="71">
        <f t="shared" si="21"/>
        <v>1</v>
      </c>
      <c r="AL124" s="71">
        <f t="shared" si="22"/>
        <v>1</v>
      </c>
    </row>
    <row r="125" spans="1:38" x14ac:dyDescent="0.35">
      <c r="A125" s="71">
        <v>24.71</v>
      </c>
      <c r="B125" s="71">
        <v>26.71</v>
      </c>
      <c r="C125" s="71">
        <v>24.71</v>
      </c>
      <c r="D125" s="71">
        <v>34.83</v>
      </c>
      <c r="E125" s="71">
        <v>34.35</v>
      </c>
      <c r="F125" s="71">
        <v>22.64</v>
      </c>
      <c r="P125" s="71">
        <v>23.86</v>
      </c>
      <c r="Q125" s="71">
        <v>26.34</v>
      </c>
      <c r="R125" s="71">
        <f t="shared" si="26"/>
        <v>1</v>
      </c>
      <c r="S125" s="71">
        <v>35.869999999999997</v>
      </c>
      <c r="T125" s="71">
        <v>37.24</v>
      </c>
      <c r="U125" s="71">
        <f t="shared" si="27"/>
        <v>1</v>
      </c>
      <c r="V125" s="71">
        <f t="shared" si="28"/>
        <v>1</v>
      </c>
      <c r="X125" s="71">
        <v>23.86</v>
      </c>
      <c r="Y125" s="71">
        <v>26.34</v>
      </c>
      <c r="Z125" s="71">
        <f t="shared" si="17"/>
        <v>1</v>
      </c>
      <c r="AA125" s="71">
        <v>35.869999999999997</v>
      </c>
      <c r="AB125" s="71">
        <v>37.24</v>
      </c>
      <c r="AC125" s="71">
        <f t="shared" si="18"/>
        <v>1</v>
      </c>
      <c r="AD125" s="71">
        <f t="shared" si="19"/>
        <v>1</v>
      </c>
      <c r="AF125" s="71">
        <v>23.86</v>
      </c>
      <c r="AG125" s="71">
        <v>26.34</v>
      </c>
      <c r="AH125" s="71">
        <f t="shared" si="20"/>
        <v>1</v>
      </c>
      <c r="AI125" s="71">
        <v>35.869999999999997</v>
      </c>
      <c r="AJ125" s="71">
        <v>37.24</v>
      </c>
      <c r="AK125" s="71">
        <f t="shared" si="21"/>
        <v>1</v>
      </c>
      <c r="AL125" s="71">
        <f t="shared" si="22"/>
        <v>1</v>
      </c>
    </row>
    <row r="126" spans="1:38" x14ac:dyDescent="0.35">
      <c r="A126" s="71">
        <v>24.44</v>
      </c>
      <c r="B126" s="71">
        <v>26.91</v>
      </c>
      <c r="C126" s="71">
        <v>30.75</v>
      </c>
      <c r="D126" s="71">
        <v>29.93</v>
      </c>
      <c r="E126" s="71">
        <v>31.72</v>
      </c>
      <c r="F126" s="71">
        <v>25.28</v>
      </c>
      <c r="P126" s="71">
        <v>24.71</v>
      </c>
      <c r="Q126" s="71">
        <v>26.71</v>
      </c>
      <c r="R126" s="71">
        <f t="shared" si="26"/>
        <v>1</v>
      </c>
      <c r="S126" s="71">
        <v>34.83</v>
      </c>
      <c r="T126" s="71">
        <v>34.35</v>
      </c>
      <c r="U126" s="71">
        <f t="shared" si="27"/>
        <v>1</v>
      </c>
      <c r="V126" s="71">
        <f t="shared" si="28"/>
        <v>1</v>
      </c>
      <c r="X126" s="71">
        <v>24.71</v>
      </c>
      <c r="Y126" s="71">
        <v>26.71</v>
      </c>
      <c r="Z126" s="71">
        <f t="shared" si="17"/>
        <v>1</v>
      </c>
      <c r="AA126" s="71">
        <v>34.83</v>
      </c>
      <c r="AB126" s="71">
        <v>34.35</v>
      </c>
      <c r="AC126" s="71">
        <f t="shared" si="18"/>
        <v>1</v>
      </c>
      <c r="AD126" s="71">
        <f t="shared" si="19"/>
        <v>1</v>
      </c>
      <c r="AF126" s="71">
        <v>24.71</v>
      </c>
      <c r="AG126" s="71">
        <v>26.71</v>
      </c>
      <c r="AH126" s="71">
        <f t="shared" si="20"/>
        <v>1</v>
      </c>
      <c r="AI126" s="71">
        <v>34.83</v>
      </c>
      <c r="AJ126" s="71">
        <v>34.35</v>
      </c>
      <c r="AK126" s="71">
        <f t="shared" si="21"/>
        <v>1</v>
      </c>
      <c r="AL126" s="71">
        <f t="shared" si="22"/>
        <v>1</v>
      </c>
    </row>
    <row r="127" spans="1:38" x14ac:dyDescent="0.35">
      <c r="A127" s="4">
        <v>23.85</v>
      </c>
      <c r="B127" s="4">
        <v>26.91</v>
      </c>
      <c r="C127" s="4">
        <v>30.18</v>
      </c>
      <c r="D127" s="71">
        <v>31.23</v>
      </c>
      <c r="E127" s="71">
        <v>31.75</v>
      </c>
      <c r="F127" s="71">
        <v>24.18</v>
      </c>
      <c r="P127" s="71">
        <v>24.44</v>
      </c>
      <c r="Q127" s="71">
        <v>26.91</v>
      </c>
      <c r="R127" s="71">
        <f t="shared" si="26"/>
        <v>1</v>
      </c>
      <c r="S127" s="71">
        <v>29.93</v>
      </c>
      <c r="T127" s="71">
        <v>31.72</v>
      </c>
      <c r="U127" s="71">
        <f t="shared" si="27"/>
        <v>1</v>
      </c>
      <c r="V127" s="71">
        <f t="shared" si="28"/>
        <v>1</v>
      </c>
      <c r="X127" s="71">
        <v>24.44</v>
      </c>
      <c r="Y127" s="71">
        <v>26.91</v>
      </c>
      <c r="Z127" s="71">
        <f t="shared" si="17"/>
        <v>1</v>
      </c>
      <c r="AA127" s="71">
        <v>29.93</v>
      </c>
      <c r="AB127" s="71">
        <v>31.72</v>
      </c>
      <c r="AC127" s="71">
        <f t="shared" si="18"/>
        <v>1</v>
      </c>
      <c r="AD127" s="71">
        <f t="shared" si="19"/>
        <v>1</v>
      </c>
      <c r="AF127" s="71">
        <v>24.44</v>
      </c>
      <c r="AG127" s="71">
        <v>26.91</v>
      </c>
      <c r="AH127" s="71">
        <f t="shared" si="20"/>
        <v>1</v>
      </c>
      <c r="AI127" s="71">
        <v>29.93</v>
      </c>
      <c r="AJ127" s="71">
        <v>31.72</v>
      </c>
      <c r="AK127" s="71">
        <f t="shared" si="21"/>
        <v>1</v>
      </c>
      <c r="AL127" s="71">
        <f t="shared" si="22"/>
        <v>1</v>
      </c>
    </row>
    <row r="128" spans="1:38" x14ac:dyDescent="0.35">
      <c r="A128" s="4">
        <v>25.17</v>
      </c>
      <c r="B128" s="4">
        <v>26.91</v>
      </c>
      <c r="C128" s="4">
        <v>25.21</v>
      </c>
      <c r="D128" s="71">
        <v>35.35</v>
      </c>
      <c r="E128" s="71">
        <v>33</v>
      </c>
      <c r="F128" s="71">
        <v>22.13</v>
      </c>
      <c r="P128" s="4">
        <v>23.85</v>
      </c>
      <c r="Q128" s="4">
        <v>26.91</v>
      </c>
      <c r="R128" s="71">
        <f t="shared" si="26"/>
        <v>1</v>
      </c>
      <c r="S128" s="71">
        <v>31.23</v>
      </c>
      <c r="T128" s="71">
        <v>31.75</v>
      </c>
      <c r="U128" s="71">
        <f t="shared" si="27"/>
        <v>1</v>
      </c>
      <c r="V128" s="71">
        <f t="shared" si="28"/>
        <v>1</v>
      </c>
      <c r="X128" s="4">
        <v>23.85</v>
      </c>
      <c r="Y128" s="4">
        <v>26.91</v>
      </c>
      <c r="Z128" s="71">
        <f t="shared" si="17"/>
        <v>1</v>
      </c>
      <c r="AA128" s="71">
        <v>31.23</v>
      </c>
      <c r="AB128" s="71">
        <v>31.75</v>
      </c>
      <c r="AC128" s="71">
        <f t="shared" si="18"/>
        <v>1</v>
      </c>
      <c r="AD128" s="71">
        <f t="shared" si="19"/>
        <v>1</v>
      </c>
      <c r="AF128" s="4">
        <v>23.85</v>
      </c>
      <c r="AG128" s="4">
        <v>26.91</v>
      </c>
      <c r="AH128" s="71">
        <f t="shared" si="20"/>
        <v>1</v>
      </c>
      <c r="AI128" s="71">
        <v>31.23</v>
      </c>
      <c r="AJ128" s="71">
        <v>31.75</v>
      </c>
      <c r="AK128" s="71">
        <f t="shared" si="21"/>
        <v>1</v>
      </c>
      <c r="AL128" s="71">
        <f t="shared" si="22"/>
        <v>1</v>
      </c>
    </row>
    <row r="129" spans="1:38" x14ac:dyDescent="0.35">
      <c r="A129" s="4">
        <v>24.48</v>
      </c>
      <c r="B129" s="4">
        <v>27.18</v>
      </c>
      <c r="C129" s="4">
        <v>29.34</v>
      </c>
      <c r="D129" s="71">
        <v>30.75</v>
      </c>
      <c r="E129" s="71">
        <v>31.22</v>
      </c>
      <c r="F129" s="71">
        <v>25.74</v>
      </c>
      <c r="P129" s="4">
        <v>25.17</v>
      </c>
      <c r="Q129" s="4">
        <v>26.91</v>
      </c>
      <c r="R129" s="71">
        <f t="shared" si="26"/>
        <v>1</v>
      </c>
      <c r="S129" s="71">
        <v>35.35</v>
      </c>
      <c r="T129" s="71">
        <v>33</v>
      </c>
      <c r="U129" s="71">
        <f t="shared" si="27"/>
        <v>1</v>
      </c>
      <c r="V129" s="71">
        <f t="shared" si="28"/>
        <v>1</v>
      </c>
      <c r="X129" s="4">
        <v>25.17</v>
      </c>
      <c r="Y129" s="4">
        <v>26.91</v>
      </c>
      <c r="Z129" s="71">
        <f t="shared" ref="Z129:Z149" si="29">IF(AND(X129="-",Y129="-"),0,1)</f>
        <v>1</v>
      </c>
      <c r="AA129" s="71">
        <v>35.35</v>
      </c>
      <c r="AB129" s="71">
        <v>33</v>
      </c>
      <c r="AC129" s="71">
        <f t="shared" ref="AC129:AC149" si="30">IF(AND(AA129="-",AB129="-"),0,1)</f>
        <v>1</v>
      </c>
      <c r="AD129" s="71">
        <f t="shared" ref="AD129:AD149" si="31">IF(AND(Z129=1,AC129=1),1,0)</f>
        <v>1</v>
      </c>
      <c r="AF129" s="4">
        <v>25.17</v>
      </c>
      <c r="AG129" s="4">
        <v>26.91</v>
      </c>
      <c r="AH129" s="71">
        <f t="shared" ref="AH129:AH149" si="32">IF(AND(AF129="-",AG129="-"),0,1)</f>
        <v>1</v>
      </c>
      <c r="AI129" s="71">
        <v>35.35</v>
      </c>
      <c r="AJ129" s="71">
        <v>33</v>
      </c>
      <c r="AK129" s="71">
        <f t="shared" ref="AK129:AK149" si="33">IF(AND(AI129="-",AJ129="-"),0,1)</f>
        <v>1</v>
      </c>
      <c r="AL129" s="71">
        <f t="shared" ref="AL129:AL149" si="34">IF(AND(AH129=1,AK129=1),1,0)</f>
        <v>1</v>
      </c>
    </row>
    <row r="130" spans="1:38" x14ac:dyDescent="0.35">
      <c r="A130" s="71">
        <v>26.41</v>
      </c>
      <c r="B130" s="71">
        <v>27.52</v>
      </c>
      <c r="C130" s="71">
        <v>24.37</v>
      </c>
      <c r="D130" s="71">
        <v>33.200000000000003</v>
      </c>
      <c r="E130" s="71">
        <v>35.14</v>
      </c>
      <c r="F130" s="71">
        <v>21.18</v>
      </c>
      <c r="P130" s="4">
        <v>24.48</v>
      </c>
      <c r="Q130" s="4">
        <v>27.18</v>
      </c>
      <c r="R130" s="71">
        <f t="shared" si="26"/>
        <v>1</v>
      </c>
      <c r="S130" s="71">
        <v>30.75</v>
      </c>
      <c r="T130" s="71">
        <v>31.22</v>
      </c>
      <c r="U130" s="71">
        <f t="shared" si="27"/>
        <v>1</v>
      </c>
      <c r="V130" s="71">
        <f t="shared" si="28"/>
        <v>1</v>
      </c>
      <c r="X130" s="4">
        <v>24.48</v>
      </c>
      <c r="Y130" s="4">
        <v>27.18</v>
      </c>
      <c r="Z130" s="71">
        <f t="shared" si="29"/>
        <v>1</v>
      </c>
      <c r="AA130" s="71">
        <v>30.75</v>
      </c>
      <c r="AB130" s="71">
        <v>31.22</v>
      </c>
      <c r="AC130" s="71">
        <f t="shared" si="30"/>
        <v>1</v>
      </c>
      <c r="AD130" s="71">
        <f t="shared" si="31"/>
        <v>1</v>
      </c>
      <c r="AF130" s="4">
        <v>24.48</v>
      </c>
      <c r="AG130" s="4">
        <v>27.18</v>
      </c>
      <c r="AH130" s="71">
        <f t="shared" si="32"/>
        <v>1</v>
      </c>
      <c r="AI130" s="71">
        <v>30.75</v>
      </c>
      <c r="AJ130" s="71">
        <v>31.22</v>
      </c>
      <c r="AK130" s="71">
        <f t="shared" si="33"/>
        <v>1</v>
      </c>
      <c r="AL130" s="71">
        <f t="shared" si="34"/>
        <v>1</v>
      </c>
    </row>
    <row r="131" spans="1:38" x14ac:dyDescent="0.35">
      <c r="A131" s="71">
        <v>25.38</v>
      </c>
      <c r="B131" s="71">
        <v>27.59</v>
      </c>
      <c r="C131" s="71">
        <v>27.18</v>
      </c>
      <c r="D131" s="71">
        <v>31.83</v>
      </c>
      <c r="E131" s="71">
        <v>32.58</v>
      </c>
      <c r="F131" s="71">
        <v>23.34</v>
      </c>
      <c r="P131" s="71">
        <v>26.41</v>
      </c>
      <c r="Q131" s="71">
        <v>27.52</v>
      </c>
      <c r="R131" s="71">
        <f t="shared" ref="R131:R162" si="35">IF(AND(P131="-",Q131="-"),0,1)</f>
        <v>1</v>
      </c>
      <c r="S131" s="71">
        <v>33.200000000000003</v>
      </c>
      <c r="T131" s="71">
        <v>35.14</v>
      </c>
      <c r="U131" s="71">
        <f t="shared" ref="U131:U162" si="36">IF(AND(S131="-",T131="-"),0,1)</f>
        <v>1</v>
      </c>
      <c r="V131" s="71">
        <f t="shared" ref="V131:V162" si="37">IF(AND(R131=1,U131=1),1,0)</f>
        <v>1</v>
      </c>
      <c r="X131" s="71">
        <v>26.41</v>
      </c>
      <c r="Y131" s="71">
        <v>27.52</v>
      </c>
      <c r="Z131" s="71">
        <f t="shared" si="29"/>
        <v>1</v>
      </c>
      <c r="AA131" s="71">
        <v>33.200000000000003</v>
      </c>
      <c r="AB131" s="71">
        <v>35.14</v>
      </c>
      <c r="AC131" s="71">
        <f t="shared" si="30"/>
        <v>1</v>
      </c>
      <c r="AD131" s="71">
        <f t="shared" si="31"/>
        <v>1</v>
      </c>
      <c r="AF131" s="71">
        <v>26.41</v>
      </c>
      <c r="AG131" s="71">
        <v>27.52</v>
      </c>
      <c r="AH131" s="71">
        <f t="shared" si="32"/>
        <v>1</v>
      </c>
      <c r="AI131" s="71">
        <v>33.200000000000003</v>
      </c>
      <c r="AJ131" s="71">
        <v>35.14</v>
      </c>
      <c r="AK131" s="71">
        <f t="shared" si="33"/>
        <v>1</v>
      </c>
      <c r="AL131" s="71">
        <f t="shared" si="34"/>
        <v>1</v>
      </c>
    </row>
    <row r="132" spans="1:38" x14ac:dyDescent="0.35">
      <c r="A132" s="71">
        <v>27.3</v>
      </c>
      <c r="B132" s="71">
        <v>27.7</v>
      </c>
      <c r="C132" s="71">
        <v>26.4</v>
      </c>
      <c r="D132" s="71">
        <v>23.8</v>
      </c>
      <c r="E132" s="71">
        <v>26.5</v>
      </c>
      <c r="F132" s="71">
        <v>25.1</v>
      </c>
      <c r="P132" s="71">
        <v>25.38</v>
      </c>
      <c r="Q132" s="71">
        <v>27.59</v>
      </c>
      <c r="R132" s="71">
        <f t="shared" si="35"/>
        <v>1</v>
      </c>
      <c r="S132" s="71">
        <v>31.83</v>
      </c>
      <c r="T132" s="71">
        <v>32.58</v>
      </c>
      <c r="U132" s="71">
        <f t="shared" si="36"/>
        <v>1</v>
      </c>
      <c r="V132" s="71">
        <f t="shared" si="37"/>
        <v>1</v>
      </c>
      <c r="X132" s="71">
        <v>25.38</v>
      </c>
      <c r="Y132" s="71">
        <v>27.59</v>
      </c>
      <c r="Z132" s="71">
        <f t="shared" si="29"/>
        <v>1</v>
      </c>
      <c r="AA132" s="71">
        <v>31.83</v>
      </c>
      <c r="AB132" s="71">
        <v>32.58</v>
      </c>
      <c r="AC132" s="71">
        <f t="shared" si="30"/>
        <v>1</v>
      </c>
      <c r="AD132" s="71">
        <f t="shared" si="31"/>
        <v>1</v>
      </c>
      <c r="AF132" s="71">
        <v>25.38</v>
      </c>
      <c r="AG132" s="71">
        <v>27.59</v>
      </c>
      <c r="AH132" s="71">
        <f t="shared" si="32"/>
        <v>1</v>
      </c>
      <c r="AI132" s="71">
        <v>31.83</v>
      </c>
      <c r="AJ132" s="71">
        <v>32.58</v>
      </c>
      <c r="AK132" s="71">
        <f t="shared" si="33"/>
        <v>1</v>
      </c>
      <c r="AL132" s="71">
        <f t="shared" si="34"/>
        <v>1</v>
      </c>
    </row>
    <row r="133" spans="1:38" x14ac:dyDescent="0.35">
      <c r="A133" s="71">
        <v>27.63</v>
      </c>
      <c r="B133" s="71">
        <v>27.73</v>
      </c>
      <c r="C133" s="71">
        <v>27.41</v>
      </c>
      <c r="D133" s="71">
        <v>37.74</v>
      </c>
      <c r="E133" s="71">
        <v>33.770000000000003</v>
      </c>
      <c r="F133" s="71">
        <v>23.71</v>
      </c>
      <c r="P133" s="71">
        <v>27.3</v>
      </c>
      <c r="Q133" s="71">
        <v>27.7</v>
      </c>
      <c r="R133" s="71">
        <f t="shared" si="35"/>
        <v>1</v>
      </c>
      <c r="S133" s="71">
        <v>23.8</v>
      </c>
      <c r="T133" s="71">
        <v>26.5</v>
      </c>
      <c r="U133" s="71">
        <f t="shared" si="36"/>
        <v>1</v>
      </c>
      <c r="V133" s="71">
        <f t="shared" si="37"/>
        <v>1</v>
      </c>
      <c r="X133" s="71">
        <v>27.3</v>
      </c>
      <c r="Y133" s="71">
        <v>27.7</v>
      </c>
      <c r="Z133" s="71">
        <f t="shared" si="29"/>
        <v>1</v>
      </c>
      <c r="AA133" s="71">
        <v>23.8</v>
      </c>
      <c r="AB133" s="71">
        <v>26.5</v>
      </c>
      <c r="AC133" s="71">
        <f t="shared" si="30"/>
        <v>1</v>
      </c>
      <c r="AD133" s="71">
        <f t="shared" si="31"/>
        <v>1</v>
      </c>
      <c r="AF133" s="71">
        <v>27.3</v>
      </c>
      <c r="AG133" s="71">
        <v>27.7</v>
      </c>
      <c r="AH133" s="71">
        <f t="shared" si="32"/>
        <v>1</v>
      </c>
      <c r="AI133" s="71">
        <v>23.8</v>
      </c>
      <c r="AJ133" s="71">
        <v>26.5</v>
      </c>
      <c r="AK133" s="71">
        <f t="shared" si="33"/>
        <v>1</v>
      </c>
      <c r="AL133" s="71">
        <f t="shared" si="34"/>
        <v>1</v>
      </c>
    </row>
    <row r="134" spans="1:38" x14ac:dyDescent="0.35">
      <c r="A134" s="71">
        <v>25.58</v>
      </c>
      <c r="B134" s="71">
        <v>27.76</v>
      </c>
      <c r="C134" s="71">
        <v>27.98</v>
      </c>
      <c r="D134" s="71">
        <v>32.94</v>
      </c>
      <c r="E134" s="71">
        <v>39.26</v>
      </c>
      <c r="F134" s="71">
        <v>20.93</v>
      </c>
      <c r="P134" s="71">
        <v>27.63</v>
      </c>
      <c r="Q134" s="71">
        <v>27.73</v>
      </c>
      <c r="R134" s="71">
        <f t="shared" si="35"/>
        <v>1</v>
      </c>
      <c r="S134" s="71">
        <v>37.74</v>
      </c>
      <c r="T134" s="71">
        <v>33.770000000000003</v>
      </c>
      <c r="U134" s="71">
        <f t="shared" si="36"/>
        <v>1</v>
      </c>
      <c r="V134" s="71">
        <f t="shared" si="37"/>
        <v>1</v>
      </c>
      <c r="X134" s="71">
        <v>27.63</v>
      </c>
      <c r="Y134" s="71">
        <v>27.73</v>
      </c>
      <c r="Z134" s="71">
        <f t="shared" si="29"/>
        <v>1</v>
      </c>
      <c r="AA134" s="71">
        <v>37.74</v>
      </c>
      <c r="AB134" s="71">
        <v>33.770000000000003</v>
      </c>
      <c r="AC134" s="71">
        <f t="shared" si="30"/>
        <v>1</v>
      </c>
      <c r="AD134" s="71">
        <f t="shared" si="31"/>
        <v>1</v>
      </c>
      <c r="AF134" s="71">
        <v>27.63</v>
      </c>
      <c r="AG134" s="71">
        <v>27.73</v>
      </c>
      <c r="AH134" s="71">
        <f t="shared" si="32"/>
        <v>1</v>
      </c>
      <c r="AI134" s="71">
        <v>37.74</v>
      </c>
      <c r="AJ134" s="71">
        <v>33.770000000000003</v>
      </c>
      <c r="AK134" s="71">
        <f t="shared" si="33"/>
        <v>1</v>
      </c>
      <c r="AL134" s="71">
        <f t="shared" si="34"/>
        <v>1</v>
      </c>
    </row>
    <row r="135" spans="1:38" x14ac:dyDescent="0.35">
      <c r="A135" s="71">
        <v>25.16</v>
      </c>
      <c r="B135" s="71">
        <v>27.92</v>
      </c>
      <c r="C135" s="71">
        <v>28.06</v>
      </c>
      <c r="D135" s="71">
        <v>32.85</v>
      </c>
      <c r="E135" s="71">
        <v>32.79</v>
      </c>
      <c r="F135" s="71">
        <v>21.25</v>
      </c>
      <c r="P135" s="71">
        <v>25.58</v>
      </c>
      <c r="Q135" s="71">
        <v>27.76</v>
      </c>
      <c r="R135" s="71">
        <f t="shared" si="35"/>
        <v>1</v>
      </c>
      <c r="S135" s="71">
        <v>32.94</v>
      </c>
      <c r="T135" s="71">
        <v>39.26</v>
      </c>
      <c r="U135" s="71">
        <f t="shared" si="36"/>
        <v>1</v>
      </c>
      <c r="V135" s="71">
        <f t="shared" si="37"/>
        <v>1</v>
      </c>
      <c r="X135" s="71">
        <v>25.58</v>
      </c>
      <c r="Y135" s="71">
        <v>27.76</v>
      </c>
      <c r="Z135" s="71">
        <f t="shared" si="29"/>
        <v>1</v>
      </c>
      <c r="AA135" s="71">
        <v>32.94</v>
      </c>
      <c r="AB135" s="71">
        <v>39.26</v>
      </c>
      <c r="AC135" s="71">
        <f t="shared" si="30"/>
        <v>1</v>
      </c>
      <c r="AD135" s="71">
        <f t="shared" si="31"/>
        <v>1</v>
      </c>
      <c r="AF135" s="71">
        <v>25.58</v>
      </c>
      <c r="AG135" s="71">
        <v>27.76</v>
      </c>
      <c r="AH135" s="71">
        <f t="shared" si="32"/>
        <v>1</v>
      </c>
      <c r="AI135" s="71">
        <v>32.94</v>
      </c>
      <c r="AJ135" s="71">
        <v>39.26</v>
      </c>
      <c r="AK135" s="71">
        <f t="shared" si="33"/>
        <v>1</v>
      </c>
      <c r="AL135" s="71">
        <f t="shared" si="34"/>
        <v>1</v>
      </c>
    </row>
    <row r="136" spans="1:38" x14ac:dyDescent="0.35">
      <c r="A136" s="71">
        <v>25.95</v>
      </c>
      <c r="B136" s="71">
        <v>28</v>
      </c>
      <c r="C136" s="71">
        <v>23.41</v>
      </c>
      <c r="D136" s="71" t="s">
        <v>7</v>
      </c>
      <c r="E136" s="71">
        <v>35.83</v>
      </c>
      <c r="F136" s="71">
        <v>18.739999999999998</v>
      </c>
      <c r="P136" s="71">
        <v>25.16</v>
      </c>
      <c r="Q136" s="71">
        <v>27.92</v>
      </c>
      <c r="R136" s="71">
        <f t="shared" si="35"/>
        <v>1</v>
      </c>
      <c r="S136" s="71">
        <v>32.85</v>
      </c>
      <c r="T136" s="71">
        <v>32.79</v>
      </c>
      <c r="U136" s="71">
        <f t="shared" si="36"/>
        <v>1</v>
      </c>
      <c r="V136" s="71">
        <f t="shared" si="37"/>
        <v>1</v>
      </c>
      <c r="X136" s="71">
        <v>25.16</v>
      </c>
      <c r="Y136" s="71">
        <v>27.92</v>
      </c>
      <c r="Z136" s="71">
        <f t="shared" si="29"/>
        <v>1</v>
      </c>
      <c r="AA136" s="71">
        <v>32.85</v>
      </c>
      <c r="AB136" s="71">
        <v>32.79</v>
      </c>
      <c r="AC136" s="71">
        <f t="shared" si="30"/>
        <v>1</v>
      </c>
      <c r="AD136" s="71">
        <f t="shared" si="31"/>
        <v>1</v>
      </c>
      <c r="AF136" s="71">
        <v>25.16</v>
      </c>
      <c r="AG136" s="71">
        <v>27.92</v>
      </c>
      <c r="AH136" s="71">
        <f t="shared" si="32"/>
        <v>1</v>
      </c>
      <c r="AI136" s="71">
        <v>32.85</v>
      </c>
      <c r="AJ136" s="71">
        <v>32.79</v>
      </c>
      <c r="AK136" s="71">
        <f t="shared" si="33"/>
        <v>1</v>
      </c>
      <c r="AL136" s="71">
        <f t="shared" si="34"/>
        <v>1</v>
      </c>
    </row>
    <row r="137" spans="1:38" x14ac:dyDescent="0.35">
      <c r="A137" s="21">
        <v>27.09</v>
      </c>
      <c r="B137" s="21">
        <v>28.37</v>
      </c>
      <c r="C137" s="21">
        <v>27.88</v>
      </c>
      <c r="D137" s="71">
        <v>26.65</v>
      </c>
      <c r="E137" s="71">
        <v>28.93</v>
      </c>
      <c r="F137" s="71">
        <v>21.76</v>
      </c>
      <c r="P137" s="71">
        <v>25.95</v>
      </c>
      <c r="Q137" s="71">
        <v>28</v>
      </c>
      <c r="R137" s="71">
        <f t="shared" si="35"/>
        <v>1</v>
      </c>
      <c r="S137" s="71" t="s">
        <v>7</v>
      </c>
      <c r="T137" s="71">
        <v>35.83</v>
      </c>
      <c r="U137" s="71">
        <f t="shared" si="36"/>
        <v>1</v>
      </c>
      <c r="V137" s="71">
        <f t="shared" si="37"/>
        <v>1</v>
      </c>
      <c r="X137" s="71">
        <v>25.95</v>
      </c>
      <c r="Y137" s="71">
        <v>28</v>
      </c>
      <c r="Z137" s="71">
        <f t="shared" si="29"/>
        <v>1</v>
      </c>
      <c r="AA137" s="71" t="s">
        <v>7</v>
      </c>
      <c r="AB137" s="71">
        <v>35.83</v>
      </c>
      <c r="AC137" s="71">
        <f t="shared" si="30"/>
        <v>1</v>
      </c>
      <c r="AD137" s="71">
        <f t="shared" si="31"/>
        <v>1</v>
      </c>
      <c r="AF137" s="71">
        <v>25.95</v>
      </c>
      <c r="AG137" s="71">
        <v>28</v>
      </c>
      <c r="AH137" s="71">
        <f t="shared" si="32"/>
        <v>1</v>
      </c>
      <c r="AI137" s="71" t="s">
        <v>7</v>
      </c>
      <c r="AJ137" s="71">
        <v>35.83</v>
      </c>
      <c r="AK137" s="71">
        <f t="shared" si="33"/>
        <v>1</v>
      </c>
      <c r="AL137" s="71">
        <f t="shared" si="34"/>
        <v>1</v>
      </c>
    </row>
    <row r="138" spans="1:38" x14ac:dyDescent="0.35">
      <c r="A138" s="71">
        <v>26.69</v>
      </c>
      <c r="B138" s="71">
        <v>28.76</v>
      </c>
      <c r="C138" s="71">
        <v>27.19</v>
      </c>
      <c r="D138" s="71">
        <v>29.67</v>
      </c>
      <c r="E138" s="71">
        <v>29.54</v>
      </c>
      <c r="F138" s="71">
        <v>23.45</v>
      </c>
      <c r="P138" s="21">
        <v>27.09</v>
      </c>
      <c r="Q138" s="21">
        <v>28.37</v>
      </c>
      <c r="R138" s="71">
        <f t="shared" si="35"/>
        <v>1</v>
      </c>
      <c r="S138" s="71">
        <v>26.65</v>
      </c>
      <c r="T138" s="71">
        <v>28.93</v>
      </c>
      <c r="U138" s="71">
        <f t="shared" si="36"/>
        <v>1</v>
      </c>
      <c r="V138" s="71">
        <f t="shared" si="37"/>
        <v>1</v>
      </c>
      <c r="X138" s="21">
        <v>27.09</v>
      </c>
      <c r="Y138" s="21">
        <v>28.37</v>
      </c>
      <c r="Z138" s="71">
        <f t="shared" si="29"/>
        <v>1</v>
      </c>
      <c r="AA138" s="71">
        <v>26.65</v>
      </c>
      <c r="AB138" s="71">
        <v>28.93</v>
      </c>
      <c r="AC138" s="71">
        <f t="shared" si="30"/>
        <v>1</v>
      </c>
      <c r="AD138" s="71">
        <f t="shared" si="31"/>
        <v>1</v>
      </c>
      <c r="AF138" s="21">
        <v>27.09</v>
      </c>
      <c r="AG138" s="21">
        <v>28.37</v>
      </c>
      <c r="AH138" s="71">
        <f t="shared" si="32"/>
        <v>1</v>
      </c>
      <c r="AI138" s="71">
        <v>26.65</v>
      </c>
      <c r="AJ138" s="71">
        <v>28.93</v>
      </c>
      <c r="AK138" s="71">
        <f t="shared" si="33"/>
        <v>1</v>
      </c>
      <c r="AL138" s="71">
        <f t="shared" si="34"/>
        <v>1</v>
      </c>
    </row>
    <row r="139" spans="1:38" x14ac:dyDescent="0.35">
      <c r="A139" s="4">
        <v>26.34</v>
      </c>
      <c r="B139" s="4">
        <v>28.83</v>
      </c>
      <c r="C139" s="4">
        <v>26.49</v>
      </c>
      <c r="D139" s="71">
        <v>32.83</v>
      </c>
      <c r="E139" s="71">
        <v>34.75</v>
      </c>
      <c r="F139" s="71">
        <v>21.09</v>
      </c>
      <c r="P139" s="71">
        <v>26.69</v>
      </c>
      <c r="Q139" s="71">
        <v>28.76</v>
      </c>
      <c r="R139" s="71">
        <f t="shared" si="35"/>
        <v>1</v>
      </c>
      <c r="S139" s="71">
        <v>29.67</v>
      </c>
      <c r="T139" s="71">
        <v>29.54</v>
      </c>
      <c r="U139" s="71">
        <f t="shared" si="36"/>
        <v>1</v>
      </c>
      <c r="V139" s="71">
        <f t="shared" si="37"/>
        <v>1</v>
      </c>
      <c r="X139" s="71">
        <v>26.69</v>
      </c>
      <c r="Y139" s="71">
        <v>28.76</v>
      </c>
      <c r="Z139" s="71">
        <f t="shared" si="29"/>
        <v>1</v>
      </c>
      <c r="AA139" s="71">
        <v>29.67</v>
      </c>
      <c r="AB139" s="71">
        <v>29.54</v>
      </c>
      <c r="AC139" s="71">
        <f t="shared" si="30"/>
        <v>1</v>
      </c>
      <c r="AD139" s="71">
        <f t="shared" si="31"/>
        <v>1</v>
      </c>
      <c r="AF139" s="71">
        <v>26.69</v>
      </c>
      <c r="AG139" s="71">
        <v>28.76</v>
      </c>
      <c r="AH139" s="71">
        <f t="shared" si="32"/>
        <v>1</v>
      </c>
      <c r="AI139" s="71">
        <v>29.67</v>
      </c>
      <c r="AJ139" s="71">
        <v>29.54</v>
      </c>
      <c r="AK139" s="71">
        <f t="shared" si="33"/>
        <v>1</v>
      </c>
      <c r="AL139" s="71">
        <f t="shared" si="34"/>
        <v>1</v>
      </c>
    </row>
    <row r="140" spans="1:38" x14ac:dyDescent="0.35">
      <c r="A140" s="71">
        <v>26.38</v>
      </c>
      <c r="B140" s="71">
        <v>28.86</v>
      </c>
      <c r="C140" s="71">
        <v>30.77</v>
      </c>
      <c r="D140" s="71">
        <v>30.49</v>
      </c>
      <c r="E140" s="71">
        <v>32.270000000000003</v>
      </c>
      <c r="F140" s="71">
        <v>25.35</v>
      </c>
      <c r="P140" s="4">
        <v>26.34</v>
      </c>
      <c r="Q140" s="4">
        <v>28.83</v>
      </c>
      <c r="R140" s="71">
        <f t="shared" si="35"/>
        <v>1</v>
      </c>
      <c r="S140" s="71">
        <v>32.83</v>
      </c>
      <c r="T140" s="71">
        <v>34.75</v>
      </c>
      <c r="U140" s="71">
        <f t="shared" si="36"/>
        <v>1</v>
      </c>
      <c r="V140" s="71">
        <f t="shared" si="37"/>
        <v>1</v>
      </c>
      <c r="X140" s="4">
        <v>26.34</v>
      </c>
      <c r="Y140" s="4">
        <v>28.83</v>
      </c>
      <c r="Z140" s="71">
        <f t="shared" si="29"/>
        <v>1</v>
      </c>
      <c r="AA140" s="71">
        <v>32.83</v>
      </c>
      <c r="AB140" s="71">
        <v>34.75</v>
      </c>
      <c r="AC140" s="71">
        <f t="shared" si="30"/>
        <v>1</v>
      </c>
      <c r="AD140" s="71">
        <f t="shared" si="31"/>
        <v>1</v>
      </c>
      <c r="AF140" s="4">
        <v>26.34</v>
      </c>
      <c r="AG140" s="4">
        <v>28.83</v>
      </c>
      <c r="AH140" s="71">
        <f t="shared" si="32"/>
        <v>1</v>
      </c>
      <c r="AI140" s="71">
        <v>32.83</v>
      </c>
      <c r="AJ140" s="71">
        <v>34.75</v>
      </c>
      <c r="AK140" s="71">
        <f t="shared" si="33"/>
        <v>1</v>
      </c>
      <c r="AL140" s="71">
        <f t="shared" si="34"/>
        <v>1</v>
      </c>
    </row>
    <row r="141" spans="1:38" x14ac:dyDescent="0.35">
      <c r="A141" s="71">
        <v>25.93</v>
      </c>
      <c r="B141" s="71">
        <v>28.9</v>
      </c>
      <c r="C141" s="71">
        <v>28.66</v>
      </c>
      <c r="D141" s="71">
        <v>30.9</v>
      </c>
      <c r="E141" s="71">
        <v>31.58</v>
      </c>
      <c r="F141" s="71">
        <v>19.760000000000002</v>
      </c>
      <c r="P141" s="71">
        <v>26.38</v>
      </c>
      <c r="Q141" s="71">
        <v>28.86</v>
      </c>
      <c r="R141" s="71">
        <f t="shared" si="35"/>
        <v>1</v>
      </c>
      <c r="S141" s="71">
        <v>30.49</v>
      </c>
      <c r="T141" s="71">
        <v>32.270000000000003</v>
      </c>
      <c r="U141" s="71">
        <f t="shared" si="36"/>
        <v>1</v>
      </c>
      <c r="V141" s="71">
        <f t="shared" si="37"/>
        <v>1</v>
      </c>
      <c r="X141" s="71">
        <v>26.38</v>
      </c>
      <c r="Y141" s="71">
        <v>28.86</v>
      </c>
      <c r="Z141" s="71">
        <f t="shared" si="29"/>
        <v>1</v>
      </c>
      <c r="AA141" s="71">
        <v>30.49</v>
      </c>
      <c r="AB141" s="71">
        <v>32.270000000000003</v>
      </c>
      <c r="AC141" s="71">
        <f t="shared" si="30"/>
        <v>1</v>
      </c>
      <c r="AD141" s="71">
        <f t="shared" si="31"/>
        <v>1</v>
      </c>
      <c r="AF141" s="71">
        <v>26.38</v>
      </c>
      <c r="AG141" s="71">
        <v>28.86</v>
      </c>
      <c r="AH141" s="71">
        <f t="shared" si="32"/>
        <v>1</v>
      </c>
      <c r="AI141" s="71">
        <v>30.49</v>
      </c>
      <c r="AJ141" s="71">
        <v>32.270000000000003</v>
      </c>
      <c r="AK141" s="71">
        <f t="shared" si="33"/>
        <v>1</v>
      </c>
      <c r="AL141" s="71">
        <f t="shared" si="34"/>
        <v>1</v>
      </c>
    </row>
    <row r="142" spans="1:38" x14ac:dyDescent="0.35">
      <c r="A142" s="71">
        <v>26.57</v>
      </c>
      <c r="B142" s="71">
        <v>28.97</v>
      </c>
      <c r="C142" s="71">
        <v>26.77</v>
      </c>
      <c r="D142" s="71" t="s">
        <v>7</v>
      </c>
      <c r="E142" s="71" t="s">
        <v>7</v>
      </c>
      <c r="F142" s="71">
        <v>20.78</v>
      </c>
      <c r="P142" s="71">
        <v>25.93</v>
      </c>
      <c r="Q142" s="71">
        <v>28.9</v>
      </c>
      <c r="R142" s="71">
        <f t="shared" si="35"/>
        <v>1</v>
      </c>
      <c r="S142" s="71">
        <v>30.9</v>
      </c>
      <c r="T142" s="71">
        <v>31.58</v>
      </c>
      <c r="U142" s="71">
        <f t="shared" si="36"/>
        <v>1</v>
      </c>
      <c r="V142" s="71">
        <f t="shared" si="37"/>
        <v>1</v>
      </c>
      <c r="X142" s="71">
        <v>25.93</v>
      </c>
      <c r="Y142" s="71">
        <v>28.9</v>
      </c>
      <c r="Z142" s="71">
        <f t="shared" si="29"/>
        <v>1</v>
      </c>
      <c r="AA142" s="71">
        <v>30.9</v>
      </c>
      <c r="AB142" s="71">
        <v>31.58</v>
      </c>
      <c r="AC142" s="71">
        <f t="shared" si="30"/>
        <v>1</v>
      </c>
      <c r="AD142" s="71">
        <f t="shared" si="31"/>
        <v>1</v>
      </c>
      <c r="AF142" s="71">
        <v>25.93</v>
      </c>
      <c r="AG142" s="71">
        <v>28.9</v>
      </c>
      <c r="AH142" s="71">
        <f t="shared" si="32"/>
        <v>1</v>
      </c>
      <c r="AI142" s="71">
        <v>30.9</v>
      </c>
      <c r="AJ142" s="71">
        <v>31.58</v>
      </c>
      <c r="AK142" s="71">
        <f t="shared" si="33"/>
        <v>1</v>
      </c>
      <c r="AL142" s="71">
        <f t="shared" si="34"/>
        <v>1</v>
      </c>
    </row>
    <row r="143" spans="1:38" x14ac:dyDescent="0.35">
      <c r="A143" s="71">
        <v>27.84</v>
      </c>
      <c r="B143" s="71">
        <v>29.28</v>
      </c>
      <c r="C143" s="71">
        <v>24.71</v>
      </c>
      <c r="D143" s="71">
        <v>36.57</v>
      </c>
      <c r="E143" s="71" t="s">
        <v>7</v>
      </c>
      <c r="F143" s="71">
        <v>20.57</v>
      </c>
      <c r="P143" s="71">
        <v>26.57</v>
      </c>
      <c r="Q143" s="71">
        <v>28.97</v>
      </c>
      <c r="R143" s="71">
        <f t="shared" si="35"/>
        <v>1</v>
      </c>
      <c r="S143" s="71" t="s">
        <v>7</v>
      </c>
      <c r="T143" s="71" t="s">
        <v>7</v>
      </c>
      <c r="U143" s="71">
        <f t="shared" si="36"/>
        <v>0</v>
      </c>
      <c r="V143" s="71">
        <f t="shared" si="37"/>
        <v>0</v>
      </c>
      <c r="X143" s="71">
        <v>26.57</v>
      </c>
      <c r="Y143" s="71">
        <v>28.97</v>
      </c>
      <c r="Z143" s="71">
        <f t="shared" si="29"/>
        <v>1</v>
      </c>
      <c r="AA143" s="71" t="s">
        <v>7</v>
      </c>
      <c r="AB143" s="71" t="s">
        <v>7</v>
      </c>
      <c r="AC143" s="71">
        <f t="shared" si="30"/>
        <v>0</v>
      </c>
      <c r="AD143" s="71">
        <f t="shared" si="31"/>
        <v>0</v>
      </c>
      <c r="AF143" s="71">
        <v>26.57</v>
      </c>
      <c r="AG143" s="71">
        <v>28.97</v>
      </c>
      <c r="AH143" s="71">
        <f t="shared" si="32"/>
        <v>1</v>
      </c>
      <c r="AI143" s="71" t="s">
        <v>7</v>
      </c>
      <c r="AJ143" s="71" t="s">
        <v>7</v>
      </c>
      <c r="AK143" s="71">
        <f t="shared" si="33"/>
        <v>0</v>
      </c>
      <c r="AL143" s="71">
        <f t="shared" si="34"/>
        <v>0</v>
      </c>
    </row>
    <row r="144" spans="1:38" x14ac:dyDescent="0.35">
      <c r="A144" s="71">
        <v>26.9</v>
      </c>
      <c r="B144" s="71">
        <v>29.3</v>
      </c>
      <c r="C144" s="71">
        <v>27</v>
      </c>
      <c r="D144" s="71">
        <v>30.5</v>
      </c>
      <c r="E144" s="71">
        <v>32.799999999999997</v>
      </c>
      <c r="F144" s="71">
        <v>24.2</v>
      </c>
      <c r="P144" s="71">
        <v>27.84</v>
      </c>
      <c r="Q144" s="71">
        <v>29.28</v>
      </c>
      <c r="R144" s="71">
        <f t="shared" si="35"/>
        <v>1</v>
      </c>
      <c r="S144" s="71">
        <v>36.57</v>
      </c>
      <c r="T144" s="71" t="s">
        <v>7</v>
      </c>
      <c r="U144" s="71">
        <f t="shared" si="36"/>
        <v>1</v>
      </c>
      <c r="V144" s="71">
        <f t="shared" si="37"/>
        <v>1</v>
      </c>
      <c r="X144" s="71">
        <v>27.84</v>
      </c>
      <c r="Y144" s="71">
        <v>29.28</v>
      </c>
      <c r="Z144" s="71">
        <f t="shared" si="29"/>
        <v>1</v>
      </c>
      <c r="AA144" s="71">
        <v>36.57</v>
      </c>
      <c r="AB144" s="71" t="s">
        <v>7</v>
      </c>
      <c r="AC144" s="71">
        <f t="shared" si="30"/>
        <v>1</v>
      </c>
      <c r="AD144" s="71">
        <f t="shared" si="31"/>
        <v>1</v>
      </c>
      <c r="AF144" s="71">
        <v>27.84</v>
      </c>
      <c r="AG144" s="71">
        <v>29.28</v>
      </c>
      <c r="AH144" s="71">
        <f t="shared" si="32"/>
        <v>1</v>
      </c>
      <c r="AI144" s="71">
        <v>36.57</v>
      </c>
      <c r="AJ144" s="71" t="s">
        <v>7</v>
      </c>
      <c r="AK144" s="71">
        <f t="shared" si="33"/>
        <v>1</v>
      </c>
      <c r="AL144" s="71">
        <f t="shared" si="34"/>
        <v>1</v>
      </c>
    </row>
    <row r="145" spans="1:38" x14ac:dyDescent="0.35">
      <c r="A145" s="71">
        <v>28.75</v>
      </c>
      <c r="B145" s="71">
        <v>29.42</v>
      </c>
      <c r="C145" s="71">
        <v>28.59</v>
      </c>
      <c r="D145" s="71" t="s">
        <v>7</v>
      </c>
      <c r="E145" s="71" t="s">
        <v>7</v>
      </c>
      <c r="F145" s="71">
        <v>25.72</v>
      </c>
      <c r="P145" s="71">
        <v>26.9</v>
      </c>
      <c r="Q145" s="71">
        <v>29.3</v>
      </c>
      <c r="R145" s="71">
        <f t="shared" si="35"/>
        <v>1</v>
      </c>
      <c r="S145" s="71">
        <v>30.5</v>
      </c>
      <c r="T145" s="71">
        <v>32.799999999999997</v>
      </c>
      <c r="U145" s="71">
        <f t="shared" si="36"/>
        <v>1</v>
      </c>
      <c r="V145" s="71">
        <f t="shared" si="37"/>
        <v>1</v>
      </c>
      <c r="X145" s="71">
        <v>26.9</v>
      </c>
      <c r="Y145" s="71">
        <v>29.3</v>
      </c>
      <c r="Z145" s="71">
        <f t="shared" si="29"/>
        <v>1</v>
      </c>
      <c r="AA145" s="71">
        <v>30.5</v>
      </c>
      <c r="AB145" s="71">
        <v>32.799999999999997</v>
      </c>
      <c r="AC145" s="71">
        <f t="shared" si="30"/>
        <v>1</v>
      </c>
      <c r="AD145" s="71">
        <f t="shared" si="31"/>
        <v>1</v>
      </c>
      <c r="AF145" s="71">
        <v>26.9</v>
      </c>
      <c r="AG145" s="71">
        <v>29.3</v>
      </c>
      <c r="AH145" s="71">
        <f t="shared" si="32"/>
        <v>1</v>
      </c>
      <c r="AI145" s="71">
        <v>30.5</v>
      </c>
      <c r="AJ145" s="71">
        <v>32.799999999999997</v>
      </c>
      <c r="AK145" s="71">
        <f t="shared" si="33"/>
        <v>1</v>
      </c>
      <c r="AL145" s="71">
        <f t="shared" si="34"/>
        <v>1</v>
      </c>
    </row>
    <row r="146" spans="1:38" x14ac:dyDescent="0.35">
      <c r="A146" s="71">
        <v>28.6</v>
      </c>
      <c r="B146" s="71">
        <v>29.5</v>
      </c>
      <c r="C146" s="71">
        <v>28.17</v>
      </c>
      <c r="D146" s="71">
        <v>24.5</v>
      </c>
      <c r="E146" s="71">
        <v>27.66</v>
      </c>
      <c r="F146" s="71">
        <v>22.37</v>
      </c>
      <c r="P146" s="71">
        <v>28.75</v>
      </c>
      <c r="Q146" s="71">
        <v>29.42</v>
      </c>
      <c r="R146" s="71">
        <f t="shared" si="35"/>
        <v>1</v>
      </c>
      <c r="S146" s="71" t="s">
        <v>7</v>
      </c>
      <c r="T146" s="71" t="s">
        <v>7</v>
      </c>
      <c r="U146" s="71">
        <f t="shared" si="36"/>
        <v>0</v>
      </c>
      <c r="V146" s="71">
        <f t="shared" si="37"/>
        <v>0</v>
      </c>
      <c r="X146" s="71">
        <v>28.75</v>
      </c>
      <c r="Y146" s="71">
        <v>29.42</v>
      </c>
      <c r="Z146" s="71">
        <f t="shared" si="29"/>
        <v>1</v>
      </c>
      <c r="AA146" s="71" t="s">
        <v>7</v>
      </c>
      <c r="AB146" s="71" t="s">
        <v>7</v>
      </c>
      <c r="AC146" s="71">
        <f t="shared" si="30"/>
        <v>0</v>
      </c>
      <c r="AD146" s="71">
        <f t="shared" si="31"/>
        <v>0</v>
      </c>
      <c r="AF146" s="71">
        <v>28.75</v>
      </c>
      <c r="AG146" s="71">
        <v>29.42</v>
      </c>
      <c r="AH146" s="71">
        <f t="shared" si="32"/>
        <v>1</v>
      </c>
      <c r="AI146" s="71" t="s">
        <v>7</v>
      </c>
      <c r="AJ146" s="71" t="s">
        <v>7</v>
      </c>
      <c r="AK146" s="71">
        <f t="shared" si="33"/>
        <v>0</v>
      </c>
      <c r="AL146" s="71">
        <f t="shared" si="34"/>
        <v>0</v>
      </c>
    </row>
    <row r="147" spans="1:38" x14ac:dyDescent="0.35">
      <c r="A147" s="21">
        <v>27.74</v>
      </c>
      <c r="B147" s="21">
        <v>29.61</v>
      </c>
      <c r="C147" s="21">
        <v>27.58</v>
      </c>
      <c r="D147" s="71">
        <v>32.380000000000003</v>
      </c>
      <c r="E147" s="68">
        <v>33.46</v>
      </c>
      <c r="F147" s="71">
        <v>26.59</v>
      </c>
      <c r="P147" s="71">
        <v>28.6</v>
      </c>
      <c r="Q147" s="71">
        <v>29.5</v>
      </c>
      <c r="R147" s="71">
        <f t="shared" si="35"/>
        <v>1</v>
      </c>
      <c r="S147" s="71">
        <v>24.5</v>
      </c>
      <c r="T147" s="71">
        <v>27.66</v>
      </c>
      <c r="U147" s="71">
        <f t="shared" si="36"/>
        <v>1</v>
      </c>
      <c r="V147" s="71">
        <f t="shared" si="37"/>
        <v>1</v>
      </c>
      <c r="X147" s="71">
        <v>28.6</v>
      </c>
      <c r="Y147" s="71">
        <v>29.5</v>
      </c>
      <c r="Z147" s="71">
        <f t="shared" si="29"/>
        <v>1</v>
      </c>
      <c r="AA147" s="71">
        <v>24.5</v>
      </c>
      <c r="AB147" s="71">
        <v>27.66</v>
      </c>
      <c r="AC147" s="71">
        <f t="shared" si="30"/>
        <v>1</v>
      </c>
      <c r="AD147" s="71">
        <f t="shared" si="31"/>
        <v>1</v>
      </c>
      <c r="AF147" s="71">
        <v>28.6</v>
      </c>
      <c r="AG147" s="71">
        <v>29.5</v>
      </c>
      <c r="AH147" s="71">
        <f t="shared" si="32"/>
        <v>1</v>
      </c>
      <c r="AI147" s="71">
        <v>24.5</v>
      </c>
      <c r="AJ147" s="71">
        <v>27.66</v>
      </c>
      <c r="AK147" s="71">
        <f t="shared" si="33"/>
        <v>1</v>
      </c>
      <c r="AL147" s="71">
        <f t="shared" si="34"/>
        <v>1</v>
      </c>
    </row>
    <row r="148" spans="1:38" x14ac:dyDescent="0.35">
      <c r="A148" s="71">
        <v>27.74</v>
      </c>
      <c r="B148" s="71">
        <v>29.64</v>
      </c>
      <c r="C148" s="71">
        <v>27.52</v>
      </c>
      <c r="D148" s="71">
        <v>33.67</v>
      </c>
      <c r="E148" s="71">
        <v>34.58</v>
      </c>
      <c r="F148" s="71">
        <v>21.18</v>
      </c>
      <c r="P148" s="21">
        <v>27.74</v>
      </c>
      <c r="Q148" s="21">
        <v>29.61</v>
      </c>
      <c r="R148" s="71">
        <f t="shared" si="35"/>
        <v>1</v>
      </c>
      <c r="S148" s="71">
        <v>32.380000000000003</v>
      </c>
      <c r="T148" s="68">
        <v>33.46</v>
      </c>
      <c r="U148" s="71">
        <f t="shared" si="36"/>
        <v>1</v>
      </c>
      <c r="V148" s="71">
        <f t="shared" si="37"/>
        <v>1</v>
      </c>
      <c r="X148" s="21">
        <v>27.74</v>
      </c>
      <c r="Y148" s="21">
        <v>29.61</v>
      </c>
      <c r="Z148" s="71">
        <f t="shared" si="29"/>
        <v>1</v>
      </c>
      <c r="AA148" s="71">
        <v>32.380000000000003</v>
      </c>
      <c r="AB148" s="68">
        <v>33.46</v>
      </c>
      <c r="AC148" s="71">
        <f t="shared" si="30"/>
        <v>1</v>
      </c>
      <c r="AD148" s="71">
        <f t="shared" si="31"/>
        <v>1</v>
      </c>
      <c r="AF148" s="21">
        <v>27.74</v>
      </c>
      <c r="AG148" s="21">
        <v>29.61</v>
      </c>
      <c r="AH148" s="71">
        <f t="shared" si="32"/>
        <v>1</v>
      </c>
      <c r="AI148" s="71">
        <v>32.380000000000003</v>
      </c>
      <c r="AJ148" s="68">
        <v>33.46</v>
      </c>
      <c r="AK148" s="71">
        <f t="shared" si="33"/>
        <v>1</v>
      </c>
      <c r="AL148" s="71">
        <f t="shared" si="34"/>
        <v>1</v>
      </c>
    </row>
    <row r="149" spans="1:38" x14ac:dyDescent="0.35">
      <c r="A149" s="71">
        <v>28.17</v>
      </c>
      <c r="B149" s="71">
        <v>30.15</v>
      </c>
      <c r="C149" s="71">
        <v>23.85</v>
      </c>
      <c r="D149" s="71">
        <v>36.520000000000003</v>
      </c>
      <c r="E149" s="71">
        <v>35.96</v>
      </c>
      <c r="F149" s="71">
        <v>23.04</v>
      </c>
      <c r="P149" s="71">
        <v>27.74</v>
      </c>
      <c r="Q149" s="71">
        <v>29.64</v>
      </c>
      <c r="R149" s="71">
        <f t="shared" si="35"/>
        <v>1</v>
      </c>
      <c r="S149" s="71">
        <v>33.67</v>
      </c>
      <c r="T149" s="71">
        <v>34.58</v>
      </c>
      <c r="U149" s="71">
        <f t="shared" si="36"/>
        <v>1</v>
      </c>
      <c r="V149" s="71">
        <f t="shared" si="37"/>
        <v>1</v>
      </c>
      <c r="X149" s="71">
        <v>27.74</v>
      </c>
      <c r="Y149" s="71">
        <v>29.64</v>
      </c>
      <c r="Z149" s="71">
        <f t="shared" si="29"/>
        <v>1</v>
      </c>
      <c r="AA149" s="71">
        <v>33.67</v>
      </c>
      <c r="AB149" s="71">
        <v>34.58</v>
      </c>
      <c r="AC149" s="71">
        <f t="shared" si="30"/>
        <v>1</v>
      </c>
      <c r="AD149" s="71">
        <f t="shared" si="31"/>
        <v>1</v>
      </c>
      <c r="AF149" s="71">
        <v>27.74</v>
      </c>
      <c r="AG149" s="71">
        <v>29.64</v>
      </c>
      <c r="AH149" s="71">
        <f t="shared" si="32"/>
        <v>1</v>
      </c>
      <c r="AI149" s="71">
        <v>33.67</v>
      </c>
      <c r="AJ149" s="71">
        <v>34.58</v>
      </c>
      <c r="AK149" s="71">
        <f t="shared" si="33"/>
        <v>1</v>
      </c>
      <c r="AL149" s="71">
        <f t="shared" si="34"/>
        <v>1</v>
      </c>
    </row>
    <row r="150" spans="1:38" x14ac:dyDescent="0.35">
      <c r="A150" s="71">
        <v>27.56</v>
      </c>
      <c r="B150" s="71">
        <v>30.19</v>
      </c>
      <c r="C150" s="71">
        <v>22.92</v>
      </c>
      <c r="D150" s="71">
        <v>29.27</v>
      </c>
      <c r="E150" s="71">
        <v>31.85</v>
      </c>
      <c r="F150" s="71">
        <v>19.38</v>
      </c>
      <c r="U150" s="2" t="s">
        <v>53</v>
      </c>
      <c r="V150" s="36">
        <f>SUM(V3:V149)</f>
        <v>144</v>
      </c>
      <c r="X150" s="71">
        <v>28.17</v>
      </c>
      <c r="Y150" s="71">
        <v>30.15</v>
      </c>
      <c r="Z150" s="71">
        <f>IF(AND(X150="-",Y150="-"),0,1)</f>
        <v>1</v>
      </c>
      <c r="AA150" s="71">
        <v>36.520000000000003</v>
      </c>
      <c r="AB150" s="71">
        <v>35.96</v>
      </c>
      <c r="AC150" s="71">
        <f>IF(AND(AA150="-",AB150="-"),0,1)</f>
        <v>1</v>
      </c>
      <c r="AD150" s="71">
        <f>IF(AND(Z150=1,AC150=1),1,0)</f>
        <v>1</v>
      </c>
      <c r="AF150" s="71">
        <v>28.17</v>
      </c>
      <c r="AG150" s="71">
        <v>30.15</v>
      </c>
      <c r="AH150" s="71">
        <f>IF(AND(AF150="-",AG150="-"),0,1)</f>
        <v>1</v>
      </c>
      <c r="AI150" s="71">
        <v>36.520000000000003</v>
      </c>
      <c r="AJ150" s="71">
        <v>35.96</v>
      </c>
      <c r="AK150" s="71">
        <f>IF(AND(AI150="-",AJ150="-"),0,1)</f>
        <v>1</v>
      </c>
      <c r="AL150" s="71">
        <f>IF(AND(AH150=1,AK150=1),1,0)</f>
        <v>1</v>
      </c>
    </row>
    <row r="151" spans="1:38" x14ac:dyDescent="0.35">
      <c r="A151" s="12">
        <v>29.61</v>
      </c>
      <c r="B151" s="12">
        <v>30.42</v>
      </c>
      <c r="C151" s="12">
        <v>26.74</v>
      </c>
      <c r="D151" s="71">
        <v>32.590000000000003</v>
      </c>
      <c r="E151" s="71">
        <v>31.67</v>
      </c>
      <c r="F151" s="71">
        <v>21.3</v>
      </c>
      <c r="U151" s="2" t="s">
        <v>20</v>
      </c>
      <c r="V151" s="36">
        <f>COUNT(V3:V149)</f>
        <v>147</v>
      </c>
      <c r="X151" s="71">
        <v>27.56</v>
      </c>
      <c r="Y151" s="71">
        <v>30.19</v>
      </c>
      <c r="Z151" s="71">
        <f t="shared" ref="Z151:Z176" si="38">IF(AND(X151="-",Y151="-"),0,1)</f>
        <v>1</v>
      </c>
      <c r="AA151" s="71">
        <v>29.27</v>
      </c>
      <c r="AB151" s="71">
        <v>31.85</v>
      </c>
      <c r="AC151" s="71">
        <f t="shared" ref="AC151:AC176" si="39">IF(AND(AA151="-",AB151="-"),0,1)</f>
        <v>1</v>
      </c>
      <c r="AD151" s="71">
        <f t="shared" ref="AD151:AD176" si="40">IF(AND(Z151=1,AC151=1),1,0)</f>
        <v>1</v>
      </c>
      <c r="AF151" s="71">
        <v>27.56</v>
      </c>
      <c r="AG151" s="71">
        <v>30.19</v>
      </c>
      <c r="AH151" s="71">
        <f t="shared" ref="AH151:AH197" si="41">IF(AND(AF151="-",AG151="-"),0,1)</f>
        <v>1</v>
      </c>
      <c r="AI151" s="71">
        <v>29.27</v>
      </c>
      <c r="AJ151" s="71">
        <v>31.85</v>
      </c>
      <c r="AK151" s="71">
        <f t="shared" ref="AK151:AK176" si="42">IF(AND(AI151="-",AJ151="-"),0,1)</f>
        <v>1</v>
      </c>
      <c r="AL151" s="71">
        <f t="shared" ref="AL151:AL176" si="43">IF(AND(AH151=1,AK151=1),1,0)</f>
        <v>1</v>
      </c>
    </row>
    <row r="152" spans="1:38" x14ac:dyDescent="0.35">
      <c r="A152" s="71">
        <v>27.45</v>
      </c>
      <c r="B152" s="71">
        <v>30.46</v>
      </c>
      <c r="C152" s="71">
        <v>29.56</v>
      </c>
      <c r="D152" s="71">
        <v>31.49</v>
      </c>
      <c r="E152" s="71">
        <v>32.520000000000003</v>
      </c>
      <c r="F152" s="71">
        <v>20.190000000000001</v>
      </c>
      <c r="V152" s="15">
        <f>V150/V151</f>
        <v>0.97959183673469385</v>
      </c>
      <c r="X152" s="12">
        <v>29.61</v>
      </c>
      <c r="Y152" s="12">
        <v>30.42</v>
      </c>
      <c r="Z152" s="71">
        <f t="shared" si="38"/>
        <v>1</v>
      </c>
      <c r="AA152" s="71">
        <v>32.590000000000003</v>
      </c>
      <c r="AB152" s="71">
        <v>31.67</v>
      </c>
      <c r="AC152" s="71">
        <f t="shared" si="39"/>
        <v>1</v>
      </c>
      <c r="AD152" s="71">
        <f t="shared" si="40"/>
        <v>1</v>
      </c>
      <c r="AF152" s="12">
        <v>29.61</v>
      </c>
      <c r="AG152" s="12">
        <v>30.42</v>
      </c>
      <c r="AH152" s="71">
        <f t="shared" si="41"/>
        <v>1</v>
      </c>
      <c r="AI152" s="71">
        <v>32.590000000000003</v>
      </c>
      <c r="AJ152" s="71">
        <v>31.67</v>
      </c>
      <c r="AK152" s="71">
        <f t="shared" si="42"/>
        <v>1</v>
      </c>
      <c r="AL152" s="71">
        <f t="shared" si="43"/>
        <v>1</v>
      </c>
    </row>
    <row r="153" spans="1:38" x14ac:dyDescent="0.35">
      <c r="A153" s="71">
        <v>27.7</v>
      </c>
      <c r="B153" s="71">
        <v>30.5</v>
      </c>
      <c r="C153" s="71">
        <v>28.4</v>
      </c>
      <c r="D153" s="71">
        <v>31.1</v>
      </c>
      <c r="E153" s="71">
        <v>32.799999999999997</v>
      </c>
      <c r="F153" s="71">
        <v>22.9</v>
      </c>
      <c r="X153" s="71">
        <v>27.45</v>
      </c>
      <c r="Y153" s="71">
        <v>30.46</v>
      </c>
      <c r="Z153" s="71">
        <f t="shared" si="38"/>
        <v>1</v>
      </c>
      <c r="AA153" s="71">
        <v>31.49</v>
      </c>
      <c r="AB153" s="71">
        <v>32.520000000000003</v>
      </c>
      <c r="AC153" s="71">
        <f t="shared" si="39"/>
        <v>1</v>
      </c>
      <c r="AD153" s="71">
        <f t="shared" si="40"/>
        <v>1</v>
      </c>
      <c r="AF153" s="71">
        <v>27.45</v>
      </c>
      <c r="AG153" s="71">
        <v>30.46</v>
      </c>
      <c r="AH153" s="71">
        <f t="shared" si="41"/>
        <v>1</v>
      </c>
      <c r="AI153" s="71">
        <v>31.49</v>
      </c>
      <c r="AJ153" s="71">
        <v>32.520000000000003</v>
      </c>
      <c r="AK153" s="71">
        <f t="shared" si="42"/>
        <v>1</v>
      </c>
      <c r="AL153" s="71">
        <f t="shared" si="43"/>
        <v>1</v>
      </c>
    </row>
    <row r="154" spans="1:38" x14ac:dyDescent="0.35">
      <c r="A154" s="71">
        <v>29.79</v>
      </c>
      <c r="B154" s="71">
        <v>30.78</v>
      </c>
      <c r="C154" s="71">
        <v>28.13</v>
      </c>
      <c r="D154" s="71">
        <v>35.76</v>
      </c>
      <c r="E154" s="71" t="s">
        <v>7</v>
      </c>
      <c r="F154" s="71">
        <v>27.16</v>
      </c>
      <c r="X154" s="71">
        <v>27.7</v>
      </c>
      <c r="Y154" s="71">
        <v>30.5</v>
      </c>
      <c r="Z154" s="71">
        <f t="shared" si="38"/>
        <v>1</v>
      </c>
      <c r="AA154" s="71">
        <v>31.1</v>
      </c>
      <c r="AB154" s="71">
        <v>32.799999999999997</v>
      </c>
      <c r="AC154" s="71">
        <f t="shared" si="39"/>
        <v>1</v>
      </c>
      <c r="AD154" s="71">
        <f t="shared" si="40"/>
        <v>1</v>
      </c>
      <c r="AF154" s="71">
        <v>27.7</v>
      </c>
      <c r="AG154" s="71">
        <v>30.5</v>
      </c>
      <c r="AH154" s="71">
        <f t="shared" si="41"/>
        <v>1</v>
      </c>
      <c r="AI154" s="71">
        <v>31.1</v>
      </c>
      <c r="AJ154" s="71">
        <v>32.799999999999997</v>
      </c>
      <c r="AK154" s="71">
        <f t="shared" si="42"/>
        <v>1</v>
      </c>
      <c r="AL154" s="71">
        <f t="shared" si="43"/>
        <v>1</v>
      </c>
    </row>
    <row r="155" spans="1:38" x14ac:dyDescent="0.35">
      <c r="A155" s="71">
        <v>30.81</v>
      </c>
      <c r="B155" s="71">
        <v>30.8</v>
      </c>
      <c r="C155" s="71">
        <v>25.27</v>
      </c>
      <c r="D155" s="71">
        <v>31.85</v>
      </c>
      <c r="E155" s="71">
        <v>30.93</v>
      </c>
      <c r="F155" s="71">
        <v>21.21</v>
      </c>
      <c r="X155" s="71">
        <v>29.79</v>
      </c>
      <c r="Y155" s="71">
        <v>30.78</v>
      </c>
      <c r="Z155" s="71">
        <f t="shared" si="38"/>
        <v>1</v>
      </c>
      <c r="AA155" s="71">
        <v>35.76</v>
      </c>
      <c r="AB155" s="71" t="s">
        <v>7</v>
      </c>
      <c r="AC155" s="71">
        <f t="shared" si="39"/>
        <v>1</v>
      </c>
      <c r="AD155" s="71">
        <f t="shared" si="40"/>
        <v>1</v>
      </c>
      <c r="AF155" s="71">
        <v>29.79</v>
      </c>
      <c r="AG155" s="71">
        <v>30.78</v>
      </c>
      <c r="AH155" s="71">
        <f t="shared" si="41"/>
        <v>1</v>
      </c>
      <c r="AI155" s="71">
        <v>35.76</v>
      </c>
      <c r="AJ155" s="71" t="s">
        <v>7</v>
      </c>
      <c r="AK155" s="71">
        <f t="shared" si="42"/>
        <v>1</v>
      </c>
      <c r="AL155" s="71">
        <f t="shared" si="43"/>
        <v>1</v>
      </c>
    </row>
    <row r="156" spans="1:38" x14ac:dyDescent="0.35">
      <c r="A156" s="71">
        <v>29.75</v>
      </c>
      <c r="B156" s="71">
        <v>30.83</v>
      </c>
      <c r="C156" s="71">
        <v>26.01</v>
      </c>
      <c r="D156" s="71">
        <v>29.66</v>
      </c>
      <c r="E156" s="71">
        <v>30.99</v>
      </c>
      <c r="F156" s="71">
        <v>25.47</v>
      </c>
      <c r="X156" s="71">
        <v>30.81</v>
      </c>
      <c r="Y156" s="71">
        <v>30.8</v>
      </c>
      <c r="Z156" s="71">
        <f t="shared" si="38"/>
        <v>1</v>
      </c>
      <c r="AA156" s="71">
        <v>31.85</v>
      </c>
      <c r="AB156" s="71">
        <v>30.93</v>
      </c>
      <c r="AC156" s="71">
        <f t="shared" si="39"/>
        <v>1</v>
      </c>
      <c r="AD156" s="71">
        <f t="shared" si="40"/>
        <v>1</v>
      </c>
      <c r="AF156" s="71">
        <v>30.81</v>
      </c>
      <c r="AG156" s="71">
        <v>30.8</v>
      </c>
      <c r="AH156" s="71">
        <f t="shared" si="41"/>
        <v>1</v>
      </c>
      <c r="AI156" s="71">
        <v>31.85</v>
      </c>
      <c r="AJ156" s="71">
        <v>30.93</v>
      </c>
      <c r="AK156" s="71">
        <f t="shared" si="42"/>
        <v>1</v>
      </c>
      <c r="AL156" s="71">
        <f t="shared" si="43"/>
        <v>1</v>
      </c>
    </row>
    <row r="157" spans="1:38" x14ac:dyDescent="0.35">
      <c r="A157" s="71">
        <v>29.87</v>
      </c>
      <c r="B157" s="71">
        <v>30.88</v>
      </c>
      <c r="C157" s="71">
        <v>24.7</v>
      </c>
      <c r="D157" s="71" t="s">
        <v>7</v>
      </c>
      <c r="E157" s="71" t="s">
        <v>7</v>
      </c>
      <c r="F157" s="71">
        <v>20.88</v>
      </c>
      <c r="X157" s="71">
        <v>29.75</v>
      </c>
      <c r="Y157" s="71">
        <v>30.83</v>
      </c>
      <c r="Z157" s="71">
        <f t="shared" si="38"/>
        <v>1</v>
      </c>
      <c r="AA157" s="71">
        <v>29.66</v>
      </c>
      <c r="AB157" s="71">
        <v>30.99</v>
      </c>
      <c r="AC157" s="71">
        <f t="shared" si="39"/>
        <v>1</v>
      </c>
      <c r="AD157" s="71">
        <f t="shared" si="40"/>
        <v>1</v>
      </c>
      <c r="AF157" s="71">
        <v>29.75</v>
      </c>
      <c r="AG157" s="71">
        <v>30.83</v>
      </c>
      <c r="AH157" s="71">
        <f t="shared" si="41"/>
        <v>1</v>
      </c>
      <c r="AI157" s="71">
        <v>29.66</v>
      </c>
      <c r="AJ157" s="71">
        <v>30.99</v>
      </c>
      <c r="AK157" s="71">
        <f t="shared" si="42"/>
        <v>1</v>
      </c>
      <c r="AL157" s="71">
        <f t="shared" si="43"/>
        <v>1</v>
      </c>
    </row>
    <row r="158" spans="1:38" x14ac:dyDescent="0.35">
      <c r="A158" s="71">
        <v>29.69</v>
      </c>
      <c r="B158" s="71">
        <v>31.51</v>
      </c>
      <c r="C158" s="71">
        <v>24.88</v>
      </c>
      <c r="D158" s="71" t="s">
        <v>7</v>
      </c>
      <c r="E158" s="71" t="s">
        <v>7</v>
      </c>
      <c r="F158" s="71">
        <v>23.75</v>
      </c>
      <c r="X158" s="71">
        <v>29.87</v>
      </c>
      <c r="Y158" s="71">
        <v>30.88</v>
      </c>
      <c r="Z158" s="71">
        <f t="shared" si="38"/>
        <v>1</v>
      </c>
      <c r="AA158" s="71" t="s">
        <v>7</v>
      </c>
      <c r="AB158" s="71" t="s">
        <v>7</v>
      </c>
      <c r="AC158" s="71">
        <f t="shared" si="39"/>
        <v>0</v>
      </c>
      <c r="AD158" s="71">
        <f t="shared" si="40"/>
        <v>0</v>
      </c>
      <c r="AF158" s="71">
        <v>29.87</v>
      </c>
      <c r="AG158" s="71">
        <v>30.88</v>
      </c>
      <c r="AH158" s="71">
        <f t="shared" si="41"/>
        <v>1</v>
      </c>
      <c r="AI158" s="71" t="s">
        <v>7</v>
      </c>
      <c r="AJ158" s="71" t="s">
        <v>7</v>
      </c>
      <c r="AK158" s="71">
        <f t="shared" si="42"/>
        <v>0</v>
      </c>
      <c r="AL158" s="71">
        <f t="shared" si="43"/>
        <v>0</v>
      </c>
    </row>
    <row r="159" spans="1:38" x14ac:dyDescent="0.35">
      <c r="A159" s="71">
        <v>29.92</v>
      </c>
      <c r="B159" s="71">
        <v>32.32</v>
      </c>
      <c r="C159" s="71">
        <v>25.85</v>
      </c>
      <c r="D159" s="71" t="s">
        <v>7</v>
      </c>
      <c r="E159" s="71" t="s">
        <v>7</v>
      </c>
      <c r="F159" s="71">
        <v>23.44</v>
      </c>
      <c r="X159" s="71">
        <v>29.69</v>
      </c>
      <c r="Y159" s="71">
        <v>31.51</v>
      </c>
      <c r="Z159" s="71">
        <f t="shared" si="38"/>
        <v>1</v>
      </c>
      <c r="AA159" s="71" t="s">
        <v>7</v>
      </c>
      <c r="AB159" s="71" t="s">
        <v>7</v>
      </c>
      <c r="AC159" s="71">
        <f t="shared" si="39"/>
        <v>0</v>
      </c>
      <c r="AD159" s="71">
        <f t="shared" si="40"/>
        <v>0</v>
      </c>
      <c r="AF159" s="71">
        <v>29.69</v>
      </c>
      <c r="AG159" s="71">
        <v>31.51</v>
      </c>
      <c r="AH159" s="71">
        <f t="shared" si="41"/>
        <v>1</v>
      </c>
      <c r="AI159" s="71" t="s">
        <v>7</v>
      </c>
      <c r="AJ159" s="71" t="s">
        <v>7</v>
      </c>
      <c r="AK159" s="71">
        <f t="shared" si="42"/>
        <v>0</v>
      </c>
      <c r="AL159" s="71">
        <f t="shared" si="43"/>
        <v>0</v>
      </c>
    </row>
    <row r="160" spans="1:38" x14ac:dyDescent="0.35">
      <c r="A160" s="71">
        <v>32.450000000000003</v>
      </c>
      <c r="B160" s="71">
        <v>32.51</v>
      </c>
      <c r="C160" s="71">
        <v>24.37</v>
      </c>
      <c r="D160" s="71">
        <v>37.299999999999997</v>
      </c>
      <c r="E160" s="71">
        <v>33.549999999999997</v>
      </c>
      <c r="F160" s="71">
        <v>23.27</v>
      </c>
      <c r="X160" s="71">
        <v>29.92</v>
      </c>
      <c r="Y160" s="71">
        <v>32.32</v>
      </c>
      <c r="Z160" s="71">
        <f t="shared" si="38"/>
        <v>1</v>
      </c>
      <c r="AA160" s="71" t="s">
        <v>7</v>
      </c>
      <c r="AB160" s="71" t="s">
        <v>7</v>
      </c>
      <c r="AC160" s="71">
        <f t="shared" si="39"/>
        <v>0</v>
      </c>
      <c r="AD160" s="71">
        <f t="shared" si="40"/>
        <v>0</v>
      </c>
      <c r="AF160" s="71">
        <v>29.92</v>
      </c>
      <c r="AG160" s="71">
        <v>32.32</v>
      </c>
      <c r="AH160" s="71">
        <f t="shared" si="41"/>
        <v>1</v>
      </c>
      <c r="AI160" s="71" t="s">
        <v>7</v>
      </c>
      <c r="AJ160" s="71" t="s">
        <v>7</v>
      </c>
      <c r="AK160" s="71">
        <f t="shared" si="42"/>
        <v>0</v>
      </c>
      <c r="AL160" s="71">
        <f t="shared" si="43"/>
        <v>0</v>
      </c>
    </row>
    <row r="161" spans="1:38" x14ac:dyDescent="0.35">
      <c r="A161" s="71">
        <v>31.5</v>
      </c>
      <c r="B161" s="71">
        <v>32.6</v>
      </c>
      <c r="C161" s="71">
        <v>24</v>
      </c>
      <c r="D161" s="71" t="s">
        <v>7</v>
      </c>
      <c r="E161" s="71" t="s">
        <v>7</v>
      </c>
      <c r="F161" s="71">
        <v>24.9</v>
      </c>
      <c r="X161" s="71">
        <v>32.450000000000003</v>
      </c>
      <c r="Y161" s="71">
        <v>32.51</v>
      </c>
      <c r="Z161" s="71">
        <f t="shared" si="38"/>
        <v>1</v>
      </c>
      <c r="AA161" s="71">
        <v>37.299999999999997</v>
      </c>
      <c r="AB161" s="71">
        <v>33.549999999999997</v>
      </c>
      <c r="AC161" s="71">
        <f t="shared" si="39"/>
        <v>1</v>
      </c>
      <c r="AD161" s="71">
        <f t="shared" si="40"/>
        <v>1</v>
      </c>
      <c r="AF161" s="71">
        <v>32.450000000000003</v>
      </c>
      <c r="AG161" s="71">
        <v>32.51</v>
      </c>
      <c r="AH161" s="71">
        <f t="shared" si="41"/>
        <v>1</v>
      </c>
      <c r="AI161" s="71">
        <v>37.299999999999997</v>
      </c>
      <c r="AJ161" s="71">
        <v>33.549999999999997</v>
      </c>
      <c r="AK161" s="71">
        <f t="shared" si="42"/>
        <v>1</v>
      </c>
      <c r="AL161" s="71">
        <f t="shared" si="43"/>
        <v>1</v>
      </c>
    </row>
    <row r="162" spans="1:38" x14ac:dyDescent="0.35">
      <c r="A162" s="71">
        <v>30.4</v>
      </c>
      <c r="B162" s="71">
        <v>32.6</v>
      </c>
      <c r="C162" s="71">
        <v>28.5</v>
      </c>
      <c r="D162" s="71">
        <v>29.5</v>
      </c>
      <c r="E162" s="71">
        <v>31</v>
      </c>
      <c r="F162" s="71">
        <v>23.2</v>
      </c>
      <c r="X162" s="71">
        <v>31.5</v>
      </c>
      <c r="Y162" s="71">
        <v>32.6</v>
      </c>
      <c r="Z162" s="71">
        <f t="shared" si="38"/>
        <v>1</v>
      </c>
      <c r="AA162" s="71" t="s">
        <v>7</v>
      </c>
      <c r="AB162" s="71" t="s">
        <v>7</v>
      </c>
      <c r="AC162" s="71">
        <f t="shared" si="39"/>
        <v>0</v>
      </c>
      <c r="AD162" s="71">
        <f t="shared" si="40"/>
        <v>0</v>
      </c>
      <c r="AF162" s="71">
        <v>31.5</v>
      </c>
      <c r="AG162" s="71">
        <v>32.6</v>
      </c>
      <c r="AH162" s="71">
        <f t="shared" si="41"/>
        <v>1</v>
      </c>
      <c r="AI162" s="71" t="s">
        <v>7</v>
      </c>
      <c r="AJ162" s="71" t="s">
        <v>7</v>
      </c>
      <c r="AK162" s="71">
        <f t="shared" si="42"/>
        <v>0</v>
      </c>
      <c r="AL162" s="71">
        <f t="shared" si="43"/>
        <v>0</v>
      </c>
    </row>
    <row r="163" spans="1:38" x14ac:dyDescent="0.35">
      <c r="A163" s="71">
        <v>31.9</v>
      </c>
      <c r="B163" s="71">
        <v>32.94</v>
      </c>
      <c r="C163" s="71">
        <v>25.98</v>
      </c>
      <c r="D163" s="71" t="s">
        <v>7</v>
      </c>
      <c r="E163" s="71" t="s">
        <v>7</v>
      </c>
      <c r="F163" s="71">
        <v>22.45</v>
      </c>
      <c r="X163" s="71">
        <v>30.4</v>
      </c>
      <c r="Y163" s="71">
        <v>32.6</v>
      </c>
      <c r="Z163" s="71">
        <f t="shared" si="38"/>
        <v>1</v>
      </c>
      <c r="AA163" s="71">
        <v>29.5</v>
      </c>
      <c r="AB163" s="71">
        <v>31</v>
      </c>
      <c r="AC163" s="71">
        <f t="shared" si="39"/>
        <v>1</v>
      </c>
      <c r="AD163" s="71">
        <f t="shared" si="40"/>
        <v>1</v>
      </c>
      <c r="AF163" s="71">
        <v>30.4</v>
      </c>
      <c r="AG163" s="71">
        <v>32.6</v>
      </c>
      <c r="AH163" s="71">
        <f t="shared" si="41"/>
        <v>1</v>
      </c>
      <c r="AI163" s="71">
        <v>29.5</v>
      </c>
      <c r="AJ163" s="71">
        <v>31</v>
      </c>
      <c r="AK163" s="71">
        <f t="shared" si="42"/>
        <v>1</v>
      </c>
      <c r="AL163" s="71">
        <f t="shared" si="43"/>
        <v>1</v>
      </c>
    </row>
    <row r="164" spans="1:38" x14ac:dyDescent="0.35">
      <c r="A164" s="71">
        <v>34.6</v>
      </c>
      <c r="B164" s="71">
        <v>33.31</v>
      </c>
      <c r="C164" s="71">
        <v>29.31</v>
      </c>
      <c r="D164" s="71">
        <v>35.69</v>
      </c>
      <c r="E164" s="71">
        <v>37.76</v>
      </c>
      <c r="F164" s="71">
        <v>20.67</v>
      </c>
      <c r="X164" s="71">
        <v>31.9</v>
      </c>
      <c r="Y164" s="71">
        <v>32.94</v>
      </c>
      <c r="Z164" s="71">
        <f t="shared" si="38"/>
        <v>1</v>
      </c>
      <c r="AA164" s="71" t="s">
        <v>7</v>
      </c>
      <c r="AB164" s="71" t="s">
        <v>7</v>
      </c>
      <c r="AC164" s="71">
        <f t="shared" si="39"/>
        <v>0</v>
      </c>
      <c r="AD164" s="71">
        <f t="shared" si="40"/>
        <v>0</v>
      </c>
      <c r="AF164" s="71">
        <v>31.9</v>
      </c>
      <c r="AG164" s="71">
        <v>32.94</v>
      </c>
      <c r="AH164" s="71">
        <f t="shared" si="41"/>
        <v>1</v>
      </c>
      <c r="AI164" s="71" t="s">
        <v>7</v>
      </c>
      <c r="AJ164" s="71" t="s">
        <v>7</v>
      </c>
      <c r="AK164" s="71">
        <f t="shared" si="42"/>
        <v>0</v>
      </c>
      <c r="AL164" s="71">
        <f t="shared" si="43"/>
        <v>0</v>
      </c>
    </row>
    <row r="165" spans="1:38" x14ac:dyDescent="0.35">
      <c r="A165" s="71">
        <v>31.36</v>
      </c>
      <c r="B165" s="71">
        <v>33.56</v>
      </c>
      <c r="C165" s="71">
        <v>25.86</v>
      </c>
      <c r="D165" s="71" t="s">
        <v>7</v>
      </c>
      <c r="E165" s="71" t="s">
        <v>7</v>
      </c>
      <c r="F165" s="71">
        <v>21.75</v>
      </c>
      <c r="X165" s="71">
        <v>34.6</v>
      </c>
      <c r="Y165" s="71">
        <v>33.31</v>
      </c>
      <c r="Z165" s="71">
        <f t="shared" si="38"/>
        <v>1</v>
      </c>
      <c r="AA165" s="71">
        <v>35.69</v>
      </c>
      <c r="AB165" s="71">
        <v>37.76</v>
      </c>
      <c r="AC165" s="71">
        <f t="shared" si="39"/>
        <v>1</v>
      </c>
      <c r="AD165" s="71">
        <f t="shared" si="40"/>
        <v>1</v>
      </c>
      <c r="AF165" s="71">
        <v>34.6</v>
      </c>
      <c r="AG165" s="71">
        <v>33.31</v>
      </c>
      <c r="AH165" s="71">
        <f t="shared" si="41"/>
        <v>1</v>
      </c>
      <c r="AI165" s="71">
        <v>35.69</v>
      </c>
      <c r="AJ165" s="71">
        <v>37.76</v>
      </c>
      <c r="AK165" s="71">
        <f t="shared" si="42"/>
        <v>1</v>
      </c>
      <c r="AL165" s="71">
        <f t="shared" si="43"/>
        <v>1</v>
      </c>
    </row>
    <row r="166" spans="1:38" x14ac:dyDescent="0.35">
      <c r="A166" s="71">
        <v>33</v>
      </c>
      <c r="B166" s="71">
        <v>33.68</v>
      </c>
      <c r="C166" s="71">
        <v>26.61</v>
      </c>
      <c r="D166" s="71">
        <v>33.22</v>
      </c>
      <c r="E166" s="71">
        <v>33.11</v>
      </c>
      <c r="F166" s="71">
        <v>20.69</v>
      </c>
      <c r="X166" s="71">
        <v>31.36</v>
      </c>
      <c r="Y166" s="71">
        <v>33.56</v>
      </c>
      <c r="Z166" s="71">
        <f t="shared" si="38"/>
        <v>1</v>
      </c>
      <c r="AA166" s="71" t="s">
        <v>7</v>
      </c>
      <c r="AB166" s="71" t="s">
        <v>7</v>
      </c>
      <c r="AC166" s="71">
        <f t="shared" si="39"/>
        <v>0</v>
      </c>
      <c r="AD166" s="71">
        <f t="shared" si="40"/>
        <v>0</v>
      </c>
      <c r="AF166" s="71">
        <v>31.36</v>
      </c>
      <c r="AG166" s="71">
        <v>33.56</v>
      </c>
      <c r="AH166" s="71">
        <f t="shared" si="41"/>
        <v>1</v>
      </c>
      <c r="AI166" s="71" t="s">
        <v>7</v>
      </c>
      <c r="AJ166" s="71" t="s">
        <v>7</v>
      </c>
      <c r="AK166" s="71">
        <f t="shared" si="42"/>
        <v>0</v>
      </c>
      <c r="AL166" s="71">
        <f t="shared" si="43"/>
        <v>0</v>
      </c>
    </row>
    <row r="167" spans="1:38" x14ac:dyDescent="0.35">
      <c r="A167" s="71">
        <v>31.86</v>
      </c>
      <c r="B167" s="71">
        <v>33.89</v>
      </c>
      <c r="C167" s="71">
        <v>21.4</v>
      </c>
      <c r="D167" s="71" t="s">
        <v>7</v>
      </c>
      <c r="E167" s="71" t="s">
        <v>7</v>
      </c>
      <c r="F167" s="71">
        <v>21.53</v>
      </c>
      <c r="X167" s="71">
        <v>33</v>
      </c>
      <c r="Y167" s="71">
        <v>33.68</v>
      </c>
      <c r="Z167" s="71">
        <f t="shared" si="38"/>
        <v>1</v>
      </c>
      <c r="AA167" s="71">
        <v>33.22</v>
      </c>
      <c r="AB167" s="71">
        <v>33.11</v>
      </c>
      <c r="AC167" s="71">
        <f t="shared" si="39"/>
        <v>1</v>
      </c>
      <c r="AD167" s="71">
        <f t="shared" si="40"/>
        <v>1</v>
      </c>
      <c r="AF167" s="71">
        <v>33</v>
      </c>
      <c r="AG167" s="71">
        <v>33.68</v>
      </c>
      <c r="AH167" s="71">
        <f t="shared" si="41"/>
        <v>1</v>
      </c>
      <c r="AI167" s="71">
        <v>33.22</v>
      </c>
      <c r="AJ167" s="71">
        <v>33.11</v>
      </c>
      <c r="AK167" s="71">
        <f t="shared" si="42"/>
        <v>1</v>
      </c>
      <c r="AL167" s="71">
        <f t="shared" si="43"/>
        <v>1</v>
      </c>
    </row>
    <row r="168" spans="1:38" x14ac:dyDescent="0.35">
      <c r="A168" s="4">
        <v>32.07</v>
      </c>
      <c r="B168" s="4">
        <v>33.92</v>
      </c>
      <c r="C168" s="4">
        <v>25.54</v>
      </c>
      <c r="D168" s="71">
        <v>35.19</v>
      </c>
      <c r="E168" s="71">
        <v>34.25</v>
      </c>
      <c r="F168" s="71">
        <v>21.58</v>
      </c>
      <c r="X168" s="71">
        <v>31.86</v>
      </c>
      <c r="Y168" s="71">
        <v>33.89</v>
      </c>
      <c r="Z168" s="71">
        <f t="shared" si="38"/>
        <v>1</v>
      </c>
      <c r="AA168" s="71" t="s">
        <v>7</v>
      </c>
      <c r="AB168" s="71" t="s">
        <v>7</v>
      </c>
      <c r="AC168" s="71">
        <f t="shared" si="39"/>
        <v>0</v>
      </c>
      <c r="AD168" s="71">
        <f t="shared" si="40"/>
        <v>0</v>
      </c>
      <c r="AF168" s="71">
        <v>31.86</v>
      </c>
      <c r="AG168" s="71">
        <v>33.89</v>
      </c>
      <c r="AH168" s="71">
        <f t="shared" si="41"/>
        <v>1</v>
      </c>
      <c r="AI168" s="71" t="s">
        <v>7</v>
      </c>
      <c r="AJ168" s="71" t="s">
        <v>7</v>
      </c>
      <c r="AK168" s="71">
        <f t="shared" si="42"/>
        <v>0</v>
      </c>
      <c r="AL168" s="71">
        <f t="shared" si="43"/>
        <v>0</v>
      </c>
    </row>
    <row r="169" spans="1:38" x14ac:dyDescent="0.35">
      <c r="A169" s="71">
        <v>30.93</v>
      </c>
      <c r="B169" s="71">
        <v>33.94</v>
      </c>
      <c r="C169" s="71">
        <v>26.62</v>
      </c>
      <c r="D169" s="71" t="s">
        <v>7</v>
      </c>
      <c r="E169" s="71" t="s">
        <v>7</v>
      </c>
      <c r="F169" s="71">
        <v>21.95</v>
      </c>
      <c r="X169" s="4">
        <v>32.07</v>
      </c>
      <c r="Y169" s="4">
        <v>33.92</v>
      </c>
      <c r="Z169" s="71">
        <f t="shared" si="38"/>
        <v>1</v>
      </c>
      <c r="AA169" s="71">
        <v>35.19</v>
      </c>
      <c r="AB169" s="71">
        <v>34.25</v>
      </c>
      <c r="AC169" s="71">
        <f t="shared" si="39"/>
        <v>1</v>
      </c>
      <c r="AD169" s="71">
        <f t="shared" si="40"/>
        <v>1</v>
      </c>
      <c r="AF169" s="4">
        <v>32.07</v>
      </c>
      <c r="AG169" s="4">
        <v>33.92</v>
      </c>
      <c r="AH169" s="71">
        <f t="shared" si="41"/>
        <v>1</v>
      </c>
      <c r="AI169" s="71">
        <v>35.19</v>
      </c>
      <c r="AJ169" s="71">
        <v>34.25</v>
      </c>
      <c r="AK169" s="71">
        <f t="shared" si="42"/>
        <v>1</v>
      </c>
      <c r="AL169" s="71">
        <f t="shared" si="43"/>
        <v>1</v>
      </c>
    </row>
    <row r="170" spans="1:38" x14ac:dyDescent="0.35">
      <c r="A170" s="71">
        <v>32.29</v>
      </c>
      <c r="B170" s="71">
        <v>34.479999999999997</v>
      </c>
      <c r="C170" s="71">
        <v>25.73</v>
      </c>
      <c r="D170" s="71" t="s">
        <v>7</v>
      </c>
      <c r="E170" s="71" t="s">
        <v>7</v>
      </c>
      <c r="F170" s="71">
        <v>22.07</v>
      </c>
      <c r="X170" s="71">
        <v>30.93</v>
      </c>
      <c r="Y170" s="71">
        <v>33.94</v>
      </c>
      <c r="Z170" s="71">
        <f t="shared" si="38"/>
        <v>1</v>
      </c>
      <c r="AA170" s="71" t="s">
        <v>7</v>
      </c>
      <c r="AB170" s="71" t="s">
        <v>7</v>
      </c>
      <c r="AC170" s="71">
        <f t="shared" si="39"/>
        <v>0</v>
      </c>
      <c r="AD170" s="71">
        <f t="shared" si="40"/>
        <v>0</v>
      </c>
      <c r="AF170" s="71">
        <v>30.93</v>
      </c>
      <c r="AG170" s="71">
        <v>33.94</v>
      </c>
      <c r="AH170" s="71">
        <f t="shared" si="41"/>
        <v>1</v>
      </c>
      <c r="AI170" s="71" t="s">
        <v>7</v>
      </c>
      <c r="AJ170" s="71" t="s">
        <v>7</v>
      </c>
      <c r="AK170" s="71">
        <f t="shared" si="42"/>
        <v>0</v>
      </c>
      <c r="AL170" s="71">
        <f t="shared" si="43"/>
        <v>0</v>
      </c>
    </row>
    <row r="171" spans="1:38" x14ac:dyDescent="0.35">
      <c r="A171" s="4">
        <v>33.840000000000003</v>
      </c>
      <c r="B171" s="4">
        <v>34.51</v>
      </c>
      <c r="C171" s="4">
        <v>24.15</v>
      </c>
      <c r="D171" s="71">
        <v>30.84</v>
      </c>
      <c r="E171" s="71">
        <v>30.53</v>
      </c>
      <c r="F171" s="71">
        <v>23.75</v>
      </c>
      <c r="W171" s="31"/>
      <c r="X171" s="71">
        <v>32.29</v>
      </c>
      <c r="Y171" s="71">
        <v>34.479999999999997</v>
      </c>
      <c r="Z171" s="71">
        <f t="shared" si="38"/>
        <v>1</v>
      </c>
      <c r="AA171" s="71" t="s">
        <v>7</v>
      </c>
      <c r="AB171" s="71" t="s">
        <v>7</v>
      </c>
      <c r="AC171" s="71">
        <f t="shared" si="39"/>
        <v>0</v>
      </c>
      <c r="AD171" s="71">
        <f t="shared" si="40"/>
        <v>0</v>
      </c>
      <c r="AF171" s="71">
        <v>32.29</v>
      </c>
      <c r="AG171" s="71">
        <v>34.479999999999997</v>
      </c>
      <c r="AH171" s="71">
        <f t="shared" si="41"/>
        <v>1</v>
      </c>
      <c r="AI171" s="71" t="s">
        <v>7</v>
      </c>
      <c r="AJ171" s="71" t="s">
        <v>7</v>
      </c>
      <c r="AK171" s="71">
        <f t="shared" si="42"/>
        <v>0</v>
      </c>
      <c r="AL171" s="71">
        <f t="shared" si="43"/>
        <v>0</v>
      </c>
    </row>
    <row r="172" spans="1:38" x14ac:dyDescent="0.35">
      <c r="A172" s="71">
        <v>34.57</v>
      </c>
      <c r="B172" s="71">
        <v>34.6</v>
      </c>
      <c r="C172" s="71">
        <v>28.84</v>
      </c>
      <c r="D172" s="71" t="s">
        <v>7</v>
      </c>
      <c r="E172" s="71" t="s">
        <v>7</v>
      </c>
      <c r="F172" s="71">
        <v>20.43</v>
      </c>
      <c r="X172" s="4">
        <v>33.840000000000003</v>
      </c>
      <c r="Y172" s="4">
        <v>34.51</v>
      </c>
      <c r="Z172" s="71">
        <f t="shared" si="38"/>
        <v>1</v>
      </c>
      <c r="AA172" s="71">
        <v>30.84</v>
      </c>
      <c r="AB172" s="71">
        <v>30.53</v>
      </c>
      <c r="AC172" s="71">
        <f t="shared" si="39"/>
        <v>1</v>
      </c>
      <c r="AD172" s="71">
        <f t="shared" si="40"/>
        <v>1</v>
      </c>
      <c r="AF172" s="4">
        <v>33.840000000000003</v>
      </c>
      <c r="AG172" s="4">
        <v>34.51</v>
      </c>
      <c r="AH172" s="71">
        <f t="shared" si="41"/>
        <v>1</v>
      </c>
      <c r="AI172" s="71">
        <v>30.84</v>
      </c>
      <c r="AJ172" s="71">
        <v>30.53</v>
      </c>
      <c r="AK172" s="71">
        <f t="shared" si="42"/>
        <v>1</v>
      </c>
      <c r="AL172" s="71">
        <f t="shared" si="43"/>
        <v>1</v>
      </c>
    </row>
    <row r="173" spans="1:38" x14ac:dyDescent="0.35">
      <c r="A173" s="71">
        <v>31.33</v>
      </c>
      <c r="B173" s="71">
        <v>34.61</v>
      </c>
      <c r="C173" s="71">
        <v>27.77</v>
      </c>
      <c r="D173" s="71" t="s">
        <v>7</v>
      </c>
      <c r="E173" s="71" t="s">
        <v>7</v>
      </c>
      <c r="F173" s="71">
        <v>23.63</v>
      </c>
      <c r="X173" s="71">
        <v>34.57</v>
      </c>
      <c r="Y173" s="71">
        <v>34.6</v>
      </c>
      <c r="Z173" s="71">
        <f t="shared" si="38"/>
        <v>1</v>
      </c>
      <c r="AA173" s="71" t="s">
        <v>7</v>
      </c>
      <c r="AB173" s="71" t="s">
        <v>7</v>
      </c>
      <c r="AC173" s="71">
        <f t="shared" si="39"/>
        <v>0</v>
      </c>
      <c r="AD173" s="71">
        <f t="shared" si="40"/>
        <v>0</v>
      </c>
      <c r="AF173" s="71">
        <v>34.57</v>
      </c>
      <c r="AG173" s="71">
        <v>34.6</v>
      </c>
      <c r="AH173" s="71">
        <f t="shared" si="41"/>
        <v>1</v>
      </c>
      <c r="AI173" s="71" t="s">
        <v>7</v>
      </c>
      <c r="AJ173" s="71" t="s">
        <v>7</v>
      </c>
      <c r="AK173" s="71">
        <f t="shared" si="42"/>
        <v>0</v>
      </c>
      <c r="AL173" s="71">
        <f t="shared" si="43"/>
        <v>0</v>
      </c>
    </row>
    <row r="174" spans="1:38" x14ac:dyDescent="0.35">
      <c r="A174" s="71">
        <v>29.81</v>
      </c>
      <c r="B174" s="71">
        <v>34.950000000000003</v>
      </c>
      <c r="C174" s="71">
        <v>29.49</v>
      </c>
      <c r="D174" s="71" t="s">
        <v>7</v>
      </c>
      <c r="E174" s="71" t="s">
        <v>7</v>
      </c>
      <c r="F174" s="71">
        <v>22.16</v>
      </c>
      <c r="X174" s="71">
        <v>31.33</v>
      </c>
      <c r="Y174" s="71">
        <v>34.61</v>
      </c>
      <c r="Z174" s="71">
        <f t="shared" si="38"/>
        <v>1</v>
      </c>
      <c r="AA174" s="71" t="s">
        <v>7</v>
      </c>
      <c r="AB174" s="71" t="s">
        <v>7</v>
      </c>
      <c r="AC174" s="71">
        <f t="shared" si="39"/>
        <v>0</v>
      </c>
      <c r="AD174" s="71">
        <f t="shared" si="40"/>
        <v>0</v>
      </c>
      <c r="AF174" s="71">
        <v>31.33</v>
      </c>
      <c r="AG174" s="71">
        <v>34.61</v>
      </c>
      <c r="AH174" s="71">
        <f t="shared" si="41"/>
        <v>1</v>
      </c>
      <c r="AI174" s="71" t="s">
        <v>7</v>
      </c>
      <c r="AJ174" s="71" t="s">
        <v>7</v>
      </c>
      <c r="AK174" s="71">
        <f t="shared" si="42"/>
        <v>0</v>
      </c>
      <c r="AL174" s="71">
        <f t="shared" si="43"/>
        <v>0</v>
      </c>
    </row>
    <row r="175" spans="1:38" x14ac:dyDescent="0.35">
      <c r="A175" s="12">
        <v>33.61</v>
      </c>
      <c r="B175" s="12">
        <v>35.07</v>
      </c>
      <c r="C175" s="12">
        <v>25.1</v>
      </c>
      <c r="D175" s="71">
        <v>35.44</v>
      </c>
      <c r="E175" s="71" t="s">
        <v>7</v>
      </c>
      <c r="F175" s="71">
        <v>23.2</v>
      </c>
      <c r="X175" s="71">
        <v>29.81</v>
      </c>
      <c r="Y175" s="71">
        <v>34.950000000000003</v>
      </c>
      <c r="Z175" s="71">
        <f t="shared" si="38"/>
        <v>1</v>
      </c>
      <c r="AA175" s="71" t="s">
        <v>7</v>
      </c>
      <c r="AB175" s="71" t="s">
        <v>7</v>
      </c>
      <c r="AC175" s="71">
        <f t="shared" si="39"/>
        <v>0</v>
      </c>
      <c r="AD175" s="71">
        <f t="shared" si="40"/>
        <v>0</v>
      </c>
      <c r="AF175" s="71">
        <v>29.81</v>
      </c>
      <c r="AG175" s="71">
        <v>34.950000000000003</v>
      </c>
      <c r="AH175" s="71">
        <f t="shared" si="41"/>
        <v>1</v>
      </c>
      <c r="AI175" s="71" t="s">
        <v>7</v>
      </c>
      <c r="AJ175" s="71" t="s">
        <v>7</v>
      </c>
      <c r="AK175" s="71">
        <f t="shared" si="42"/>
        <v>0</v>
      </c>
      <c r="AL175" s="71">
        <f t="shared" si="43"/>
        <v>0</v>
      </c>
    </row>
    <row r="176" spans="1:38" x14ac:dyDescent="0.35">
      <c r="A176" s="71">
        <v>33</v>
      </c>
      <c r="B176" s="71">
        <v>35.32</v>
      </c>
      <c r="C176" s="71">
        <v>23.85</v>
      </c>
      <c r="D176" s="71" t="s">
        <v>7</v>
      </c>
      <c r="E176" s="71">
        <v>36.020000000000003</v>
      </c>
      <c r="F176" s="71">
        <v>21.38</v>
      </c>
      <c r="X176" s="12">
        <v>33.61</v>
      </c>
      <c r="Y176" s="12">
        <v>35.07</v>
      </c>
      <c r="Z176" s="71">
        <f t="shared" si="38"/>
        <v>1</v>
      </c>
      <c r="AA176" s="71">
        <v>35.44</v>
      </c>
      <c r="AB176" s="71" t="s">
        <v>7</v>
      </c>
      <c r="AC176" s="71">
        <f t="shared" si="39"/>
        <v>1</v>
      </c>
      <c r="AD176" s="71">
        <f t="shared" si="40"/>
        <v>1</v>
      </c>
      <c r="AF176" s="12">
        <v>33.61</v>
      </c>
      <c r="AG176" s="12">
        <v>35.07</v>
      </c>
      <c r="AH176" s="71">
        <f t="shared" si="41"/>
        <v>1</v>
      </c>
      <c r="AI176" s="71">
        <v>35.44</v>
      </c>
      <c r="AJ176" s="71" t="s">
        <v>7</v>
      </c>
      <c r="AK176" s="71">
        <f t="shared" si="42"/>
        <v>1</v>
      </c>
      <c r="AL176" s="71">
        <f t="shared" si="43"/>
        <v>1</v>
      </c>
    </row>
    <row r="177" spans="1:38" x14ac:dyDescent="0.35">
      <c r="A177" s="71">
        <v>33.89</v>
      </c>
      <c r="B177" s="71">
        <v>35.82</v>
      </c>
      <c r="C177" s="71">
        <v>24.82</v>
      </c>
      <c r="D177" s="71">
        <v>35.07</v>
      </c>
      <c r="E177" s="71">
        <v>33.549999999999997</v>
      </c>
      <c r="F177" s="71">
        <v>19.84</v>
      </c>
      <c r="AC177" s="34" t="s">
        <v>53</v>
      </c>
      <c r="AD177" s="34">
        <f>SUM(AD3:AD176)</f>
        <v>159</v>
      </c>
      <c r="AF177" s="71">
        <v>33</v>
      </c>
      <c r="AG177" s="71">
        <v>35.32</v>
      </c>
      <c r="AH177" s="71">
        <f t="shared" si="41"/>
        <v>1</v>
      </c>
      <c r="AI177" s="71" t="s">
        <v>7</v>
      </c>
      <c r="AJ177" s="71">
        <v>36.020000000000003</v>
      </c>
      <c r="AK177" s="71">
        <f t="shared" ref="AK177:AK197" si="44">IF(AND(AI177="-",AJ177="-"),0,1)</f>
        <v>1</v>
      </c>
      <c r="AL177" s="71">
        <f t="shared" ref="AL177:AL197" si="45">IF(AND(AH177=1,AK177=1),1,0)</f>
        <v>1</v>
      </c>
    </row>
    <row r="178" spans="1:38" x14ac:dyDescent="0.35">
      <c r="A178" s="71">
        <v>34.700000000000003</v>
      </c>
      <c r="B178" s="71">
        <v>36</v>
      </c>
      <c r="C178" s="71">
        <v>24.2</v>
      </c>
      <c r="D178" s="71" t="s">
        <v>7</v>
      </c>
      <c r="E178" s="71" t="s">
        <v>7</v>
      </c>
      <c r="F178" s="71">
        <v>24.1</v>
      </c>
      <c r="AC178" s="34" t="s">
        <v>20</v>
      </c>
      <c r="AD178" s="34">
        <f>COUNT(AD3:AD176)</f>
        <v>174</v>
      </c>
      <c r="AF178" s="71">
        <v>33.89</v>
      </c>
      <c r="AG178" s="71">
        <v>35.82</v>
      </c>
      <c r="AH178" s="71">
        <f t="shared" si="41"/>
        <v>1</v>
      </c>
      <c r="AI178" s="71">
        <v>35.07</v>
      </c>
      <c r="AJ178" s="71">
        <v>33.549999999999997</v>
      </c>
      <c r="AK178" s="71">
        <f t="shared" si="44"/>
        <v>1</v>
      </c>
      <c r="AL178" s="71">
        <f t="shared" si="45"/>
        <v>1</v>
      </c>
    </row>
    <row r="179" spans="1:38" x14ac:dyDescent="0.35">
      <c r="A179" s="71">
        <v>34.4</v>
      </c>
      <c r="B179" s="71">
        <v>36.72</v>
      </c>
      <c r="C179" s="71">
        <v>27.08</v>
      </c>
      <c r="D179" s="71" t="s">
        <v>7</v>
      </c>
      <c r="E179" s="71" t="s">
        <v>7</v>
      </c>
      <c r="F179" s="71">
        <v>25.83</v>
      </c>
      <c r="AC179" s="34"/>
      <c r="AD179" s="15">
        <f>AD177/AD178</f>
        <v>0.91379310344827591</v>
      </c>
      <c r="AF179" s="71">
        <v>34.700000000000003</v>
      </c>
      <c r="AG179" s="71">
        <v>36</v>
      </c>
      <c r="AH179" s="71">
        <f t="shared" si="41"/>
        <v>1</v>
      </c>
      <c r="AI179" s="71" t="s">
        <v>7</v>
      </c>
      <c r="AJ179" s="71" t="s">
        <v>7</v>
      </c>
      <c r="AK179" s="71">
        <f t="shared" si="44"/>
        <v>0</v>
      </c>
      <c r="AL179" s="71">
        <f t="shared" si="45"/>
        <v>0</v>
      </c>
    </row>
    <row r="180" spans="1:38" x14ac:dyDescent="0.35">
      <c r="A180" s="71">
        <v>32.51</v>
      </c>
      <c r="B180" s="71">
        <v>36.75</v>
      </c>
      <c r="C180" s="71">
        <v>28.92</v>
      </c>
      <c r="D180" s="71" t="s">
        <v>7</v>
      </c>
      <c r="E180" s="71" t="s">
        <v>7</v>
      </c>
      <c r="F180" s="71">
        <v>24.53</v>
      </c>
      <c r="X180" s="28"/>
      <c r="Y180" s="28"/>
      <c r="Z180" s="36"/>
      <c r="AA180" s="37"/>
      <c r="AB180" s="37"/>
      <c r="AC180" s="36"/>
      <c r="AD180" s="36"/>
      <c r="AF180" s="71">
        <v>34.4</v>
      </c>
      <c r="AG180" s="71">
        <v>36.72</v>
      </c>
      <c r="AH180" s="71">
        <f t="shared" si="41"/>
        <v>1</v>
      </c>
      <c r="AI180" s="71" t="s">
        <v>7</v>
      </c>
      <c r="AJ180" s="71" t="s">
        <v>7</v>
      </c>
      <c r="AK180" s="71">
        <f t="shared" si="44"/>
        <v>0</v>
      </c>
      <c r="AL180" s="71">
        <f t="shared" si="45"/>
        <v>0</v>
      </c>
    </row>
    <row r="181" spans="1:38" x14ac:dyDescent="0.35">
      <c r="A181" s="71">
        <v>36.47</v>
      </c>
      <c r="B181" s="71">
        <v>36.75</v>
      </c>
      <c r="C181" s="71">
        <v>26.3</v>
      </c>
      <c r="D181" s="71" t="s">
        <v>7</v>
      </c>
      <c r="E181" s="71" t="s">
        <v>7</v>
      </c>
      <c r="F181" s="71">
        <v>28.27</v>
      </c>
      <c r="X181" s="28"/>
      <c r="Y181" s="28"/>
      <c r="Z181" s="36"/>
      <c r="AA181" s="37"/>
      <c r="AB181" s="37"/>
      <c r="AC181" s="36"/>
      <c r="AD181" s="36"/>
      <c r="AF181" s="71">
        <v>32.51</v>
      </c>
      <c r="AG181" s="71">
        <v>36.75</v>
      </c>
      <c r="AH181" s="71">
        <f t="shared" si="41"/>
        <v>1</v>
      </c>
      <c r="AI181" s="71" t="s">
        <v>7</v>
      </c>
      <c r="AJ181" s="71" t="s">
        <v>7</v>
      </c>
      <c r="AK181" s="71">
        <f t="shared" si="44"/>
        <v>0</v>
      </c>
      <c r="AL181" s="71">
        <f t="shared" si="45"/>
        <v>0</v>
      </c>
    </row>
    <row r="182" spans="1:38" x14ac:dyDescent="0.35">
      <c r="A182" s="71" t="s">
        <v>7</v>
      </c>
      <c r="B182" s="71">
        <v>36.79</v>
      </c>
      <c r="C182" s="71">
        <v>27.96</v>
      </c>
      <c r="D182" s="71">
        <v>33.85</v>
      </c>
      <c r="E182" s="71">
        <v>34.950000000000003</v>
      </c>
      <c r="F182" s="71">
        <v>29.13</v>
      </c>
      <c r="X182" s="37"/>
      <c r="Y182" s="37"/>
      <c r="Z182" s="36"/>
      <c r="AA182" s="37"/>
      <c r="AB182" s="37"/>
      <c r="AC182" s="36"/>
      <c r="AD182" s="36"/>
      <c r="AF182" s="71">
        <v>36.47</v>
      </c>
      <c r="AG182" s="71">
        <v>36.75</v>
      </c>
      <c r="AH182" s="71">
        <f t="shared" si="41"/>
        <v>1</v>
      </c>
      <c r="AI182" s="71" t="s">
        <v>7</v>
      </c>
      <c r="AJ182" s="71" t="s">
        <v>7</v>
      </c>
      <c r="AK182" s="71">
        <f t="shared" si="44"/>
        <v>0</v>
      </c>
      <c r="AL182" s="71">
        <f t="shared" si="45"/>
        <v>0</v>
      </c>
    </row>
    <row r="183" spans="1:38" x14ac:dyDescent="0.35">
      <c r="A183" s="71">
        <v>36.82</v>
      </c>
      <c r="B183" s="71">
        <v>36.92</v>
      </c>
      <c r="C183" s="71">
        <v>31.1</v>
      </c>
      <c r="D183" s="71" t="s">
        <v>7</v>
      </c>
      <c r="E183" s="71" t="s">
        <v>7</v>
      </c>
      <c r="F183" s="71">
        <v>22.59</v>
      </c>
      <c r="X183" s="37"/>
      <c r="Y183" s="37"/>
      <c r="Z183" s="36"/>
      <c r="AA183" s="37"/>
      <c r="AB183" s="37"/>
      <c r="AC183" s="36"/>
      <c r="AD183" s="36"/>
      <c r="AF183" s="71" t="s">
        <v>7</v>
      </c>
      <c r="AG183" s="71">
        <v>36.79</v>
      </c>
      <c r="AH183" s="71">
        <f t="shared" si="41"/>
        <v>1</v>
      </c>
      <c r="AI183" s="71">
        <v>33.85</v>
      </c>
      <c r="AJ183" s="71">
        <v>34.950000000000003</v>
      </c>
      <c r="AK183" s="71">
        <f t="shared" si="44"/>
        <v>1</v>
      </c>
      <c r="AL183" s="71">
        <f t="shared" si="45"/>
        <v>1</v>
      </c>
    </row>
    <row r="184" spans="1:38" x14ac:dyDescent="0.35">
      <c r="A184" s="71" t="s">
        <v>7</v>
      </c>
      <c r="B184" s="71">
        <v>37.08</v>
      </c>
      <c r="C184" s="71">
        <v>27.83</v>
      </c>
      <c r="D184" s="71" t="s">
        <v>7</v>
      </c>
      <c r="E184" s="71">
        <v>34.07</v>
      </c>
      <c r="F184" s="71">
        <v>23.67</v>
      </c>
      <c r="X184" s="37"/>
      <c r="Y184" s="37"/>
      <c r="Z184" s="36"/>
      <c r="AA184" s="37"/>
      <c r="AB184" s="37"/>
      <c r="AC184" s="36"/>
      <c r="AD184" s="36"/>
      <c r="AF184" s="71">
        <v>36.82</v>
      </c>
      <c r="AG184" s="71">
        <v>36.92</v>
      </c>
      <c r="AH184" s="71">
        <f t="shared" si="41"/>
        <v>1</v>
      </c>
      <c r="AI184" s="71" t="s">
        <v>7</v>
      </c>
      <c r="AJ184" s="71" t="s">
        <v>7</v>
      </c>
      <c r="AK184" s="71">
        <f t="shared" si="44"/>
        <v>0</v>
      </c>
      <c r="AL184" s="71">
        <f t="shared" si="45"/>
        <v>0</v>
      </c>
    </row>
    <row r="185" spans="1:38" x14ac:dyDescent="0.35">
      <c r="A185" s="71">
        <v>35.44</v>
      </c>
      <c r="B185" s="71">
        <v>37.08</v>
      </c>
      <c r="C185" s="71">
        <v>26.07</v>
      </c>
      <c r="D185" s="71">
        <v>36.049999999999997</v>
      </c>
      <c r="E185" s="71" t="s">
        <v>7</v>
      </c>
      <c r="F185" s="71">
        <v>25.62</v>
      </c>
      <c r="X185" s="28"/>
      <c r="Y185" s="28"/>
      <c r="Z185" s="36"/>
      <c r="AA185" s="37"/>
      <c r="AB185" s="37"/>
      <c r="AC185" s="36"/>
      <c r="AD185" s="36"/>
      <c r="AF185" s="71" t="s">
        <v>7</v>
      </c>
      <c r="AG185" s="71">
        <v>37.08</v>
      </c>
      <c r="AH185" s="71">
        <f t="shared" si="41"/>
        <v>1</v>
      </c>
      <c r="AI185" s="71" t="s">
        <v>7</v>
      </c>
      <c r="AJ185" s="71">
        <v>34.07</v>
      </c>
      <c r="AK185" s="71">
        <f t="shared" si="44"/>
        <v>1</v>
      </c>
      <c r="AL185" s="71">
        <f t="shared" si="45"/>
        <v>1</v>
      </c>
    </row>
    <row r="186" spans="1:38" x14ac:dyDescent="0.35">
      <c r="A186" s="71" t="s">
        <v>7</v>
      </c>
      <c r="B186" s="71">
        <v>37.090000000000003</v>
      </c>
      <c r="C186" s="71">
        <v>25.8</v>
      </c>
      <c r="D186" s="71" t="s">
        <v>7</v>
      </c>
      <c r="E186" s="71" t="s">
        <v>7</v>
      </c>
      <c r="F186" s="71">
        <v>24.24</v>
      </c>
      <c r="X186" s="37"/>
      <c r="Y186" s="37"/>
      <c r="Z186" s="36"/>
      <c r="AA186" s="37"/>
      <c r="AB186" s="37"/>
      <c r="AC186" s="36"/>
      <c r="AD186" s="36"/>
      <c r="AF186" s="71">
        <v>35.44</v>
      </c>
      <c r="AG186" s="71">
        <v>37.08</v>
      </c>
      <c r="AH186" s="71">
        <f t="shared" si="41"/>
        <v>1</v>
      </c>
      <c r="AI186" s="71">
        <v>36.049999999999997</v>
      </c>
      <c r="AJ186" s="71" t="s">
        <v>7</v>
      </c>
      <c r="AK186" s="71">
        <f t="shared" si="44"/>
        <v>1</v>
      </c>
      <c r="AL186" s="71">
        <f t="shared" si="45"/>
        <v>1</v>
      </c>
    </row>
    <row r="187" spans="1:38" x14ac:dyDescent="0.35">
      <c r="A187" s="71" t="s">
        <v>7</v>
      </c>
      <c r="B187" s="71">
        <v>37.1</v>
      </c>
      <c r="C187" s="71">
        <v>25.6</v>
      </c>
      <c r="D187" s="71" t="s">
        <v>7</v>
      </c>
      <c r="E187" s="71" t="s">
        <v>7</v>
      </c>
      <c r="F187" s="71">
        <v>26.8</v>
      </c>
      <c r="X187" s="37"/>
      <c r="Y187" s="37"/>
      <c r="Z187" s="36"/>
      <c r="AA187" s="13"/>
      <c r="AB187" s="13"/>
      <c r="AC187" s="36"/>
      <c r="AD187" s="36"/>
      <c r="AF187" s="71" t="s">
        <v>7</v>
      </c>
      <c r="AG187" s="71">
        <v>37.090000000000003</v>
      </c>
      <c r="AH187" s="71">
        <f t="shared" si="41"/>
        <v>1</v>
      </c>
      <c r="AI187" s="71" t="s">
        <v>7</v>
      </c>
      <c r="AJ187" s="71" t="s">
        <v>7</v>
      </c>
      <c r="AK187" s="71">
        <f t="shared" si="44"/>
        <v>0</v>
      </c>
      <c r="AL187" s="71">
        <f t="shared" si="45"/>
        <v>0</v>
      </c>
    </row>
    <row r="188" spans="1:38" x14ac:dyDescent="0.35">
      <c r="A188" s="71">
        <v>36.72</v>
      </c>
      <c r="B188" s="71">
        <v>37.130000000000003</v>
      </c>
      <c r="C188" s="71">
        <v>26.11</v>
      </c>
      <c r="D188" s="71">
        <v>35.04</v>
      </c>
      <c r="E188" s="71">
        <v>35.32</v>
      </c>
      <c r="F188" s="71">
        <v>22.14</v>
      </c>
      <c r="X188" s="37"/>
      <c r="Y188" s="37"/>
      <c r="Z188" s="36"/>
      <c r="AA188" s="37"/>
      <c r="AB188" s="37"/>
      <c r="AC188" s="36"/>
      <c r="AD188" s="36"/>
      <c r="AF188" s="71" t="s">
        <v>7</v>
      </c>
      <c r="AG188" s="71">
        <v>37.1</v>
      </c>
      <c r="AH188" s="71">
        <f t="shared" si="41"/>
        <v>1</v>
      </c>
      <c r="AI188" s="71" t="s">
        <v>7</v>
      </c>
      <c r="AJ188" s="71" t="s">
        <v>7</v>
      </c>
      <c r="AK188" s="71">
        <f t="shared" si="44"/>
        <v>0</v>
      </c>
      <c r="AL188" s="71">
        <f t="shared" si="45"/>
        <v>0</v>
      </c>
    </row>
    <row r="189" spans="1:38" x14ac:dyDescent="0.35">
      <c r="A189" s="71">
        <v>34.520000000000003</v>
      </c>
      <c r="B189" s="71">
        <v>37.200000000000003</v>
      </c>
      <c r="C189" s="71">
        <v>27.94</v>
      </c>
      <c r="D189" s="71" t="s">
        <v>7</v>
      </c>
      <c r="E189" s="71" t="s">
        <v>7</v>
      </c>
      <c r="F189" s="71">
        <v>25.2</v>
      </c>
      <c r="X189" s="37"/>
      <c r="Y189" s="37"/>
      <c r="Z189" s="36"/>
      <c r="AA189" s="37"/>
      <c r="AB189" s="37"/>
      <c r="AC189" s="36"/>
      <c r="AD189" s="36"/>
      <c r="AF189" s="71">
        <v>36.72</v>
      </c>
      <c r="AG189" s="71">
        <v>37.130000000000003</v>
      </c>
      <c r="AH189" s="71">
        <f t="shared" si="41"/>
        <v>1</v>
      </c>
      <c r="AI189" s="71">
        <v>35.04</v>
      </c>
      <c r="AJ189" s="71">
        <v>35.32</v>
      </c>
      <c r="AK189" s="71">
        <f t="shared" si="44"/>
        <v>1</v>
      </c>
      <c r="AL189" s="71">
        <f t="shared" si="45"/>
        <v>1</v>
      </c>
    </row>
    <row r="190" spans="1:38" x14ac:dyDescent="0.35">
      <c r="A190" s="71" t="s">
        <v>7</v>
      </c>
      <c r="B190" s="71">
        <v>37.4</v>
      </c>
      <c r="C190" s="71">
        <v>26.2</v>
      </c>
      <c r="D190" s="71" t="s">
        <v>7</v>
      </c>
      <c r="E190" s="71" t="s">
        <v>7</v>
      </c>
      <c r="F190" s="71">
        <v>23.6</v>
      </c>
      <c r="X190" s="28"/>
      <c r="Y190" s="28"/>
      <c r="Z190" s="36"/>
      <c r="AA190" s="37"/>
      <c r="AB190" s="37"/>
      <c r="AC190" s="36"/>
      <c r="AD190" s="36"/>
      <c r="AF190" s="71">
        <v>34.520000000000003</v>
      </c>
      <c r="AG190" s="71">
        <v>37.200000000000003</v>
      </c>
      <c r="AH190" s="71">
        <f t="shared" si="41"/>
        <v>1</v>
      </c>
      <c r="AI190" s="71" t="s">
        <v>7</v>
      </c>
      <c r="AJ190" s="71" t="s">
        <v>7</v>
      </c>
      <c r="AK190" s="71">
        <f t="shared" si="44"/>
        <v>0</v>
      </c>
      <c r="AL190" s="71">
        <f t="shared" si="45"/>
        <v>0</v>
      </c>
    </row>
    <row r="191" spans="1:38" x14ac:dyDescent="0.35">
      <c r="A191" s="71">
        <v>36.700000000000003</v>
      </c>
      <c r="B191" s="71">
        <v>37.479999999999997</v>
      </c>
      <c r="C191" s="71">
        <v>22.37</v>
      </c>
      <c r="D191" s="71" t="s">
        <v>7</v>
      </c>
      <c r="E191" s="71" t="s">
        <v>7</v>
      </c>
      <c r="F191" s="71">
        <v>20.95</v>
      </c>
      <c r="X191" s="27"/>
      <c r="Y191" s="27"/>
      <c r="Z191" s="36"/>
      <c r="AA191" s="37"/>
      <c r="AB191" s="37"/>
      <c r="AC191" s="36"/>
      <c r="AD191" s="36"/>
      <c r="AF191" s="71" t="s">
        <v>7</v>
      </c>
      <c r="AG191" s="71">
        <v>37.4</v>
      </c>
      <c r="AH191" s="71">
        <f t="shared" si="41"/>
        <v>1</v>
      </c>
      <c r="AI191" s="71" t="s">
        <v>7</v>
      </c>
      <c r="AJ191" s="71" t="s">
        <v>7</v>
      </c>
      <c r="AK191" s="71">
        <f t="shared" si="44"/>
        <v>0</v>
      </c>
      <c r="AL191" s="71">
        <f t="shared" si="45"/>
        <v>0</v>
      </c>
    </row>
    <row r="192" spans="1:38" x14ac:dyDescent="0.35">
      <c r="A192" s="71" t="s">
        <v>7</v>
      </c>
      <c r="B192" s="71" t="s">
        <v>7</v>
      </c>
      <c r="C192" s="71">
        <v>29.33</v>
      </c>
      <c r="D192" s="71">
        <v>36.51</v>
      </c>
      <c r="E192" s="71">
        <v>34.47</v>
      </c>
      <c r="F192" s="71">
        <v>23.86</v>
      </c>
      <c r="X192" s="37"/>
      <c r="Y192" s="37"/>
      <c r="Z192" s="36"/>
      <c r="AA192" s="37"/>
      <c r="AB192" s="37"/>
      <c r="AC192" s="36"/>
      <c r="AD192" s="36"/>
      <c r="AF192" s="71">
        <v>36.700000000000003</v>
      </c>
      <c r="AG192" s="71">
        <v>37.479999999999997</v>
      </c>
      <c r="AH192" s="71">
        <f t="shared" si="41"/>
        <v>1</v>
      </c>
      <c r="AI192" s="71" t="s">
        <v>7</v>
      </c>
      <c r="AJ192" s="71" t="s">
        <v>7</v>
      </c>
      <c r="AK192" s="71">
        <f t="shared" si="44"/>
        <v>0</v>
      </c>
      <c r="AL192" s="71">
        <f t="shared" si="45"/>
        <v>0</v>
      </c>
    </row>
    <row r="193" spans="1:38" x14ac:dyDescent="0.35">
      <c r="A193" s="71" t="s">
        <v>7</v>
      </c>
      <c r="B193" s="71" t="s">
        <v>7</v>
      </c>
      <c r="C193" s="71">
        <v>25.97</v>
      </c>
      <c r="D193" s="71">
        <v>33.28</v>
      </c>
      <c r="E193" s="71">
        <v>32.299999999999997</v>
      </c>
      <c r="F193" s="71">
        <v>25</v>
      </c>
      <c r="X193" s="37"/>
      <c r="Y193" s="37"/>
      <c r="Z193" s="36"/>
      <c r="AA193" s="37"/>
      <c r="AB193" s="37"/>
      <c r="AC193" s="36"/>
      <c r="AD193" s="36"/>
      <c r="AF193" s="71">
        <v>33.9</v>
      </c>
      <c r="AG193" s="71" t="s">
        <v>7</v>
      </c>
      <c r="AH193" s="71">
        <f t="shared" si="41"/>
        <v>1</v>
      </c>
      <c r="AI193" s="71" t="s">
        <v>7</v>
      </c>
      <c r="AJ193" s="71" t="s">
        <v>7</v>
      </c>
      <c r="AK193" s="71">
        <f t="shared" si="44"/>
        <v>0</v>
      </c>
      <c r="AL193" s="71">
        <f t="shared" si="45"/>
        <v>0</v>
      </c>
    </row>
    <row r="194" spans="1:38" x14ac:dyDescent="0.35">
      <c r="A194" s="71" t="s">
        <v>7</v>
      </c>
      <c r="B194" s="71" t="s">
        <v>7</v>
      </c>
      <c r="C194" s="71">
        <v>22.49</v>
      </c>
      <c r="D194" s="71">
        <v>34.9</v>
      </c>
      <c r="E194" s="71">
        <v>37.76</v>
      </c>
      <c r="F194" s="71">
        <v>18.079999999999998</v>
      </c>
      <c r="X194" s="27"/>
      <c r="Y194" s="27"/>
      <c r="Z194" s="36"/>
      <c r="AA194" s="37"/>
      <c r="AB194" s="37"/>
      <c r="AC194" s="36"/>
      <c r="AD194" s="36"/>
      <c r="AF194" s="71">
        <v>36.6</v>
      </c>
      <c r="AG194" s="71" t="s">
        <v>7</v>
      </c>
      <c r="AH194" s="71">
        <f t="shared" si="41"/>
        <v>1</v>
      </c>
      <c r="AI194" s="71">
        <v>35.42</v>
      </c>
      <c r="AJ194" s="71">
        <v>36.049999999999997</v>
      </c>
      <c r="AK194" s="71">
        <f t="shared" si="44"/>
        <v>1</v>
      </c>
      <c r="AL194" s="71">
        <f t="shared" si="45"/>
        <v>1</v>
      </c>
    </row>
    <row r="195" spans="1:38" x14ac:dyDescent="0.35">
      <c r="A195" s="71" t="s">
        <v>7</v>
      </c>
      <c r="B195" s="71" t="s">
        <v>7</v>
      </c>
      <c r="C195" s="71">
        <v>28.75</v>
      </c>
      <c r="D195" s="71">
        <v>30.51</v>
      </c>
      <c r="E195" s="71">
        <v>32.729999999999997</v>
      </c>
      <c r="F195" s="71">
        <v>22.89</v>
      </c>
      <c r="X195" s="37"/>
      <c r="Y195" s="37"/>
      <c r="Z195" s="36"/>
      <c r="AA195" s="37"/>
      <c r="AB195" s="37"/>
      <c r="AC195" s="36"/>
      <c r="AD195" s="36"/>
      <c r="AF195" s="71">
        <v>37.6</v>
      </c>
      <c r="AG195" s="71" t="s">
        <v>7</v>
      </c>
      <c r="AH195" s="71">
        <f t="shared" si="41"/>
        <v>1</v>
      </c>
      <c r="AI195" s="71" t="s">
        <v>7</v>
      </c>
      <c r="AJ195" s="71" t="s">
        <v>7</v>
      </c>
      <c r="AK195" s="71">
        <f t="shared" si="44"/>
        <v>0</v>
      </c>
      <c r="AL195" s="71">
        <f t="shared" si="45"/>
        <v>0</v>
      </c>
    </row>
    <row r="196" spans="1:38" x14ac:dyDescent="0.35">
      <c r="A196" s="71">
        <v>33.9</v>
      </c>
      <c r="B196" s="71" t="s">
        <v>7</v>
      </c>
      <c r="C196" s="71">
        <v>27.19</v>
      </c>
      <c r="D196" s="71" t="s">
        <v>7</v>
      </c>
      <c r="E196" s="71" t="s">
        <v>7</v>
      </c>
      <c r="F196" s="71">
        <v>20.25</v>
      </c>
      <c r="X196" s="37"/>
      <c r="Y196" s="37"/>
      <c r="Z196" s="36"/>
      <c r="AA196" s="37"/>
      <c r="AB196" s="37"/>
      <c r="AC196" s="36"/>
      <c r="AD196" s="36"/>
      <c r="AF196" s="71">
        <v>36.33</v>
      </c>
      <c r="AG196" s="71" t="s">
        <v>7</v>
      </c>
      <c r="AH196" s="71">
        <f t="shared" si="41"/>
        <v>1</v>
      </c>
      <c r="AI196" s="71" t="s">
        <v>7</v>
      </c>
      <c r="AJ196" s="71" t="s">
        <v>7</v>
      </c>
      <c r="AK196" s="71">
        <f t="shared" si="44"/>
        <v>0</v>
      </c>
      <c r="AL196" s="71">
        <f t="shared" si="45"/>
        <v>0</v>
      </c>
    </row>
    <row r="197" spans="1:38" x14ac:dyDescent="0.35">
      <c r="A197" s="71">
        <v>36.6</v>
      </c>
      <c r="B197" s="71" t="s">
        <v>7</v>
      </c>
      <c r="C197" s="71"/>
      <c r="D197" s="71">
        <v>35.42</v>
      </c>
      <c r="E197" s="71">
        <v>36.049999999999997</v>
      </c>
      <c r="F197" s="71">
        <v>22.57</v>
      </c>
      <c r="X197" s="37"/>
      <c r="Y197" s="37"/>
      <c r="Z197" s="36"/>
      <c r="AA197" s="37"/>
      <c r="AB197" s="37"/>
      <c r="AC197" s="36"/>
      <c r="AD197" s="36"/>
      <c r="AF197" s="71">
        <v>36.49</v>
      </c>
      <c r="AG197" s="71" t="s">
        <v>7</v>
      </c>
      <c r="AH197" s="71">
        <f t="shared" si="41"/>
        <v>1</v>
      </c>
      <c r="AI197" s="71">
        <v>33.450000000000003</v>
      </c>
      <c r="AJ197" s="71">
        <v>35.18</v>
      </c>
      <c r="AK197" s="71">
        <f t="shared" si="44"/>
        <v>1</v>
      </c>
      <c r="AL197" s="71">
        <f t="shared" si="45"/>
        <v>1</v>
      </c>
    </row>
    <row r="198" spans="1:38" x14ac:dyDescent="0.35">
      <c r="A198" s="71" t="s">
        <v>7</v>
      </c>
      <c r="B198" s="71" t="s">
        <v>7</v>
      </c>
      <c r="C198" s="71">
        <v>22.09</v>
      </c>
      <c r="D198" s="71">
        <v>35.409999999999997</v>
      </c>
      <c r="E198" s="71">
        <v>36.22</v>
      </c>
      <c r="F198" s="71">
        <v>23.04</v>
      </c>
      <c r="X198" s="37"/>
      <c r="Y198" s="37"/>
      <c r="Z198" s="36"/>
      <c r="AA198" s="37"/>
      <c r="AB198" s="37"/>
      <c r="AC198" s="36"/>
      <c r="AD198" s="36"/>
      <c r="AK198" s="69" t="s">
        <v>53</v>
      </c>
      <c r="AL198" s="69">
        <f>SUM(AL3:AL197)</f>
        <v>167</v>
      </c>
    </row>
    <row r="199" spans="1:38" x14ac:dyDescent="0.35">
      <c r="A199" s="71">
        <v>37.6</v>
      </c>
      <c r="B199" s="71" t="s">
        <v>7</v>
      </c>
      <c r="C199" s="71">
        <v>25.8</v>
      </c>
      <c r="D199" s="71" t="s">
        <v>7</v>
      </c>
      <c r="E199" s="71" t="s">
        <v>7</v>
      </c>
      <c r="F199" s="71">
        <v>23.4</v>
      </c>
      <c r="X199" s="37"/>
      <c r="Y199" s="37"/>
      <c r="Z199" s="36"/>
      <c r="AA199" s="37"/>
      <c r="AB199" s="37"/>
      <c r="AC199" s="36"/>
      <c r="AD199" s="36"/>
      <c r="AK199" s="69" t="s">
        <v>20</v>
      </c>
      <c r="AL199" s="69">
        <f>COUNT(AL3:AL197)</f>
        <v>195</v>
      </c>
    </row>
    <row r="200" spans="1:38" x14ac:dyDescent="0.35">
      <c r="A200" s="71" t="s">
        <v>7</v>
      </c>
      <c r="B200" s="71" t="s">
        <v>7</v>
      </c>
      <c r="C200" s="71">
        <v>26.9</v>
      </c>
      <c r="D200" s="71">
        <v>36.700000000000003</v>
      </c>
      <c r="E200" s="71" t="s">
        <v>7</v>
      </c>
      <c r="F200" s="71">
        <v>25.2</v>
      </c>
      <c r="X200" s="37"/>
      <c r="Y200" s="37"/>
      <c r="Z200" s="36"/>
      <c r="AA200" s="37"/>
      <c r="AB200" s="37"/>
      <c r="AC200" s="36"/>
      <c r="AD200" s="36"/>
      <c r="AK200" s="69"/>
      <c r="AL200" s="15">
        <f>AL198/AL199</f>
        <v>0.85641025641025637</v>
      </c>
    </row>
    <row r="201" spans="1:38" x14ac:dyDescent="0.35">
      <c r="A201" s="71">
        <v>36.33</v>
      </c>
      <c r="B201" s="71" t="s">
        <v>7</v>
      </c>
      <c r="C201" s="71">
        <v>26.72</v>
      </c>
      <c r="D201" s="71" t="s">
        <v>7</v>
      </c>
      <c r="E201" s="71" t="s">
        <v>7</v>
      </c>
      <c r="F201" s="71">
        <v>22.37</v>
      </c>
      <c r="X201" s="37"/>
      <c r="Y201" s="37"/>
      <c r="Z201" s="36"/>
      <c r="AA201" s="37"/>
      <c r="AB201" s="37"/>
      <c r="AC201" s="36"/>
      <c r="AD201" s="36"/>
    </row>
    <row r="202" spans="1:38" x14ac:dyDescent="0.35">
      <c r="A202" s="71" t="s">
        <v>7</v>
      </c>
      <c r="B202" s="71" t="s">
        <v>7</v>
      </c>
      <c r="C202" s="71">
        <v>22.63</v>
      </c>
      <c r="D202" s="71" t="s">
        <v>7</v>
      </c>
      <c r="E202" s="71">
        <v>37.090000000000003</v>
      </c>
      <c r="F202" s="71">
        <v>20.57</v>
      </c>
      <c r="X202" s="37"/>
      <c r="Y202" s="37"/>
      <c r="Z202" s="36"/>
      <c r="AA202" s="37"/>
      <c r="AB202" s="37"/>
      <c r="AC202" s="36"/>
      <c r="AD202" s="36"/>
    </row>
    <row r="203" spans="1:38" x14ac:dyDescent="0.35">
      <c r="A203" s="71" t="s">
        <v>7</v>
      </c>
      <c r="B203" s="71" t="s">
        <v>7</v>
      </c>
      <c r="C203" s="71">
        <v>26.08</v>
      </c>
      <c r="D203" s="71" t="s">
        <v>7</v>
      </c>
      <c r="E203" s="71">
        <v>37.36</v>
      </c>
      <c r="F203" s="71">
        <v>25.7</v>
      </c>
      <c r="X203" s="37"/>
      <c r="Y203" s="37"/>
      <c r="Z203" s="36"/>
      <c r="AA203" s="37"/>
      <c r="AB203" s="37"/>
      <c r="AC203" s="36"/>
      <c r="AD203" s="36"/>
    </row>
    <row r="204" spans="1:38" x14ac:dyDescent="0.35">
      <c r="A204" s="71" t="s">
        <v>7</v>
      </c>
      <c r="B204" s="71" t="s">
        <v>7</v>
      </c>
      <c r="C204" s="71">
        <v>25.4</v>
      </c>
      <c r="D204" s="71">
        <v>35.51</v>
      </c>
      <c r="E204" s="71">
        <v>35.17</v>
      </c>
      <c r="F204" s="71">
        <v>26.3</v>
      </c>
      <c r="X204" s="37"/>
      <c r="Y204" s="37"/>
      <c r="Z204" s="36"/>
      <c r="AA204" s="37"/>
      <c r="AB204" s="37"/>
      <c r="AC204" s="36"/>
      <c r="AD204" s="36"/>
    </row>
    <row r="205" spans="1:38" x14ac:dyDescent="0.35">
      <c r="A205" s="71" t="s">
        <v>7</v>
      </c>
      <c r="B205" s="71" t="s">
        <v>7</v>
      </c>
      <c r="C205" s="71">
        <v>24.7</v>
      </c>
      <c r="D205" s="71" t="s">
        <v>7</v>
      </c>
      <c r="E205" s="71">
        <v>36.9</v>
      </c>
      <c r="F205" s="71">
        <v>23.8</v>
      </c>
      <c r="X205" s="28"/>
      <c r="Y205" s="28"/>
      <c r="Z205" s="36"/>
      <c r="AA205" s="37"/>
      <c r="AB205" s="37"/>
      <c r="AC205" s="36"/>
      <c r="AD205" s="36"/>
    </row>
    <row r="206" spans="1:38" x14ac:dyDescent="0.35">
      <c r="A206" s="71" t="s">
        <v>7</v>
      </c>
      <c r="B206" s="71" t="s">
        <v>7</v>
      </c>
      <c r="C206" s="71">
        <v>27</v>
      </c>
      <c r="D206" s="71">
        <v>36.630000000000003</v>
      </c>
      <c r="E206" s="71">
        <v>34.33</v>
      </c>
      <c r="F206" s="71">
        <v>25</v>
      </c>
      <c r="X206" s="13"/>
      <c r="Y206" s="13"/>
      <c r="Z206" s="36"/>
      <c r="AA206" s="37"/>
      <c r="AB206" s="37"/>
      <c r="AC206" s="36"/>
      <c r="AD206" s="36"/>
    </row>
    <row r="207" spans="1:38" x14ac:dyDescent="0.35">
      <c r="A207" s="71" t="s">
        <v>7</v>
      </c>
      <c r="B207" s="71" t="s">
        <v>7</v>
      </c>
      <c r="C207" s="71">
        <v>24.6</v>
      </c>
      <c r="D207" s="71" t="s">
        <v>7</v>
      </c>
      <c r="E207" s="71">
        <v>34.78</v>
      </c>
      <c r="F207" s="71">
        <v>22.9</v>
      </c>
      <c r="X207" s="37"/>
      <c r="Y207" s="37"/>
      <c r="Z207" s="36"/>
      <c r="AA207" s="37"/>
      <c r="AB207" s="37"/>
      <c r="AC207" s="36"/>
      <c r="AD207" s="36"/>
    </row>
    <row r="208" spans="1:38" x14ac:dyDescent="0.35">
      <c r="A208" s="71" t="s">
        <v>7</v>
      </c>
      <c r="B208" s="71" t="s">
        <v>7</v>
      </c>
      <c r="C208" s="71">
        <v>24</v>
      </c>
      <c r="D208" s="71" t="s">
        <v>7</v>
      </c>
      <c r="E208" s="71">
        <v>35.42</v>
      </c>
      <c r="F208" s="71">
        <v>28.9</v>
      </c>
      <c r="X208" s="37"/>
      <c r="Y208" s="37"/>
      <c r="Z208" s="36"/>
      <c r="AA208" s="37"/>
      <c r="AB208" s="37"/>
      <c r="AC208" s="36"/>
      <c r="AD208" s="36"/>
    </row>
    <row r="209" spans="1:30" x14ac:dyDescent="0.35">
      <c r="A209" s="71">
        <v>36.49</v>
      </c>
      <c r="B209" s="71" t="s">
        <v>7</v>
      </c>
      <c r="C209" s="71">
        <v>28.5</v>
      </c>
      <c r="D209" s="71">
        <v>33.450000000000003</v>
      </c>
      <c r="E209" s="71">
        <v>35.18</v>
      </c>
      <c r="F209" s="71">
        <v>21.2</v>
      </c>
      <c r="X209" s="28"/>
      <c r="Y209" s="28"/>
      <c r="Z209" s="36"/>
      <c r="AA209" s="37"/>
      <c r="AB209" s="37"/>
      <c r="AC209" s="36"/>
      <c r="AD209" s="36"/>
    </row>
    <row r="210" spans="1:30" x14ac:dyDescent="0.35">
      <c r="A210" s="71" t="s">
        <v>7</v>
      </c>
      <c r="B210" s="71" t="s">
        <v>7</v>
      </c>
      <c r="C210" s="71">
        <v>23.8</v>
      </c>
      <c r="D210" s="71">
        <v>34.72</v>
      </c>
      <c r="E210" s="71">
        <v>35.35</v>
      </c>
      <c r="F210" s="71">
        <v>26.8</v>
      </c>
      <c r="X210" s="37"/>
      <c r="Y210" s="37"/>
      <c r="Z210" s="36"/>
      <c r="AA210" s="37"/>
      <c r="AB210" s="37"/>
      <c r="AC210" s="36"/>
      <c r="AD210" s="36"/>
    </row>
    <row r="211" spans="1:30" x14ac:dyDescent="0.35">
      <c r="X211" s="37"/>
      <c r="Y211" s="37"/>
      <c r="Z211" s="36"/>
      <c r="AA211" s="37"/>
      <c r="AB211" s="37"/>
      <c r="AC211" s="36"/>
      <c r="AD211" s="36"/>
    </row>
    <row r="212" spans="1:30" x14ac:dyDescent="0.35">
      <c r="X212" s="37"/>
      <c r="Y212" s="37"/>
      <c r="Z212" s="36"/>
      <c r="AA212" s="37"/>
      <c r="AB212" s="37"/>
      <c r="AC212" s="36"/>
      <c r="AD212" s="36"/>
    </row>
    <row r="213" spans="1:30" x14ac:dyDescent="0.35">
      <c r="X213" s="28"/>
      <c r="Y213" s="28"/>
      <c r="Z213" s="36"/>
      <c r="AA213" s="37"/>
      <c r="AB213" s="37"/>
      <c r="AC213" s="36"/>
      <c r="AD213" s="36"/>
    </row>
    <row r="214" spans="1:30" x14ac:dyDescent="0.35">
      <c r="X214" s="37"/>
      <c r="Y214" s="37"/>
      <c r="Z214" s="36"/>
      <c r="AA214" s="37"/>
      <c r="AB214" s="37"/>
      <c r="AC214" s="36"/>
      <c r="AD214" s="36"/>
    </row>
    <row r="215" spans="1:30" x14ac:dyDescent="0.35">
      <c r="X215" s="37"/>
      <c r="Y215" s="37"/>
      <c r="Z215" s="36"/>
      <c r="AA215" s="37"/>
      <c r="AB215" s="37"/>
      <c r="AC215" s="36"/>
      <c r="AD215" s="36"/>
    </row>
    <row r="216" spans="1:30" x14ac:dyDescent="0.35">
      <c r="X216" s="37"/>
      <c r="Y216" s="37"/>
      <c r="Z216" s="36"/>
      <c r="AA216" s="37"/>
      <c r="AB216" s="37"/>
      <c r="AC216" s="36"/>
      <c r="AD216" s="36"/>
    </row>
    <row r="217" spans="1:30" x14ac:dyDescent="0.35">
      <c r="X217" s="27"/>
      <c r="Y217" s="27"/>
      <c r="Z217" s="36"/>
      <c r="AA217" s="37"/>
      <c r="AB217" s="37"/>
      <c r="AC217" s="36"/>
      <c r="AD217" s="36"/>
    </row>
    <row r="218" spans="1:30" x14ac:dyDescent="0.35">
      <c r="X218" s="28"/>
      <c r="Y218" s="28"/>
      <c r="Z218" s="36"/>
      <c r="AA218" s="37"/>
      <c r="AB218" s="37"/>
      <c r="AC218" s="36"/>
      <c r="AD218" s="36"/>
    </row>
    <row r="219" spans="1:30" x14ac:dyDescent="0.35">
      <c r="X219" s="13"/>
      <c r="Y219" s="13"/>
      <c r="Z219" s="36"/>
      <c r="AA219" s="37"/>
      <c r="AB219" s="37"/>
      <c r="AC219" s="36"/>
      <c r="AD219" s="36"/>
    </row>
    <row r="220" spans="1:30" x14ac:dyDescent="0.35">
      <c r="X220" s="28"/>
      <c r="Y220" s="28"/>
      <c r="Z220" s="36"/>
      <c r="AA220" s="37"/>
      <c r="AB220" s="37"/>
      <c r="AC220" s="36"/>
      <c r="AD220" s="36"/>
    </row>
    <row r="221" spans="1:30" x14ac:dyDescent="0.35">
      <c r="X221" s="27"/>
      <c r="Y221" s="27"/>
      <c r="Z221" s="36"/>
      <c r="AA221" s="37"/>
      <c r="AB221" s="37"/>
      <c r="AC221" s="36"/>
      <c r="AD221" s="36"/>
    </row>
    <row r="222" spans="1:30" x14ac:dyDescent="0.35">
      <c r="X222" s="28"/>
      <c r="Y222" s="28"/>
      <c r="Z222" s="36"/>
      <c r="AA222" s="37"/>
      <c r="AB222" s="37"/>
      <c r="AC222" s="36"/>
      <c r="AD222" s="36"/>
    </row>
    <row r="223" spans="1:30" x14ac:dyDescent="0.35">
      <c r="X223" s="37"/>
      <c r="Y223" s="37"/>
      <c r="Z223" s="36"/>
      <c r="AA223" s="37"/>
      <c r="AB223" s="37"/>
      <c r="AC223" s="36"/>
      <c r="AD223" s="36"/>
    </row>
    <row r="224" spans="1:30" x14ac:dyDescent="0.35">
      <c r="X224" s="30"/>
      <c r="Y224" s="27"/>
      <c r="Z224" s="36"/>
      <c r="AA224" s="37"/>
      <c r="AB224" s="37"/>
      <c r="AC224" s="36"/>
      <c r="AD224" s="36"/>
    </row>
    <row r="225" spans="24:30" x14ac:dyDescent="0.35">
      <c r="X225" s="37"/>
      <c r="Y225" s="37"/>
      <c r="Z225" s="36"/>
      <c r="AA225" s="37"/>
      <c r="AB225" s="37"/>
      <c r="AC225" s="36"/>
      <c r="AD225" s="36"/>
    </row>
    <row r="226" spans="24:30" x14ac:dyDescent="0.35">
      <c r="X226" s="37"/>
      <c r="Y226" s="37"/>
      <c r="Z226" s="36"/>
      <c r="AA226" s="37"/>
      <c r="AB226" s="37"/>
      <c r="AC226" s="36"/>
      <c r="AD226" s="36"/>
    </row>
    <row r="227" spans="24:30" x14ac:dyDescent="0.35">
      <c r="X227" s="37"/>
      <c r="Y227" s="37"/>
      <c r="Z227" s="36"/>
      <c r="AA227" s="37"/>
      <c r="AB227" s="37"/>
      <c r="AC227" s="36"/>
      <c r="AD227" s="36"/>
    </row>
    <row r="228" spans="24:30" x14ac:dyDescent="0.35">
      <c r="X228" s="37"/>
      <c r="Y228" s="37"/>
      <c r="Z228" s="36"/>
      <c r="AA228" s="37"/>
      <c r="AB228" s="37"/>
      <c r="AC228" s="36"/>
      <c r="AD228" s="36"/>
    </row>
    <row r="229" spans="24:30" x14ac:dyDescent="0.35">
      <c r="X229" s="37"/>
      <c r="Y229" s="37"/>
      <c r="Z229" s="36"/>
      <c r="AA229" s="37"/>
      <c r="AB229" s="37"/>
      <c r="AC229" s="36"/>
      <c r="AD229" s="36"/>
    </row>
    <row r="230" spans="24:30" x14ac:dyDescent="0.35">
      <c r="X230" s="13"/>
      <c r="Y230" s="13"/>
      <c r="Z230" s="36"/>
      <c r="AA230" s="37"/>
      <c r="AB230" s="37"/>
      <c r="AC230" s="36"/>
      <c r="AD230" s="36"/>
    </row>
    <row r="231" spans="24:30" x14ac:dyDescent="0.35">
      <c r="X231" s="37"/>
      <c r="Y231" s="37"/>
      <c r="Z231" s="36"/>
      <c r="AA231" s="37"/>
      <c r="AB231" s="37"/>
      <c r="AC231" s="36"/>
      <c r="AD231" s="36"/>
    </row>
    <row r="232" spans="24:30" x14ac:dyDescent="0.35">
      <c r="X232" s="37"/>
      <c r="Y232" s="37"/>
      <c r="Z232" s="36"/>
      <c r="AA232" s="37"/>
      <c r="AB232" s="37"/>
      <c r="AC232" s="36"/>
      <c r="AD232" s="36"/>
    </row>
    <row r="233" spans="24:30" x14ac:dyDescent="0.35">
      <c r="X233" s="37"/>
      <c r="Y233" s="37"/>
      <c r="Z233" s="36"/>
      <c r="AA233" s="37"/>
      <c r="AB233" s="37"/>
      <c r="AC233" s="36"/>
      <c r="AD233" s="36"/>
    </row>
    <row r="234" spans="24:30" x14ac:dyDescent="0.35">
      <c r="X234" s="37"/>
      <c r="Y234" s="37"/>
      <c r="Z234" s="36"/>
      <c r="AA234" s="37"/>
      <c r="AB234" s="37"/>
      <c r="AC234" s="36"/>
      <c r="AD234" s="36"/>
    </row>
    <row r="235" spans="24:30" x14ac:dyDescent="0.35">
      <c r="X235" s="37"/>
      <c r="Y235" s="37"/>
      <c r="Z235" s="36"/>
      <c r="AA235" s="37"/>
      <c r="AB235" s="37"/>
      <c r="AC235" s="36"/>
      <c r="AD235" s="36"/>
    </row>
    <row r="236" spans="24:30" x14ac:dyDescent="0.35">
      <c r="X236" s="37"/>
      <c r="Y236" s="37"/>
      <c r="Z236" s="36"/>
      <c r="AA236" s="13"/>
      <c r="AB236" s="13"/>
      <c r="AC236" s="36"/>
      <c r="AD236" s="36"/>
    </row>
    <row r="237" spans="24:30" x14ac:dyDescent="0.35">
      <c r="X237" s="27"/>
      <c r="Y237" s="27"/>
      <c r="Z237" s="36"/>
      <c r="AA237" s="37"/>
      <c r="AB237" s="37"/>
      <c r="AC237" s="36"/>
      <c r="AD237" s="36"/>
    </row>
    <row r="238" spans="24:30" x14ac:dyDescent="0.35">
      <c r="X238" s="37"/>
      <c r="Y238" s="37"/>
      <c r="Z238" s="36"/>
      <c r="AA238" s="37"/>
      <c r="AB238" s="37"/>
      <c r="AC238" s="36"/>
      <c r="AD238" s="36"/>
    </row>
    <row r="239" spans="24:30" x14ac:dyDescent="0.35">
      <c r="X239" s="37"/>
      <c r="Y239" s="37"/>
      <c r="Z239" s="36"/>
      <c r="AA239" s="37"/>
      <c r="AB239" s="37"/>
      <c r="AC239" s="36"/>
      <c r="AD239" s="36"/>
    </row>
    <row r="240" spans="24:30" x14ac:dyDescent="0.35">
      <c r="X240" s="37"/>
      <c r="Y240" s="37"/>
      <c r="Z240" s="36"/>
      <c r="AA240" s="37"/>
      <c r="AB240" s="37"/>
      <c r="AC240" s="36"/>
      <c r="AD240" s="36"/>
    </row>
    <row r="241" spans="24:30" x14ac:dyDescent="0.35">
      <c r="X241" s="37"/>
      <c r="Y241" s="37"/>
      <c r="Z241" s="36"/>
      <c r="AA241" s="37"/>
      <c r="AB241" s="37"/>
      <c r="AC241" s="36"/>
      <c r="AD241" s="36"/>
    </row>
    <row r="242" spans="24:30" x14ac:dyDescent="0.35">
      <c r="X242" s="28"/>
      <c r="Y242" s="28"/>
      <c r="Z242" s="36"/>
      <c r="AA242" s="37"/>
      <c r="AB242" s="37"/>
      <c r="AC242" s="36"/>
      <c r="AD242" s="36"/>
    </row>
    <row r="243" spans="24:30" x14ac:dyDescent="0.35">
      <c r="X243" s="37"/>
      <c r="Y243" s="37"/>
      <c r="Z243" s="36"/>
      <c r="AA243" s="37"/>
      <c r="AB243" s="37"/>
      <c r="AC243" s="36"/>
      <c r="AD243" s="36"/>
    </row>
    <row r="244" spans="24:30" x14ac:dyDescent="0.35">
      <c r="X244" s="37"/>
      <c r="Y244" s="37"/>
      <c r="Z244" s="36"/>
      <c r="AA244" s="37"/>
      <c r="AB244" s="37"/>
      <c r="AC244" s="36"/>
      <c r="AD244" s="36"/>
    </row>
    <row r="245" spans="24:30" x14ac:dyDescent="0.35">
      <c r="X245" s="28"/>
      <c r="Y245" s="28"/>
      <c r="Z245" s="36"/>
      <c r="AA245" s="37"/>
      <c r="AB245" s="37"/>
      <c r="AC245" s="36"/>
      <c r="AD245" s="36"/>
    </row>
    <row r="246" spans="24:30" x14ac:dyDescent="0.35">
      <c r="X246" s="37"/>
      <c r="Y246" s="37"/>
      <c r="Z246" s="36"/>
      <c r="AA246" s="37"/>
      <c r="AB246" s="37"/>
      <c r="AC246" s="36"/>
      <c r="AD246" s="36"/>
    </row>
    <row r="247" spans="24:30" x14ac:dyDescent="0.35">
      <c r="X247" s="27"/>
      <c r="Y247" s="27"/>
      <c r="Z247" s="36"/>
      <c r="AA247" s="37"/>
      <c r="AB247" s="37"/>
      <c r="AC247" s="36"/>
      <c r="AD247" s="36"/>
    </row>
    <row r="248" spans="24:30" x14ac:dyDescent="0.35">
      <c r="X248" s="37"/>
      <c r="Y248" s="37"/>
      <c r="Z248" s="36"/>
      <c r="AA248" s="37"/>
      <c r="AB248" s="37"/>
      <c r="AC248" s="36"/>
      <c r="AD248" s="36"/>
    </row>
    <row r="249" spans="24:30" x14ac:dyDescent="0.35">
      <c r="X249" s="37"/>
      <c r="Y249" s="37"/>
      <c r="Z249" s="36"/>
      <c r="AA249" s="37"/>
      <c r="AB249" s="37"/>
      <c r="AC249" s="36"/>
      <c r="AD249" s="36"/>
    </row>
    <row r="250" spans="24:30" x14ac:dyDescent="0.35">
      <c r="X250" s="29"/>
      <c r="Y250" s="29"/>
      <c r="Z250" s="36"/>
      <c r="AA250" s="37"/>
      <c r="AB250" s="37"/>
      <c r="AC250" s="36"/>
      <c r="AD250" s="36"/>
    </row>
    <row r="251" spans="24:30" x14ac:dyDescent="0.35">
      <c r="X251" s="37"/>
      <c r="Y251" s="37"/>
      <c r="Z251" s="36"/>
      <c r="AA251" s="37"/>
      <c r="AB251" s="37"/>
      <c r="AC251" s="36"/>
      <c r="AD251" s="36"/>
    </row>
    <row r="252" spans="24:30" x14ac:dyDescent="0.35">
      <c r="X252" s="37"/>
      <c r="Y252" s="37"/>
      <c r="Z252" s="36"/>
      <c r="AA252" s="37"/>
      <c r="AB252" s="37"/>
      <c r="AC252" s="36"/>
      <c r="AD252" s="36"/>
    </row>
    <row r="253" spans="24:30" x14ac:dyDescent="0.35">
      <c r="X253" s="37"/>
      <c r="Y253" s="37"/>
      <c r="Z253" s="36"/>
      <c r="AA253" s="37"/>
      <c r="AB253" s="37"/>
      <c r="AC253" s="36"/>
      <c r="AD253" s="36"/>
    </row>
    <row r="254" spans="24:30" x14ac:dyDescent="0.35">
      <c r="X254" s="37"/>
      <c r="Y254" s="37"/>
      <c r="Z254" s="36"/>
      <c r="AA254" s="37"/>
      <c r="AB254" s="37"/>
      <c r="AC254" s="36"/>
      <c r="AD254" s="36"/>
    </row>
    <row r="255" spans="24:30" x14ac:dyDescent="0.35">
      <c r="X255" s="37"/>
      <c r="Y255" s="37"/>
      <c r="Z255" s="36"/>
      <c r="AA255" s="37"/>
      <c r="AB255" s="37"/>
      <c r="AC255" s="36"/>
      <c r="AD255" s="36"/>
    </row>
    <row r="256" spans="24:30" x14ac:dyDescent="0.35">
      <c r="X256" s="37"/>
      <c r="Y256" s="37"/>
      <c r="Z256" s="36"/>
      <c r="AA256" s="37"/>
      <c r="AB256" s="37"/>
      <c r="AC256" s="36"/>
      <c r="AD256" s="36"/>
    </row>
    <row r="257" spans="24:30" x14ac:dyDescent="0.35">
      <c r="X257" s="28"/>
      <c r="Y257" s="28"/>
      <c r="Z257" s="36"/>
      <c r="AA257" s="37"/>
      <c r="AB257" s="37"/>
      <c r="AC257" s="36"/>
      <c r="AD257" s="36"/>
    </row>
    <row r="258" spans="24:30" x14ac:dyDescent="0.35">
      <c r="X258" s="37"/>
      <c r="Y258" s="37"/>
      <c r="Z258" s="36"/>
      <c r="AA258" s="37"/>
      <c r="AB258" s="37"/>
      <c r="AC258" s="36"/>
      <c r="AD258" s="36"/>
    </row>
    <row r="259" spans="24:30" x14ac:dyDescent="0.35">
      <c r="X259" s="37"/>
      <c r="Y259" s="37"/>
      <c r="Z259" s="36"/>
      <c r="AA259" s="37"/>
      <c r="AB259" s="37"/>
      <c r="AC259" s="36"/>
      <c r="AD259" s="36"/>
    </row>
    <row r="260" spans="24:30" x14ac:dyDescent="0.35">
      <c r="X260" s="37"/>
      <c r="Y260" s="37"/>
      <c r="Z260" s="36"/>
      <c r="AA260" s="37"/>
      <c r="AB260" s="37"/>
      <c r="AC260" s="36"/>
      <c r="AD260" s="36"/>
    </row>
    <row r="261" spans="24:30" x14ac:dyDescent="0.35">
      <c r="X261" s="37"/>
      <c r="Y261" s="37"/>
      <c r="Z261" s="36"/>
      <c r="AA261" s="37"/>
      <c r="AB261" s="37"/>
      <c r="AC261" s="36"/>
      <c r="AD261" s="36"/>
    </row>
    <row r="262" spans="24:30" x14ac:dyDescent="0.35">
      <c r="X262" s="37"/>
      <c r="Y262" s="37"/>
      <c r="Z262" s="36"/>
      <c r="AA262" s="37"/>
      <c r="AB262" s="37"/>
      <c r="AC262" s="36"/>
      <c r="AD262" s="36"/>
    </row>
    <row r="263" spans="24:30" x14ac:dyDescent="0.35">
      <c r="X263" s="13"/>
      <c r="Y263" s="13"/>
      <c r="Z263" s="36"/>
      <c r="AA263" s="37"/>
      <c r="AB263" s="37"/>
      <c r="AC263" s="36"/>
      <c r="AD263" s="36"/>
    </row>
    <row r="264" spans="24:30" x14ac:dyDescent="0.35">
      <c r="X264" s="13"/>
      <c r="Y264" s="13"/>
      <c r="Z264" s="36"/>
      <c r="AA264" s="37"/>
      <c r="AB264" s="37"/>
      <c r="AC264" s="36"/>
      <c r="AD264" s="36"/>
    </row>
    <row r="265" spans="24:30" x14ac:dyDescent="0.35">
      <c r="X265" s="37"/>
      <c r="Y265" s="37"/>
      <c r="Z265" s="36"/>
      <c r="AA265" s="37"/>
      <c r="AB265" s="37"/>
      <c r="AC265" s="36"/>
      <c r="AD265" s="36"/>
    </row>
    <row r="266" spans="24:30" x14ac:dyDescent="0.35">
      <c r="X266" s="28"/>
      <c r="Y266" s="28"/>
      <c r="Z266" s="36"/>
      <c r="AA266" s="37"/>
      <c r="AB266" s="37"/>
      <c r="AC266" s="36"/>
      <c r="AD266" s="36"/>
    </row>
    <row r="267" spans="24:30" x14ac:dyDescent="0.35">
      <c r="X267" s="37"/>
      <c r="Y267" s="37"/>
      <c r="Z267" s="36"/>
      <c r="AA267" s="37"/>
      <c r="AB267" s="37"/>
      <c r="AC267" s="36"/>
      <c r="AD267" s="36"/>
    </row>
    <row r="268" spans="24:30" x14ac:dyDescent="0.35">
      <c r="X268" s="37"/>
      <c r="Y268" s="37"/>
      <c r="Z268" s="36"/>
      <c r="AA268" s="37"/>
      <c r="AB268" s="37"/>
      <c r="AC268" s="36"/>
      <c r="AD268" s="36"/>
    </row>
    <row r="269" spans="24:30" x14ac:dyDescent="0.35">
      <c r="X269" s="37"/>
      <c r="Y269" s="37"/>
      <c r="Z269" s="36"/>
      <c r="AA269" s="37"/>
      <c r="AB269" s="37"/>
      <c r="AC269" s="36"/>
      <c r="AD269" s="36"/>
    </row>
    <row r="270" spans="24:30" x14ac:dyDescent="0.35">
      <c r="X270" s="37"/>
      <c r="Y270" s="37"/>
      <c r="Z270" s="36"/>
      <c r="AA270" s="37"/>
      <c r="AB270" s="37"/>
      <c r="AC270" s="36"/>
      <c r="AD270" s="36"/>
    </row>
    <row r="271" spans="24:30" x14ac:dyDescent="0.35">
      <c r="X271" s="37"/>
      <c r="Y271" s="37"/>
      <c r="Z271" s="36"/>
      <c r="AA271" s="37"/>
      <c r="AB271" s="37"/>
      <c r="AC271" s="36"/>
      <c r="AD271" s="36"/>
    </row>
    <row r="272" spans="24:30" x14ac:dyDescent="0.35">
      <c r="X272" s="37"/>
      <c r="Y272" s="37"/>
      <c r="Z272" s="36"/>
      <c r="AA272" s="37"/>
      <c r="AB272" s="37"/>
      <c r="AC272" s="36"/>
      <c r="AD272" s="36"/>
    </row>
    <row r="273" spans="24:30" x14ac:dyDescent="0.35">
      <c r="X273" s="37"/>
      <c r="Y273" s="37"/>
      <c r="Z273" s="36"/>
      <c r="AA273" s="37"/>
      <c r="AB273" s="37"/>
      <c r="AC273" s="36"/>
      <c r="AD273" s="36"/>
    </row>
    <row r="274" spans="24:30" x14ac:dyDescent="0.35">
      <c r="X274" s="28"/>
      <c r="Y274" s="28"/>
      <c r="Z274" s="36"/>
      <c r="AA274" s="37"/>
      <c r="AB274" s="37"/>
      <c r="AC274" s="36"/>
      <c r="AD274" s="36"/>
    </row>
    <row r="275" spans="24:30" x14ac:dyDescent="0.35">
      <c r="X275" s="37"/>
      <c r="Y275" s="37"/>
      <c r="Z275" s="36"/>
      <c r="AA275" s="37"/>
      <c r="AB275" s="37"/>
      <c r="AC275" s="36"/>
      <c r="AD275" s="36"/>
    </row>
    <row r="276" spans="24:30" x14ac:dyDescent="0.35">
      <c r="X276" s="37"/>
      <c r="Y276" s="37"/>
      <c r="Z276" s="36"/>
      <c r="AA276" s="37"/>
      <c r="AB276" s="37"/>
      <c r="AC276" s="36"/>
      <c r="AD276" s="36"/>
    </row>
    <row r="277" spans="24:30" x14ac:dyDescent="0.35">
      <c r="X277" s="37"/>
      <c r="Y277" s="37"/>
      <c r="Z277" s="36"/>
      <c r="AA277" s="37"/>
      <c r="AB277" s="37"/>
      <c r="AC277" s="36"/>
      <c r="AD277" s="36"/>
    </row>
    <row r="278" spans="24:30" x14ac:dyDescent="0.35">
      <c r="X278" s="37"/>
      <c r="Y278" s="37"/>
      <c r="Z278" s="36"/>
      <c r="AA278" s="37"/>
      <c r="AB278" s="37"/>
      <c r="AC278" s="36"/>
      <c r="AD278" s="36"/>
    </row>
    <row r="279" spans="24:30" x14ac:dyDescent="0.35">
      <c r="X279" s="37"/>
      <c r="Y279" s="37"/>
      <c r="Z279" s="36"/>
      <c r="AA279" s="37"/>
      <c r="AB279" s="37"/>
      <c r="AC279" s="36"/>
      <c r="AD279" s="36"/>
    </row>
    <row r="280" spans="24:30" x14ac:dyDescent="0.35">
      <c r="X280" s="37"/>
      <c r="Y280" s="37"/>
      <c r="Z280" s="36"/>
      <c r="AA280" s="37"/>
      <c r="AB280" s="37"/>
      <c r="AC280" s="36"/>
      <c r="AD280" s="36"/>
    </row>
    <row r="281" spans="24:30" x14ac:dyDescent="0.35">
      <c r="X281" s="27"/>
      <c r="Y281" s="27"/>
      <c r="Z281" s="36"/>
      <c r="AA281" s="37"/>
      <c r="AB281" s="37"/>
      <c r="AC281" s="36"/>
      <c r="AD281" s="36"/>
    </row>
    <row r="282" spans="24:30" x14ac:dyDescent="0.35">
      <c r="X282" s="37"/>
      <c r="Y282" s="37"/>
      <c r="Z282" s="36"/>
      <c r="AA282" s="37"/>
      <c r="AB282" s="37"/>
      <c r="AC282" s="36"/>
      <c r="AD282" s="36"/>
    </row>
    <row r="283" spans="24:30" x14ac:dyDescent="0.35">
      <c r="X283" s="37"/>
      <c r="Y283" s="37"/>
      <c r="Z283" s="36"/>
      <c r="AA283" s="37"/>
      <c r="AB283" s="37"/>
      <c r="AC283" s="36"/>
      <c r="AD283" s="36"/>
    </row>
    <row r="284" spans="24:30" x14ac:dyDescent="0.35">
      <c r="X284" s="37"/>
      <c r="Y284" s="37"/>
      <c r="Z284" s="36"/>
      <c r="AA284" s="37"/>
      <c r="AB284" s="37"/>
      <c r="AC284" s="36"/>
      <c r="AD284" s="36"/>
    </row>
    <row r="285" spans="24:30" x14ac:dyDescent="0.35">
      <c r="X285" s="36"/>
      <c r="Y285" s="36"/>
      <c r="Z285" s="36"/>
      <c r="AA285" s="36"/>
      <c r="AB285" s="36"/>
      <c r="AC285" s="36"/>
      <c r="AD285" s="36"/>
    </row>
    <row r="286" spans="24:30" x14ac:dyDescent="0.35">
      <c r="X286" s="36"/>
      <c r="Y286" s="36"/>
      <c r="Z286" s="36"/>
      <c r="AA286" s="36"/>
      <c r="AB286" s="36"/>
      <c r="AC286" s="36"/>
      <c r="AD286" s="36"/>
    </row>
    <row r="287" spans="24:30" x14ac:dyDescent="0.35">
      <c r="X287" s="36"/>
      <c r="Y287" s="36"/>
      <c r="Z287" s="36"/>
      <c r="AA287" s="36"/>
      <c r="AB287" s="36"/>
      <c r="AC287" s="36"/>
      <c r="AD287" s="36"/>
    </row>
  </sheetData>
  <sortState xmlns:xlrd2="http://schemas.microsoft.com/office/spreadsheetml/2017/richdata2" ref="A2:F210">
    <sortCondition ref="B1:B210"/>
  </sortState>
  <mergeCells count="6">
    <mergeCell ref="AP1:AS1"/>
    <mergeCell ref="H1:N1"/>
    <mergeCell ref="P1:V1"/>
    <mergeCell ref="X1:AD1"/>
    <mergeCell ref="AF1:AL1"/>
    <mergeCell ref="AO1:AO2"/>
  </mergeCells>
  <conditionalFormatting sqref="A2:F210">
    <cfRule type="cellIs" dxfId="12" priority="9" operator="greaterThan">
      <formula>35</formula>
    </cfRule>
  </conditionalFormatting>
  <conditionalFormatting sqref="M3:N63">
    <cfRule type="cellIs" dxfId="11" priority="8" operator="equal">
      <formula>1</formula>
    </cfRule>
  </conditionalFormatting>
  <conditionalFormatting sqref="J3:J63">
    <cfRule type="cellIs" dxfId="10" priority="7" operator="equal">
      <formula>1</formula>
    </cfRule>
  </conditionalFormatting>
  <conditionalFormatting sqref="U3:V149">
    <cfRule type="cellIs" dxfId="9" priority="6" operator="equal">
      <formula>1</formula>
    </cfRule>
  </conditionalFormatting>
  <conditionalFormatting sqref="R3:R149">
    <cfRule type="cellIs" dxfId="8" priority="5" operator="equal">
      <formula>1</formula>
    </cfRule>
  </conditionalFormatting>
  <conditionalFormatting sqref="AC3:AD176">
    <cfRule type="cellIs" dxfId="7" priority="4" operator="equal">
      <formula>1</formula>
    </cfRule>
  </conditionalFormatting>
  <conditionalFormatting sqref="Z3:Z176">
    <cfRule type="cellIs" dxfId="6" priority="3" operator="equal">
      <formula>1</formula>
    </cfRule>
  </conditionalFormatting>
  <conditionalFormatting sqref="AK3:AL197">
    <cfRule type="cellIs" dxfId="5" priority="2" operator="equal">
      <formula>1</formula>
    </cfRule>
  </conditionalFormatting>
  <conditionalFormatting sqref="AH3:AH197">
    <cfRule type="cellIs" dxfId="4" priority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D439-DD9B-4EA9-96B6-99E85D4FF803}">
  <sheetPr>
    <tabColor theme="9" tint="0.59999389629810485"/>
  </sheetPr>
  <dimension ref="A1:AD69"/>
  <sheetViews>
    <sheetView zoomScale="66" zoomScaleNormal="66" workbookViewId="0">
      <selection activeCell="E5" sqref="E5"/>
    </sheetView>
  </sheetViews>
  <sheetFormatPr defaultRowHeight="14.5" x14ac:dyDescent="0.35"/>
  <cols>
    <col min="24" max="24" width="18.81640625" bestFit="1" customWidth="1"/>
  </cols>
  <sheetData>
    <row r="1" spans="1:28" x14ac:dyDescent="0.35">
      <c r="A1" s="105" t="s">
        <v>400</v>
      </c>
      <c r="B1" s="105"/>
      <c r="C1" s="105"/>
      <c r="D1" s="105"/>
      <c r="F1" s="105" t="s">
        <v>52</v>
      </c>
      <c r="G1" s="105"/>
      <c r="H1" s="105"/>
      <c r="I1" s="105"/>
      <c r="J1" s="105"/>
      <c r="K1" s="105"/>
      <c r="L1" s="105"/>
      <c r="O1" s="105" t="s">
        <v>216</v>
      </c>
      <c r="P1" s="105"/>
      <c r="Q1" s="105"/>
      <c r="R1" s="105"/>
      <c r="S1" s="105"/>
      <c r="T1" s="105"/>
      <c r="U1" s="105"/>
      <c r="X1" s="109" t="s">
        <v>349</v>
      </c>
      <c r="Y1" s="105" t="s">
        <v>241</v>
      </c>
      <c r="Z1" s="105"/>
      <c r="AA1" s="105"/>
      <c r="AB1" s="105"/>
    </row>
    <row r="2" spans="1:28" x14ac:dyDescent="0.35">
      <c r="A2" s="70" t="s">
        <v>232</v>
      </c>
      <c r="B2" s="70" t="s">
        <v>233</v>
      </c>
      <c r="C2" s="70" t="s">
        <v>235</v>
      </c>
      <c r="D2" s="70" t="s">
        <v>236</v>
      </c>
      <c r="F2" s="70" t="s">
        <v>232</v>
      </c>
      <c r="G2" s="70" t="s">
        <v>233</v>
      </c>
      <c r="H2" s="70" t="s">
        <v>401</v>
      </c>
      <c r="I2" s="70" t="s">
        <v>235</v>
      </c>
      <c r="J2" s="70" t="s">
        <v>236</v>
      </c>
      <c r="K2" s="70" t="s">
        <v>401</v>
      </c>
      <c r="L2" s="70" t="s">
        <v>402</v>
      </c>
      <c r="O2" s="70" t="s">
        <v>232</v>
      </c>
      <c r="P2" s="70" t="s">
        <v>233</v>
      </c>
      <c r="Q2" s="70" t="s">
        <v>401</v>
      </c>
      <c r="R2" s="70" t="s">
        <v>235</v>
      </c>
      <c r="S2" s="70" t="s">
        <v>236</v>
      </c>
      <c r="T2" s="70" t="s">
        <v>401</v>
      </c>
      <c r="U2" s="70" t="s">
        <v>402</v>
      </c>
      <c r="X2" s="110"/>
      <c r="Y2" s="35" t="s">
        <v>52</v>
      </c>
      <c r="Z2" s="35" t="s">
        <v>215</v>
      </c>
      <c r="AA2" s="35" t="s">
        <v>216</v>
      </c>
      <c r="AB2" s="35" t="s">
        <v>371</v>
      </c>
    </row>
    <row r="3" spans="1:28" x14ac:dyDescent="0.35">
      <c r="A3" s="12">
        <v>14.23</v>
      </c>
      <c r="B3" s="12">
        <v>15.01</v>
      </c>
      <c r="C3" s="12">
        <v>21.49</v>
      </c>
      <c r="D3" s="12">
        <v>24.26</v>
      </c>
      <c r="F3" s="12">
        <v>14.23</v>
      </c>
      <c r="G3" s="12">
        <v>15.01</v>
      </c>
      <c r="H3" s="71">
        <f>IF(AND(F3="-",G3="-"),0,1)</f>
        <v>1</v>
      </c>
      <c r="I3" s="12">
        <v>21.49</v>
      </c>
      <c r="J3" s="12">
        <v>24.26</v>
      </c>
      <c r="K3" s="71">
        <f>IF(AND(I3="-",J3="-"),0,1)</f>
        <v>1</v>
      </c>
      <c r="L3" s="71">
        <f>IF(AND(H3=1,K3=1),1,0)</f>
        <v>1</v>
      </c>
      <c r="O3" s="12">
        <v>14.23</v>
      </c>
      <c r="P3" s="12">
        <v>15.01</v>
      </c>
      <c r="Q3" s="71">
        <f>IF(AND(O3="-",P3="-"),0,1)</f>
        <v>1</v>
      </c>
      <c r="R3" s="12">
        <v>21.49</v>
      </c>
      <c r="S3" s="12">
        <v>24.26</v>
      </c>
      <c r="T3" s="71">
        <f>IF(AND(R3="-",S3="-"),0,1)</f>
        <v>1</v>
      </c>
      <c r="U3" s="71">
        <f>IF(AND(Q3=1,T3=1),1,0)</f>
        <v>1</v>
      </c>
      <c r="X3" s="64" t="s">
        <v>394</v>
      </c>
      <c r="Y3" s="63">
        <v>1</v>
      </c>
      <c r="Z3" s="63">
        <v>0.97960000000000003</v>
      </c>
      <c r="AA3" s="63">
        <v>0.91379999999999995</v>
      </c>
      <c r="AB3" s="63">
        <v>0.85640000000000005</v>
      </c>
    </row>
    <row r="4" spans="1:28" x14ac:dyDescent="0.35">
      <c r="A4" s="12">
        <v>16.86</v>
      </c>
      <c r="B4" s="12">
        <v>17.62</v>
      </c>
      <c r="C4" s="12">
        <v>19.79</v>
      </c>
      <c r="D4" s="12">
        <v>21.8</v>
      </c>
      <c r="F4" s="12">
        <v>16.86</v>
      </c>
      <c r="G4" s="12">
        <v>17.62</v>
      </c>
      <c r="H4" s="71">
        <f>IF(AND(F4="-",G4="-"),0,1)</f>
        <v>1</v>
      </c>
      <c r="I4" s="12">
        <v>19.79</v>
      </c>
      <c r="J4" s="12">
        <v>21.8</v>
      </c>
      <c r="K4" s="71">
        <f>IF(AND(I4="-",J4="-"),0,1)</f>
        <v>1</v>
      </c>
      <c r="L4" s="71">
        <f>IF(AND(H4=1,K4=1),1,0)</f>
        <v>1</v>
      </c>
      <c r="O4" s="12">
        <v>16.86</v>
      </c>
      <c r="P4" s="12">
        <v>17.62</v>
      </c>
      <c r="Q4" s="71">
        <f>IF(AND(O4="-",P4="-"),0,1)</f>
        <v>1</v>
      </c>
      <c r="R4" s="12">
        <v>19.79</v>
      </c>
      <c r="S4" s="12">
        <v>21.8</v>
      </c>
      <c r="T4" s="71">
        <f>IF(AND(R4="-",S4="-"),0,1)</f>
        <v>1</v>
      </c>
      <c r="U4" s="71">
        <f t="shared" ref="U4:U16" si="0">IF(AND(Q4=1,T4=1),1,0)</f>
        <v>1</v>
      </c>
      <c r="X4" s="20" t="s">
        <v>234</v>
      </c>
      <c r="Y4" s="22">
        <v>1</v>
      </c>
      <c r="Z4" s="22">
        <v>1</v>
      </c>
      <c r="AA4" s="22">
        <v>0.94120000000000004</v>
      </c>
      <c r="AB4" s="60">
        <v>0.85</v>
      </c>
    </row>
    <row r="5" spans="1:28" x14ac:dyDescent="0.35">
      <c r="A5" s="12">
        <v>16.82</v>
      </c>
      <c r="B5" s="12">
        <v>18.13</v>
      </c>
      <c r="C5" s="12">
        <v>30.05</v>
      </c>
      <c r="D5" s="12">
        <v>31.72</v>
      </c>
      <c r="F5" s="12">
        <v>16.82</v>
      </c>
      <c r="G5" s="12">
        <v>18.13</v>
      </c>
      <c r="H5" s="71">
        <f>IF(AND(F5="-",G5="-"),0,1)</f>
        <v>1</v>
      </c>
      <c r="I5" s="12">
        <v>30.05</v>
      </c>
      <c r="J5" s="12">
        <v>31.72</v>
      </c>
      <c r="K5" s="71">
        <f>IF(AND(I5="-",J5="-"),0,1)</f>
        <v>1</v>
      </c>
      <c r="L5" s="71">
        <f>IF(AND(H5=1,K5=1),1,0)</f>
        <v>1</v>
      </c>
      <c r="O5" s="12">
        <v>16.82</v>
      </c>
      <c r="P5" s="12">
        <v>18.13</v>
      </c>
      <c r="Q5" s="71">
        <f>IF(AND(O5="-",P5="-"),0,1)</f>
        <v>1</v>
      </c>
      <c r="R5" s="12">
        <v>30.05</v>
      </c>
      <c r="S5" s="12">
        <v>31.72</v>
      </c>
      <c r="T5" s="71">
        <f>IF(AND(R5="-",S5="-"),0,1)</f>
        <v>1</v>
      </c>
      <c r="U5" s="71">
        <f t="shared" si="0"/>
        <v>1</v>
      </c>
    </row>
    <row r="6" spans="1:28" x14ac:dyDescent="0.35">
      <c r="A6" s="12">
        <v>18.54</v>
      </c>
      <c r="B6" s="12">
        <v>19.82</v>
      </c>
      <c r="C6" s="12">
        <v>22.31</v>
      </c>
      <c r="D6" s="12">
        <v>25.1</v>
      </c>
      <c r="F6" s="12">
        <v>18.54</v>
      </c>
      <c r="G6" s="12">
        <v>19.82</v>
      </c>
      <c r="H6" s="71">
        <f>IF(AND(F6="-",G6="-"),0,1)</f>
        <v>1</v>
      </c>
      <c r="I6" s="12">
        <v>22.31</v>
      </c>
      <c r="J6" s="12">
        <v>25.1</v>
      </c>
      <c r="K6" s="71">
        <f>IF(AND(I6="-",J6="-"),0,1)</f>
        <v>1</v>
      </c>
      <c r="L6" s="71">
        <f>IF(AND(H6=1,K6=1),1,0)</f>
        <v>1</v>
      </c>
      <c r="O6" s="12">
        <v>18.54</v>
      </c>
      <c r="P6" s="12">
        <v>19.82</v>
      </c>
      <c r="Q6" s="71">
        <f>IF(AND(O6="-",P6="-"),0,1)</f>
        <v>1</v>
      </c>
      <c r="R6" s="12">
        <v>22.31</v>
      </c>
      <c r="S6" s="12">
        <v>25.1</v>
      </c>
      <c r="T6" s="71">
        <f>IF(AND(R6="-",S6="-"),0,1)</f>
        <v>1</v>
      </c>
      <c r="U6" s="71">
        <f t="shared" si="0"/>
        <v>1</v>
      </c>
    </row>
    <row r="7" spans="1:28" x14ac:dyDescent="0.35">
      <c r="A7" s="12">
        <v>19.34</v>
      </c>
      <c r="B7" s="12">
        <v>20.09</v>
      </c>
      <c r="C7" s="12">
        <v>29.99</v>
      </c>
      <c r="D7" s="12">
        <v>32.29</v>
      </c>
      <c r="G7" s="10"/>
      <c r="I7" s="10"/>
      <c r="J7" s="10"/>
      <c r="K7" t="s">
        <v>53</v>
      </c>
      <c r="L7" s="24">
        <f>SUM(L3:L6)</f>
        <v>4</v>
      </c>
      <c r="O7" s="12">
        <v>19.34</v>
      </c>
      <c r="P7" s="12">
        <v>20.09</v>
      </c>
      <c r="Q7" s="71">
        <f>IF(AND(O7="-",P7="-"),0,1)</f>
        <v>1</v>
      </c>
      <c r="R7" s="12">
        <v>29.99</v>
      </c>
      <c r="S7" s="12">
        <v>32.29</v>
      </c>
      <c r="T7" s="71">
        <f>IF(AND(R7="-",S7="-"),0,1)</f>
        <v>1</v>
      </c>
      <c r="U7" s="71">
        <f t="shared" si="0"/>
        <v>1</v>
      </c>
    </row>
    <row r="8" spans="1:28" x14ac:dyDescent="0.35">
      <c r="A8" s="12">
        <v>18.54</v>
      </c>
      <c r="B8" s="12">
        <v>20.170000000000002</v>
      </c>
      <c r="C8" s="12">
        <v>18.96</v>
      </c>
      <c r="D8" s="12">
        <v>20.43</v>
      </c>
      <c r="K8" t="s">
        <v>20</v>
      </c>
      <c r="L8" s="24">
        <f>COUNT(L3:L6)</f>
        <v>4</v>
      </c>
      <c r="O8" s="12">
        <v>18.54</v>
      </c>
      <c r="P8" s="12">
        <v>20.170000000000002</v>
      </c>
      <c r="Q8" s="71">
        <f t="shared" ref="Q8:Q16" si="1">IF(AND(O8="-",P8="-"),0,1)</f>
        <v>1</v>
      </c>
      <c r="R8" s="12">
        <v>18.96</v>
      </c>
      <c r="S8" s="12">
        <v>20.43</v>
      </c>
      <c r="T8" s="71">
        <f t="shared" ref="T8:T16" si="2">IF(AND(R8="-",S8="-"),0,1)</f>
        <v>1</v>
      </c>
      <c r="U8" s="71">
        <f t="shared" si="0"/>
        <v>1</v>
      </c>
    </row>
    <row r="9" spans="1:28" x14ac:dyDescent="0.35">
      <c r="A9" s="12">
        <v>18.829999999999998</v>
      </c>
      <c r="B9" s="12">
        <v>20.18</v>
      </c>
      <c r="C9" s="12">
        <v>25.9</v>
      </c>
      <c r="D9" s="12">
        <v>28.35</v>
      </c>
      <c r="L9" s="14">
        <f>L7/L8</f>
        <v>1</v>
      </c>
      <c r="O9" s="12">
        <v>18.829999999999998</v>
      </c>
      <c r="P9" s="12">
        <v>20.18</v>
      </c>
      <c r="Q9" s="71">
        <f t="shared" si="1"/>
        <v>1</v>
      </c>
      <c r="R9" s="12">
        <v>25.9</v>
      </c>
      <c r="S9" s="12">
        <v>28.35</v>
      </c>
      <c r="T9" s="71">
        <f t="shared" si="2"/>
        <v>1</v>
      </c>
      <c r="U9" s="71">
        <f t="shared" si="0"/>
        <v>1</v>
      </c>
    </row>
    <row r="10" spans="1:28" x14ac:dyDescent="0.35">
      <c r="A10" s="12">
        <v>19.63</v>
      </c>
      <c r="B10" s="12">
        <v>20.82</v>
      </c>
      <c r="C10" s="12">
        <v>22.21</v>
      </c>
      <c r="D10" s="12">
        <v>24.51</v>
      </c>
      <c r="O10" s="12">
        <v>19.63</v>
      </c>
      <c r="P10" s="12">
        <v>20.82</v>
      </c>
      <c r="Q10" s="71">
        <f t="shared" si="1"/>
        <v>1</v>
      </c>
      <c r="R10" s="12">
        <v>22.21</v>
      </c>
      <c r="S10" s="12">
        <v>24.51</v>
      </c>
      <c r="T10" s="71">
        <f t="shared" si="2"/>
        <v>1</v>
      </c>
      <c r="U10" s="71">
        <f t="shared" si="0"/>
        <v>1</v>
      </c>
    </row>
    <row r="11" spans="1:28" x14ac:dyDescent="0.35">
      <c r="A11" s="12">
        <v>19.16</v>
      </c>
      <c r="B11" s="12">
        <v>22.04</v>
      </c>
      <c r="C11" s="12">
        <v>18.14</v>
      </c>
      <c r="D11" s="12">
        <v>22.75</v>
      </c>
      <c r="F11" s="105" t="s">
        <v>215</v>
      </c>
      <c r="G11" s="105"/>
      <c r="H11" s="105"/>
      <c r="I11" s="105"/>
      <c r="J11" s="105"/>
      <c r="K11" s="105"/>
      <c r="L11" s="105"/>
      <c r="O11" s="12">
        <v>19.16</v>
      </c>
      <c r="P11" s="12">
        <v>22.04</v>
      </c>
      <c r="Q11" s="71">
        <f t="shared" si="1"/>
        <v>1</v>
      </c>
      <c r="R11" s="12">
        <v>18.14</v>
      </c>
      <c r="S11" s="12">
        <v>22.75</v>
      </c>
      <c r="T11" s="71">
        <f t="shared" si="2"/>
        <v>1</v>
      </c>
      <c r="U11" s="71">
        <f t="shared" si="0"/>
        <v>1</v>
      </c>
    </row>
    <row r="12" spans="1:28" x14ac:dyDescent="0.35">
      <c r="A12" s="12">
        <v>20.68</v>
      </c>
      <c r="B12" s="12">
        <v>22.04</v>
      </c>
      <c r="C12" s="12">
        <v>25.06</v>
      </c>
      <c r="D12" s="12">
        <v>27.33</v>
      </c>
      <c r="F12" s="70" t="s">
        <v>232</v>
      </c>
      <c r="G12" s="70" t="s">
        <v>233</v>
      </c>
      <c r="H12" s="70" t="s">
        <v>401</v>
      </c>
      <c r="I12" s="70" t="s">
        <v>235</v>
      </c>
      <c r="J12" s="70" t="s">
        <v>236</v>
      </c>
      <c r="K12" s="70" t="s">
        <v>401</v>
      </c>
      <c r="L12" s="70" t="s">
        <v>402</v>
      </c>
      <c r="O12" s="12">
        <v>20.68</v>
      </c>
      <c r="P12" s="12">
        <v>22.04</v>
      </c>
      <c r="Q12" s="71">
        <f t="shared" si="1"/>
        <v>1</v>
      </c>
      <c r="R12" s="12">
        <v>25.06</v>
      </c>
      <c r="S12" s="12">
        <v>27.33</v>
      </c>
      <c r="T12" s="71">
        <f t="shared" si="2"/>
        <v>1</v>
      </c>
      <c r="U12" s="71">
        <f t="shared" si="0"/>
        <v>1</v>
      </c>
    </row>
    <row r="13" spans="1:28" x14ac:dyDescent="0.35">
      <c r="A13" s="71">
        <v>25.12</v>
      </c>
      <c r="B13" s="71">
        <v>25.88</v>
      </c>
      <c r="C13" s="71">
        <v>32.4</v>
      </c>
      <c r="D13" s="71">
        <v>34.71</v>
      </c>
      <c r="F13" s="12">
        <v>14.23</v>
      </c>
      <c r="G13" s="12">
        <v>15.01</v>
      </c>
      <c r="H13" s="71">
        <f>IF(AND(F13="-",G13="-"),0,1)</f>
        <v>1</v>
      </c>
      <c r="I13" s="12">
        <v>21.49</v>
      </c>
      <c r="J13" s="12">
        <v>24.26</v>
      </c>
      <c r="K13" s="71">
        <f>IF(AND(I13="-",J13="-"),0,1)</f>
        <v>1</v>
      </c>
      <c r="L13" s="71">
        <f>IF(AND(H13=1,K13=1),1,0)</f>
        <v>1</v>
      </c>
      <c r="O13" s="71">
        <v>25.12</v>
      </c>
      <c r="P13" s="71">
        <v>25.88</v>
      </c>
      <c r="Q13" s="71">
        <f t="shared" si="1"/>
        <v>1</v>
      </c>
      <c r="R13" s="71">
        <v>32.4</v>
      </c>
      <c r="S13" s="71">
        <v>34.71</v>
      </c>
      <c r="T13" s="71">
        <f t="shared" si="2"/>
        <v>1</v>
      </c>
      <c r="U13" s="71">
        <f t="shared" si="0"/>
        <v>1</v>
      </c>
    </row>
    <row r="14" spans="1:28" x14ac:dyDescent="0.35">
      <c r="A14" s="71">
        <v>25</v>
      </c>
      <c r="B14" s="71">
        <v>26.03</v>
      </c>
      <c r="C14" s="71">
        <v>20.309999999999999</v>
      </c>
      <c r="D14" s="71">
        <v>22.56</v>
      </c>
      <c r="F14" s="12">
        <v>16.86</v>
      </c>
      <c r="G14" s="12">
        <v>17.62</v>
      </c>
      <c r="H14" s="71">
        <f>IF(AND(F14="-",G14="-"),0,1)</f>
        <v>1</v>
      </c>
      <c r="I14" s="12">
        <v>19.79</v>
      </c>
      <c r="J14" s="12">
        <v>21.8</v>
      </c>
      <c r="K14" s="71">
        <f>IF(AND(I14="-",J14="-"),0,1)</f>
        <v>1</v>
      </c>
      <c r="L14" s="71">
        <f t="shared" ref="L14:L26" si="3">IF(AND(H14=1,K14=1),1,0)</f>
        <v>1</v>
      </c>
      <c r="O14" s="71">
        <v>25</v>
      </c>
      <c r="P14" s="71">
        <v>26.03</v>
      </c>
      <c r="Q14" s="71">
        <f t="shared" si="1"/>
        <v>1</v>
      </c>
      <c r="R14" s="71">
        <v>20.309999999999999</v>
      </c>
      <c r="S14" s="71">
        <v>22.56</v>
      </c>
      <c r="T14" s="71">
        <f t="shared" si="2"/>
        <v>1</v>
      </c>
      <c r="U14" s="71">
        <f t="shared" si="0"/>
        <v>1</v>
      </c>
    </row>
    <row r="15" spans="1:28" x14ac:dyDescent="0.35">
      <c r="A15" s="71">
        <v>34.78</v>
      </c>
      <c r="B15" s="71">
        <v>26.18</v>
      </c>
      <c r="C15" s="21">
        <v>32.31</v>
      </c>
      <c r="D15" s="21">
        <v>25.67</v>
      </c>
      <c r="F15" s="12">
        <v>16.82</v>
      </c>
      <c r="G15" s="12">
        <v>18.13</v>
      </c>
      <c r="H15" s="71">
        <f>IF(AND(F15="-",G15="-"),0,1)</f>
        <v>1</v>
      </c>
      <c r="I15" s="12">
        <v>30.05</v>
      </c>
      <c r="J15" s="12">
        <v>31.72</v>
      </c>
      <c r="K15" s="71">
        <f>IF(AND(I15="-",J15="-"),0,1)</f>
        <v>1</v>
      </c>
      <c r="L15" s="71">
        <f t="shared" si="3"/>
        <v>1</v>
      </c>
      <c r="O15" s="71">
        <v>34.78</v>
      </c>
      <c r="P15" s="71">
        <v>26.18</v>
      </c>
      <c r="Q15" s="71">
        <f t="shared" si="1"/>
        <v>1</v>
      </c>
      <c r="R15" s="21">
        <v>32.31</v>
      </c>
      <c r="S15" s="21">
        <v>25.67</v>
      </c>
      <c r="T15" s="71">
        <f t="shared" si="2"/>
        <v>1</v>
      </c>
      <c r="U15" s="71">
        <f t="shared" si="0"/>
        <v>1</v>
      </c>
    </row>
    <row r="16" spans="1:28" x14ac:dyDescent="0.35">
      <c r="A16" s="71">
        <v>26.26</v>
      </c>
      <c r="B16" s="71">
        <v>29.16</v>
      </c>
      <c r="C16" s="71">
        <v>21.93</v>
      </c>
      <c r="D16" s="21">
        <v>24.43</v>
      </c>
      <c r="F16" s="12">
        <v>18.54</v>
      </c>
      <c r="G16" s="12">
        <v>19.82</v>
      </c>
      <c r="H16" s="71">
        <f>IF(AND(F16="-",G16="-"),0,1)</f>
        <v>1</v>
      </c>
      <c r="I16" s="12">
        <v>22.31</v>
      </c>
      <c r="J16" s="12">
        <v>25.1</v>
      </c>
      <c r="K16" s="71">
        <f>IF(AND(I16="-",J16="-"),0,1)</f>
        <v>1</v>
      </c>
      <c r="L16" s="71">
        <f t="shared" si="3"/>
        <v>1</v>
      </c>
      <c r="O16" s="71">
        <v>26.26</v>
      </c>
      <c r="P16" s="71">
        <v>29.16</v>
      </c>
      <c r="Q16" s="71">
        <f t="shared" si="1"/>
        <v>1</v>
      </c>
      <c r="R16" s="71">
        <v>21.93</v>
      </c>
      <c r="S16" s="21">
        <v>24.43</v>
      </c>
      <c r="T16" s="71">
        <f t="shared" si="2"/>
        <v>1</v>
      </c>
      <c r="U16" s="71">
        <f t="shared" si="0"/>
        <v>1</v>
      </c>
    </row>
    <row r="17" spans="1:30" x14ac:dyDescent="0.35">
      <c r="A17" s="71">
        <v>32.82</v>
      </c>
      <c r="B17" s="71">
        <v>35.03</v>
      </c>
      <c r="C17" s="71">
        <v>20.03</v>
      </c>
      <c r="D17" s="71">
        <v>22.52</v>
      </c>
      <c r="F17" s="12">
        <v>19.34</v>
      </c>
      <c r="G17" s="12">
        <v>20.09</v>
      </c>
      <c r="H17" s="71">
        <f>IF(AND(F17="-",G17="-"),0,1)</f>
        <v>1</v>
      </c>
      <c r="I17" s="12">
        <v>29.99</v>
      </c>
      <c r="J17" s="12">
        <v>32.29</v>
      </c>
      <c r="K17" s="71">
        <f>IF(AND(I17="-",J17="-"),0,1)</f>
        <v>1</v>
      </c>
      <c r="L17" s="71">
        <f t="shared" si="3"/>
        <v>1</v>
      </c>
      <c r="O17" s="71">
        <v>32.82</v>
      </c>
      <c r="P17" s="71">
        <v>35.03</v>
      </c>
      <c r="Q17" s="71">
        <f>IF(AND(O17="-",P17="-"),0,1)</f>
        <v>1</v>
      </c>
      <c r="R17" s="71">
        <v>20.03</v>
      </c>
      <c r="S17" s="71">
        <v>22.52</v>
      </c>
      <c r="T17" s="71">
        <f>IF(AND(R17="-",S17="-"),0,1)</f>
        <v>1</v>
      </c>
      <c r="U17" s="71">
        <f>IF(AND(Q17=1,T17=1),1,0)</f>
        <v>1</v>
      </c>
    </row>
    <row r="18" spans="1:30" x14ac:dyDescent="0.35">
      <c r="A18" s="21">
        <v>33.25</v>
      </c>
      <c r="B18" s="21">
        <v>36.340000000000003</v>
      </c>
      <c r="C18" s="21" t="s">
        <v>7</v>
      </c>
      <c r="D18" s="21" t="s">
        <v>7</v>
      </c>
      <c r="F18" s="12">
        <v>18.54</v>
      </c>
      <c r="G18" s="12">
        <v>20.170000000000002</v>
      </c>
      <c r="H18" s="71">
        <f t="shared" ref="H18:H26" si="4">IF(AND(F18="-",G18="-"),0,1)</f>
        <v>1</v>
      </c>
      <c r="I18" s="12">
        <v>18.96</v>
      </c>
      <c r="J18" s="12">
        <v>20.43</v>
      </c>
      <c r="K18" s="71">
        <f t="shared" ref="K18:K26" si="5">IF(AND(I18="-",J18="-"),0,1)</f>
        <v>1</v>
      </c>
      <c r="L18" s="71">
        <f t="shared" si="3"/>
        <v>1</v>
      </c>
      <c r="O18" s="21">
        <v>33.25</v>
      </c>
      <c r="P18" s="21">
        <v>36.340000000000003</v>
      </c>
      <c r="Q18" s="71">
        <f>IF(AND(O18="-",P18="-"),0,1)</f>
        <v>1</v>
      </c>
      <c r="R18" s="21" t="s">
        <v>7</v>
      </c>
      <c r="S18" s="21" t="s">
        <v>7</v>
      </c>
      <c r="T18" s="71">
        <f>IF(AND(R18="-",S18="-"),0,1)</f>
        <v>0</v>
      </c>
      <c r="U18" s="71">
        <f>IF(AND(Q18=1,T18=1),1,0)</f>
        <v>0</v>
      </c>
    </row>
    <row r="19" spans="1:30" x14ac:dyDescent="0.35">
      <c r="A19" s="71">
        <v>33.01</v>
      </c>
      <c r="B19" s="71">
        <v>36.549999999999997</v>
      </c>
      <c r="C19" s="21">
        <v>36.61</v>
      </c>
      <c r="D19" s="21">
        <v>38.369999999999997</v>
      </c>
      <c r="F19" s="12">
        <v>18.829999999999998</v>
      </c>
      <c r="G19" s="12">
        <v>20.18</v>
      </c>
      <c r="H19" s="71">
        <f t="shared" si="4"/>
        <v>1</v>
      </c>
      <c r="I19" s="12">
        <v>25.9</v>
      </c>
      <c r="J19" s="12">
        <v>28.35</v>
      </c>
      <c r="K19" s="71">
        <f t="shared" si="5"/>
        <v>1</v>
      </c>
      <c r="L19" s="71">
        <f t="shared" si="3"/>
        <v>1</v>
      </c>
      <c r="O19" s="71">
        <v>33.01</v>
      </c>
      <c r="P19" s="71">
        <v>36.549999999999997</v>
      </c>
      <c r="Q19" s="71">
        <f>IF(AND(O19="-",P19="-"),0,1)</f>
        <v>1</v>
      </c>
      <c r="R19" s="21">
        <v>36.61</v>
      </c>
      <c r="S19" s="21">
        <v>38.369999999999997</v>
      </c>
      <c r="T19" s="71">
        <f>IF(AND(R19="-",S19="-"),0,1)</f>
        <v>1</v>
      </c>
      <c r="U19" s="71">
        <f>IF(AND(Q19=1,T19=1),1,0)</f>
        <v>1</v>
      </c>
    </row>
    <row r="20" spans="1:30" x14ac:dyDescent="0.35">
      <c r="A20" s="71">
        <v>36</v>
      </c>
      <c r="B20" s="71">
        <v>37.44</v>
      </c>
      <c r="C20" s="12">
        <v>34.26</v>
      </c>
      <c r="D20" s="12">
        <v>36.590000000000003</v>
      </c>
      <c r="F20" s="12">
        <v>19.63</v>
      </c>
      <c r="G20" s="12">
        <v>20.82</v>
      </c>
      <c r="H20" s="71">
        <f t="shared" si="4"/>
        <v>1</v>
      </c>
      <c r="I20" s="12">
        <v>22.21</v>
      </c>
      <c r="J20" s="12">
        <v>24.51</v>
      </c>
      <c r="K20" s="71">
        <f t="shared" si="5"/>
        <v>1</v>
      </c>
      <c r="L20" s="71">
        <f t="shared" si="3"/>
        <v>1</v>
      </c>
      <c r="O20" s="24"/>
      <c r="P20" s="24"/>
      <c r="Q20" s="24"/>
      <c r="R20" s="11"/>
      <c r="S20" s="11"/>
      <c r="T20" s="10" t="s">
        <v>53</v>
      </c>
      <c r="U20" s="24">
        <f>SUM(U3:U19)</f>
        <v>16</v>
      </c>
    </row>
    <row r="21" spans="1:30" x14ac:dyDescent="0.35">
      <c r="A21" s="21">
        <v>36.35</v>
      </c>
      <c r="B21" s="21">
        <v>37.479999999999997</v>
      </c>
      <c r="C21" s="21" t="s">
        <v>7</v>
      </c>
      <c r="D21" s="21" t="s">
        <v>7</v>
      </c>
      <c r="F21" s="12">
        <v>19.16</v>
      </c>
      <c r="G21" s="12">
        <v>22.04</v>
      </c>
      <c r="H21" s="71">
        <f t="shared" si="4"/>
        <v>1</v>
      </c>
      <c r="I21" s="12">
        <v>18.14</v>
      </c>
      <c r="J21" s="12">
        <v>22.75</v>
      </c>
      <c r="K21" s="71">
        <f t="shared" si="5"/>
        <v>1</v>
      </c>
      <c r="L21" s="71">
        <f t="shared" si="3"/>
        <v>1</v>
      </c>
      <c r="O21" s="9"/>
      <c r="P21" s="9"/>
      <c r="Q21" s="24"/>
      <c r="R21" s="9"/>
      <c r="S21" s="9"/>
      <c r="T21" s="10" t="s">
        <v>20</v>
      </c>
      <c r="U21" s="24">
        <f>COUNT(U3:U19)</f>
        <v>17</v>
      </c>
    </row>
    <row r="22" spans="1:30" x14ac:dyDescent="0.35">
      <c r="A22" s="21">
        <v>36.14</v>
      </c>
      <c r="B22" s="21">
        <v>37.5</v>
      </c>
      <c r="C22" s="71" t="s">
        <v>7</v>
      </c>
      <c r="D22" s="21" t="s">
        <v>7</v>
      </c>
      <c r="F22" s="12">
        <v>20.68</v>
      </c>
      <c r="G22" s="12">
        <v>22.04</v>
      </c>
      <c r="H22" s="71">
        <f t="shared" si="4"/>
        <v>1</v>
      </c>
      <c r="I22" s="12">
        <v>25.06</v>
      </c>
      <c r="J22" s="12">
        <v>27.33</v>
      </c>
      <c r="K22" s="71">
        <f t="shared" si="5"/>
        <v>1</v>
      </c>
      <c r="L22" s="71">
        <f t="shared" si="3"/>
        <v>1</v>
      </c>
      <c r="O22" s="9"/>
      <c r="P22" s="9"/>
      <c r="Q22" s="24"/>
      <c r="R22" s="24"/>
      <c r="S22" s="9"/>
      <c r="T22" s="10"/>
      <c r="U22" s="15">
        <f>U20/U21</f>
        <v>0.94117647058823528</v>
      </c>
    </row>
    <row r="23" spans="1:30" x14ac:dyDescent="0.35">
      <c r="F23" s="71">
        <v>25.12</v>
      </c>
      <c r="G23" s="71">
        <v>25.88</v>
      </c>
      <c r="H23" s="71">
        <f t="shared" si="4"/>
        <v>1</v>
      </c>
      <c r="I23" s="71">
        <v>32.4</v>
      </c>
      <c r="J23" s="71">
        <v>34.71</v>
      </c>
      <c r="K23" s="71">
        <f t="shared" si="5"/>
        <v>1</v>
      </c>
      <c r="L23" s="71">
        <f t="shared" si="3"/>
        <v>1</v>
      </c>
    </row>
    <row r="24" spans="1:30" x14ac:dyDescent="0.35">
      <c r="F24" s="71">
        <v>25</v>
      </c>
      <c r="G24" s="71">
        <v>26.03</v>
      </c>
      <c r="H24" s="71">
        <f t="shared" si="4"/>
        <v>1</v>
      </c>
      <c r="I24" s="71">
        <v>20.309999999999999</v>
      </c>
      <c r="J24" s="71">
        <v>22.56</v>
      </c>
      <c r="K24" s="71">
        <f t="shared" si="5"/>
        <v>1</v>
      </c>
      <c r="L24" s="71">
        <f t="shared" si="3"/>
        <v>1</v>
      </c>
      <c r="O24" s="105" t="s">
        <v>371</v>
      </c>
      <c r="P24" s="105"/>
      <c r="Q24" s="105"/>
      <c r="R24" s="105"/>
      <c r="S24" s="105"/>
      <c r="T24" s="105"/>
      <c r="U24" s="105"/>
    </row>
    <row r="25" spans="1:30" x14ac:dyDescent="0.35">
      <c r="F25" s="71">
        <v>34.78</v>
      </c>
      <c r="G25" s="71">
        <v>26.18</v>
      </c>
      <c r="H25" s="71">
        <f t="shared" si="4"/>
        <v>1</v>
      </c>
      <c r="I25" s="21">
        <v>32.31</v>
      </c>
      <c r="J25" s="21">
        <v>25.67</v>
      </c>
      <c r="K25" s="71">
        <f t="shared" si="5"/>
        <v>1</v>
      </c>
      <c r="L25" s="71">
        <f t="shared" si="3"/>
        <v>1</v>
      </c>
      <c r="O25" s="70" t="s">
        <v>232</v>
      </c>
      <c r="P25" s="70" t="s">
        <v>233</v>
      </c>
      <c r="Q25" s="70" t="s">
        <v>401</v>
      </c>
      <c r="R25" s="70" t="s">
        <v>235</v>
      </c>
      <c r="S25" s="70" t="s">
        <v>236</v>
      </c>
      <c r="T25" s="70" t="s">
        <v>401</v>
      </c>
      <c r="U25" s="70" t="s">
        <v>402</v>
      </c>
    </row>
    <row r="26" spans="1:30" x14ac:dyDescent="0.35">
      <c r="F26" s="71">
        <v>26.26</v>
      </c>
      <c r="G26" s="71">
        <v>29.16</v>
      </c>
      <c r="H26" s="71">
        <f t="shared" si="4"/>
        <v>1</v>
      </c>
      <c r="I26" s="71">
        <v>21.93</v>
      </c>
      <c r="J26" s="21">
        <v>24.43</v>
      </c>
      <c r="K26" s="71">
        <f t="shared" si="5"/>
        <v>1</v>
      </c>
      <c r="L26" s="71">
        <f t="shared" si="3"/>
        <v>1</v>
      </c>
      <c r="O26" s="12">
        <v>14.23</v>
      </c>
      <c r="P26" s="12">
        <v>15.01</v>
      </c>
      <c r="Q26" s="71">
        <f>IF(AND(O26="-",P26="-"),0,1)</f>
        <v>1</v>
      </c>
      <c r="R26" s="12">
        <v>21.49</v>
      </c>
      <c r="S26" s="12">
        <v>24.26</v>
      </c>
      <c r="T26" s="71">
        <f>IF(AND(R26="-",S26="-"),0,1)</f>
        <v>1</v>
      </c>
      <c r="U26" s="71">
        <f>IF(AND(Q26=1,T26=1),1,0)</f>
        <v>1</v>
      </c>
    </row>
    <row r="27" spans="1:30" x14ac:dyDescent="0.35">
      <c r="K27" s="10" t="s">
        <v>53</v>
      </c>
      <c r="L27" s="24">
        <f>SUM(L13:L26)</f>
        <v>14</v>
      </c>
      <c r="O27" s="12">
        <v>16.86</v>
      </c>
      <c r="P27" s="12">
        <v>17.62</v>
      </c>
      <c r="Q27" s="71">
        <f>IF(AND(O27="-",P27="-"),0,1)</f>
        <v>1</v>
      </c>
      <c r="R27" s="12">
        <v>19.79</v>
      </c>
      <c r="S27" s="12">
        <v>21.8</v>
      </c>
      <c r="T27" s="71">
        <f>IF(AND(R27="-",S27="-"),0,1)</f>
        <v>1</v>
      </c>
      <c r="U27" s="71">
        <f t="shared" ref="U27:U39" si="6">IF(AND(Q27=1,T27=1),1,0)</f>
        <v>1</v>
      </c>
    </row>
    <row r="28" spans="1:30" x14ac:dyDescent="0.35">
      <c r="K28" s="10" t="s">
        <v>20</v>
      </c>
      <c r="L28" s="24">
        <f>COUNT(L13:L26)</f>
        <v>14</v>
      </c>
      <c r="O28" s="12">
        <v>16.82</v>
      </c>
      <c r="P28" s="12">
        <v>18.13</v>
      </c>
      <c r="Q28" s="71">
        <f>IF(AND(O28="-",P28="-"),0,1)</f>
        <v>1</v>
      </c>
      <c r="R28" s="12">
        <v>30.05</v>
      </c>
      <c r="S28" s="12">
        <v>31.72</v>
      </c>
      <c r="T28" s="71">
        <f>IF(AND(R28="-",S28="-"),0,1)</f>
        <v>1</v>
      </c>
      <c r="U28" s="71">
        <f t="shared" si="6"/>
        <v>1</v>
      </c>
      <c r="X28" s="48"/>
      <c r="Y28" s="48"/>
      <c r="Z28" s="48"/>
      <c r="AA28" s="48"/>
      <c r="AB28" s="48"/>
      <c r="AC28" s="48"/>
      <c r="AD28" s="48"/>
    </row>
    <row r="29" spans="1:30" x14ac:dyDescent="0.35">
      <c r="K29" s="10"/>
      <c r="L29" s="14">
        <f>L27/L28</f>
        <v>1</v>
      </c>
      <c r="O29" s="12">
        <v>18.54</v>
      </c>
      <c r="P29" s="12">
        <v>19.82</v>
      </c>
      <c r="Q29" s="71">
        <f>IF(AND(O29="-",P29="-"),0,1)</f>
        <v>1</v>
      </c>
      <c r="R29" s="12">
        <v>22.31</v>
      </c>
      <c r="S29" s="12">
        <v>25.1</v>
      </c>
      <c r="T29" s="71">
        <f>IF(AND(R29="-",S29="-"),0,1)</f>
        <v>1</v>
      </c>
      <c r="U29" s="71">
        <f t="shared" si="6"/>
        <v>1</v>
      </c>
      <c r="X29" s="48"/>
      <c r="Y29" s="48"/>
      <c r="Z29" s="48"/>
      <c r="AA29" s="48"/>
      <c r="AB29" s="48"/>
      <c r="AC29" s="48"/>
      <c r="AD29" s="48"/>
    </row>
    <row r="30" spans="1:30" x14ac:dyDescent="0.35">
      <c r="O30" s="12">
        <v>19.34</v>
      </c>
      <c r="P30" s="12">
        <v>20.09</v>
      </c>
      <c r="Q30" s="71">
        <f>IF(AND(O30="-",P30="-"),0,1)</f>
        <v>1</v>
      </c>
      <c r="R30" s="12">
        <v>29.99</v>
      </c>
      <c r="S30" s="12">
        <v>32.29</v>
      </c>
      <c r="T30" s="71">
        <f>IF(AND(R30="-",S30="-"),0,1)</f>
        <v>1</v>
      </c>
      <c r="U30" s="71">
        <f t="shared" si="6"/>
        <v>1</v>
      </c>
      <c r="X30" s="48"/>
      <c r="Y30" s="48"/>
      <c r="Z30" s="48"/>
      <c r="AA30" s="48"/>
      <c r="AB30" s="48"/>
      <c r="AC30" s="48"/>
      <c r="AD30" s="48"/>
    </row>
    <row r="31" spans="1:30" x14ac:dyDescent="0.35">
      <c r="O31" s="12">
        <v>18.54</v>
      </c>
      <c r="P31" s="12">
        <v>20.170000000000002</v>
      </c>
      <c r="Q31" s="71">
        <f t="shared" ref="Q31:Q39" si="7">IF(AND(O31="-",P31="-"),0,1)</f>
        <v>1</v>
      </c>
      <c r="R31" s="12">
        <v>18.96</v>
      </c>
      <c r="S31" s="12">
        <v>20.43</v>
      </c>
      <c r="T31" s="71">
        <f t="shared" ref="T31:T39" si="8">IF(AND(R31="-",S31="-"),0,1)</f>
        <v>1</v>
      </c>
      <c r="U31" s="71">
        <f t="shared" si="6"/>
        <v>1</v>
      </c>
    </row>
    <row r="32" spans="1:30" x14ac:dyDescent="0.35">
      <c r="O32" s="12">
        <v>18.829999999999998</v>
      </c>
      <c r="P32" s="12">
        <v>20.18</v>
      </c>
      <c r="Q32" s="71">
        <f t="shared" si="7"/>
        <v>1</v>
      </c>
      <c r="R32" s="12">
        <v>25.9</v>
      </c>
      <c r="S32" s="12">
        <v>28.35</v>
      </c>
      <c r="T32" s="71">
        <f t="shared" si="8"/>
        <v>1</v>
      </c>
      <c r="U32" s="71">
        <f t="shared" si="6"/>
        <v>1</v>
      </c>
    </row>
    <row r="33" spans="15:21" x14ac:dyDescent="0.35">
      <c r="O33" s="12">
        <v>19.63</v>
      </c>
      <c r="P33" s="12">
        <v>20.82</v>
      </c>
      <c r="Q33" s="71">
        <f t="shared" si="7"/>
        <v>1</v>
      </c>
      <c r="R33" s="12">
        <v>22.21</v>
      </c>
      <c r="S33" s="12">
        <v>24.51</v>
      </c>
      <c r="T33" s="71">
        <f t="shared" si="8"/>
        <v>1</v>
      </c>
      <c r="U33" s="71">
        <f t="shared" si="6"/>
        <v>1</v>
      </c>
    </row>
    <row r="34" spans="15:21" x14ac:dyDescent="0.35">
      <c r="O34" s="12">
        <v>19.16</v>
      </c>
      <c r="P34" s="12">
        <v>22.04</v>
      </c>
      <c r="Q34" s="71">
        <f t="shared" si="7"/>
        <v>1</v>
      </c>
      <c r="R34" s="12">
        <v>18.14</v>
      </c>
      <c r="S34" s="12">
        <v>22.75</v>
      </c>
      <c r="T34" s="71">
        <f t="shared" si="8"/>
        <v>1</v>
      </c>
      <c r="U34" s="71">
        <f t="shared" si="6"/>
        <v>1</v>
      </c>
    </row>
    <row r="35" spans="15:21" x14ac:dyDescent="0.35">
      <c r="O35" s="12">
        <v>20.68</v>
      </c>
      <c r="P35" s="12">
        <v>22.04</v>
      </c>
      <c r="Q35" s="71">
        <f t="shared" si="7"/>
        <v>1</v>
      </c>
      <c r="R35" s="12">
        <v>25.06</v>
      </c>
      <c r="S35" s="12">
        <v>27.33</v>
      </c>
      <c r="T35" s="71">
        <f t="shared" si="8"/>
        <v>1</v>
      </c>
      <c r="U35" s="71">
        <f t="shared" si="6"/>
        <v>1</v>
      </c>
    </row>
    <row r="36" spans="15:21" x14ac:dyDescent="0.35">
      <c r="O36" s="71">
        <v>25.12</v>
      </c>
      <c r="P36" s="71">
        <v>25.88</v>
      </c>
      <c r="Q36" s="71">
        <f t="shared" si="7"/>
        <v>1</v>
      </c>
      <c r="R36" s="71">
        <v>32.4</v>
      </c>
      <c r="S36" s="71">
        <v>34.71</v>
      </c>
      <c r="T36" s="71">
        <f t="shared" si="8"/>
        <v>1</v>
      </c>
      <c r="U36" s="71">
        <f t="shared" si="6"/>
        <v>1</v>
      </c>
    </row>
    <row r="37" spans="15:21" x14ac:dyDescent="0.35">
      <c r="O37" s="71">
        <v>25</v>
      </c>
      <c r="P37" s="71">
        <v>26.03</v>
      </c>
      <c r="Q37" s="71">
        <f t="shared" si="7"/>
        <v>1</v>
      </c>
      <c r="R37" s="71">
        <v>20.309999999999999</v>
      </c>
      <c r="S37" s="71">
        <v>22.56</v>
      </c>
      <c r="T37" s="71">
        <f t="shared" si="8"/>
        <v>1</v>
      </c>
      <c r="U37" s="71">
        <f t="shared" si="6"/>
        <v>1</v>
      </c>
    </row>
    <row r="38" spans="15:21" x14ac:dyDescent="0.35">
      <c r="O38" s="71">
        <v>34.78</v>
      </c>
      <c r="P38" s="71">
        <v>26.18</v>
      </c>
      <c r="Q38" s="71">
        <f t="shared" si="7"/>
        <v>1</v>
      </c>
      <c r="R38" s="21">
        <v>32.31</v>
      </c>
      <c r="S38" s="21">
        <v>25.67</v>
      </c>
      <c r="T38" s="71">
        <f t="shared" si="8"/>
        <v>1</v>
      </c>
      <c r="U38" s="71">
        <f t="shared" si="6"/>
        <v>1</v>
      </c>
    </row>
    <row r="39" spans="15:21" x14ac:dyDescent="0.35">
      <c r="O39" s="71">
        <v>26.26</v>
      </c>
      <c r="P39" s="71">
        <v>29.16</v>
      </c>
      <c r="Q39" s="71">
        <f t="shared" si="7"/>
        <v>1</v>
      </c>
      <c r="R39" s="71">
        <v>21.93</v>
      </c>
      <c r="S39" s="21">
        <v>24.43</v>
      </c>
      <c r="T39" s="71">
        <f t="shared" si="8"/>
        <v>1</v>
      </c>
      <c r="U39" s="71">
        <f t="shared" si="6"/>
        <v>1</v>
      </c>
    </row>
    <row r="40" spans="15:21" x14ac:dyDescent="0.35">
      <c r="O40" s="71">
        <v>32.82</v>
      </c>
      <c r="P40" s="71">
        <v>35.03</v>
      </c>
      <c r="Q40" s="71">
        <f>IF(AND(O40="-",P40="-"),0,1)</f>
        <v>1</v>
      </c>
      <c r="R40" s="71">
        <v>20.03</v>
      </c>
      <c r="S40" s="71">
        <v>22.52</v>
      </c>
      <c r="T40" s="71">
        <f>IF(AND(R40="-",S40="-"),0,1)</f>
        <v>1</v>
      </c>
      <c r="U40" s="71">
        <f>IF(AND(Q40=1,T40=1),1,0)</f>
        <v>1</v>
      </c>
    </row>
    <row r="41" spans="15:21" x14ac:dyDescent="0.35">
      <c r="O41" s="21">
        <v>33.25</v>
      </c>
      <c r="P41" s="21">
        <v>36.340000000000003</v>
      </c>
      <c r="Q41" s="71">
        <f>IF(AND(O41="-",P41="-"),0,1)</f>
        <v>1</v>
      </c>
      <c r="R41" s="21" t="s">
        <v>7</v>
      </c>
      <c r="S41" s="21" t="s">
        <v>7</v>
      </c>
      <c r="T41" s="71">
        <f>IF(AND(R41="-",S41="-"),0,1)</f>
        <v>0</v>
      </c>
      <c r="U41" s="71">
        <f>IF(AND(Q41=1,T41=1),1,0)</f>
        <v>0</v>
      </c>
    </row>
    <row r="42" spans="15:21" x14ac:dyDescent="0.35">
      <c r="O42" s="71">
        <v>33.01</v>
      </c>
      <c r="P42" s="71">
        <v>36.549999999999997</v>
      </c>
      <c r="Q42" s="71">
        <f>IF(AND(O42="-",P42="-"),0,1)</f>
        <v>1</v>
      </c>
      <c r="R42" s="21">
        <v>36.61</v>
      </c>
      <c r="S42" s="21">
        <v>38.369999999999997</v>
      </c>
      <c r="T42" s="71">
        <f t="shared" ref="T42:T44" si="9">IF(AND(R42="-",S42="-"),0,1)</f>
        <v>1</v>
      </c>
      <c r="U42" s="71">
        <f t="shared" ref="U42:U45" si="10">IF(AND(Q42=1,T42=1),1,0)</f>
        <v>1</v>
      </c>
    </row>
    <row r="43" spans="15:21" x14ac:dyDescent="0.35">
      <c r="O43" s="71">
        <v>36</v>
      </c>
      <c r="P43" s="71">
        <v>37.44</v>
      </c>
      <c r="Q43" s="71">
        <f t="shared" ref="Q43:Q45" si="11">IF(AND(O43="-",P43="-"),0,1)</f>
        <v>1</v>
      </c>
      <c r="R43" s="12">
        <v>34.26</v>
      </c>
      <c r="S43" s="12">
        <v>36.590000000000003</v>
      </c>
      <c r="T43" s="71">
        <f t="shared" si="9"/>
        <v>1</v>
      </c>
      <c r="U43" s="71">
        <f t="shared" si="10"/>
        <v>1</v>
      </c>
    </row>
    <row r="44" spans="15:21" x14ac:dyDescent="0.35">
      <c r="O44" s="21">
        <v>36.35</v>
      </c>
      <c r="P44" s="21">
        <v>37.479999999999997</v>
      </c>
      <c r="Q44" s="71">
        <f t="shared" si="11"/>
        <v>1</v>
      </c>
      <c r="R44" s="21" t="s">
        <v>7</v>
      </c>
      <c r="S44" s="21" t="s">
        <v>7</v>
      </c>
      <c r="T44" s="71">
        <f t="shared" si="9"/>
        <v>0</v>
      </c>
      <c r="U44" s="71">
        <f t="shared" si="10"/>
        <v>0</v>
      </c>
    </row>
    <row r="45" spans="15:21" x14ac:dyDescent="0.35">
      <c r="O45" s="21">
        <v>36.14</v>
      </c>
      <c r="P45" s="21">
        <v>37.5</v>
      </c>
      <c r="Q45" s="71">
        <f t="shared" si="11"/>
        <v>1</v>
      </c>
      <c r="R45" s="71" t="s">
        <v>7</v>
      </c>
      <c r="S45" s="21" t="s">
        <v>7</v>
      </c>
      <c r="T45" s="71">
        <f>IF(AND(R45="-",S45="-"),0,1)</f>
        <v>0</v>
      </c>
      <c r="U45" s="71">
        <f t="shared" si="10"/>
        <v>0</v>
      </c>
    </row>
    <row r="46" spans="15:21" x14ac:dyDescent="0.35">
      <c r="T46" s="10" t="s">
        <v>53</v>
      </c>
      <c r="U46" s="69">
        <f>SUM(U26:U45)</f>
        <v>17</v>
      </c>
    </row>
    <row r="47" spans="15:21" x14ac:dyDescent="0.35">
      <c r="T47" s="10" t="s">
        <v>20</v>
      </c>
      <c r="U47" s="69">
        <f>COUNT(U26:U45)</f>
        <v>20</v>
      </c>
    </row>
    <row r="48" spans="15:21" x14ac:dyDescent="0.35">
      <c r="T48" s="10"/>
      <c r="U48" s="15">
        <f>U46/U47</f>
        <v>0.85</v>
      </c>
    </row>
    <row r="51" spans="24:30" ht="13.5" customHeight="1" x14ac:dyDescent="0.35"/>
    <row r="52" spans="24:30" s="48" customFormat="1" ht="13.5" customHeight="1" x14ac:dyDescent="0.35">
      <c r="X52"/>
      <c r="Y52"/>
      <c r="Z52"/>
      <c r="AA52"/>
      <c r="AB52"/>
      <c r="AC52"/>
      <c r="AD52"/>
    </row>
    <row r="53" spans="24:30" s="48" customFormat="1" ht="13.5" customHeight="1" x14ac:dyDescent="0.35">
      <c r="X53"/>
      <c r="Y53"/>
      <c r="Z53"/>
      <c r="AA53"/>
      <c r="AB53"/>
      <c r="AC53"/>
      <c r="AD53"/>
    </row>
    <row r="54" spans="24:30" s="48" customFormat="1" ht="13.5" customHeight="1" x14ac:dyDescent="0.35">
      <c r="X54"/>
      <c r="Y54"/>
      <c r="Z54"/>
      <c r="AA54"/>
      <c r="AB54"/>
      <c r="AC54"/>
      <c r="AD54"/>
    </row>
    <row r="55" spans="24:30" ht="13.5" customHeight="1" x14ac:dyDescent="0.35"/>
    <row r="56" spans="24:30" ht="13.5" customHeight="1" x14ac:dyDescent="0.35"/>
    <row r="57" spans="24:30" ht="13.5" customHeight="1" x14ac:dyDescent="0.35"/>
    <row r="58" spans="24:30" ht="13.5" customHeight="1" x14ac:dyDescent="0.35"/>
    <row r="59" spans="24:30" ht="13.5" customHeight="1" x14ac:dyDescent="0.35"/>
    <row r="60" spans="24:30" ht="13.5" customHeight="1" x14ac:dyDescent="0.35"/>
    <row r="61" spans="24:30" ht="13.5" customHeight="1" x14ac:dyDescent="0.35"/>
    <row r="62" spans="24:30" ht="13.5" customHeight="1" x14ac:dyDescent="0.35"/>
    <row r="63" spans="24:30" ht="13.5" customHeight="1" x14ac:dyDescent="0.35"/>
    <row r="64" spans="24:30" ht="13.5" customHeight="1" x14ac:dyDescent="0.35"/>
    <row r="65" ht="13.5" customHeight="1" x14ac:dyDescent="0.35"/>
    <row r="66" ht="13.5" customHeight="1" x14ac:dyDescent="0.35"/>
    <row r="67" ht="13.5" customHeight="1" x14ac:dyDescent="0.35"/>
    <row r="68" ht="13.5" customHeight="1" x14ac:dyDescent="0.35"/>
    <row r="69" ht="13.5" customHeight="1" x14ac:dyDescent="0.35"/>
  </sheetData>
  <mergeCells count="7">
    <mergeCell ref="X1:X2"/>
    <mergeCell ref="Y1:AB1"/>
    <mergeCell ref="A1:D1"/>
    <mergeCell ref="F1:L1"/>
    <mergeCell ref="F11:L11"/>
    <mergeCell ref="O1:U1"/>
    <mergeCell ref="O24:U24"/>
  </mergeCells>
  <phoneticPr fontId="5" type="noConversion"/>
  <conditionalFormatting sqref="Q26:Q45 T26:U45">
    <cfRule type="cellIs" dxfId="3" priority="3" operator="equal">
      <formula>1</formula>
    </cfRule>
  </conditionalFormatting>
  <conditionalFormatting sqref="Q3:Q19 T3:U19">
    <cfRule type="cellIs" dxfId="2" priority="2" operator="equal">
      <formula>1</formula>
    </cfRule>
  </conditionalFormatting>
  <conditionalFormatting sqref="K13:L26 H13:H26 H3:H6 K3:L6">
    <cfRule type="cellIs" dxfId="1" priority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Demographics</vt:lpstr>
      <vt:lpstr>Age</vt:lpstr>
      <vt:lpstr>Preferences</vt:lpstr>
      <vt:lpstr>Complete</vt:lpstr>
      <vt:lpstr>Inpatients</vt:lpstr>
      <vt:lpstr>Outpatients</vt:lpstr>
      <vt:lpstr>UI</vt:lpstr>
      <vt:lpstr>Ct Grouping</vt:lpstr>
      <vt:lpstr>Ct Grouping_UI</vt:lpstr>
      <vt:lpstr>deltaTest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Revata</dc:creator>
  <cp:lastModifiedBy>Revata</cp:lastModifiedBy>
  <dcterms:created xsi:type="dcterms:W3CDTF">2021-04-01T16:11:27Z</dcterms:created>
  <dcterms:modified xsi:type="dcterms:W3CDTF">2021-07-29T06:34:01Z</dcterms:modified>
</cp:coreProperties>
</file>