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401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" l="1"/>
  <c r="F65" i="1"/>
  <c r="R66" i="1" l="1"/>
  <c r="R67" i="1"/>
  <c r="R68" i="1"/>
  <c r="R69" i="1"/>
  <c r="R65" i="1"/>
  <c r="V13" i="1"/>
  <c r="S9" i="1" l="1"/>
  <c r="V49" i="1"/>
  <c r="V31" i="1"/>
  <c r="V25" i="1"/>
  <c r="V19" i="1"/>
</calcChain>
</file>

<file path=xl/sharedStrings.xml><?xml version="1.0" encoding="utf-8"?>
<sst xmlns="http://schemas.openxmlformats.org/spreadsheetml/2006/main" count="959" uniqueCount="148">
  <si>
    <t>ID</t>
    <phoneticPr fontId="1"/>
  </si>
  <si>
    <t>Age</t>
    <phoneticPr fontId="1"/>
  </si>
  <si>
    <t>性</t>
    <rPh sb="0" eb="1">
      <t>セイ</t>
    </rPh>
    <phoneticPr fontId="1"/>
  </si>
  <si>
    <t>ANCA陽性</t>
    <rPh sb="4" eb="6">
      <t>ヨウセイ</t>
    </rPh>
    <phoneticPr fontId="1"/>
  </si>
  <si>
    <t>多発単神経炎</t>
    <rPh sb="0" eb="6">
      <t>タハツタンシンケイエン</t>
    </rPh>
    <phoneticPr fontId="1"/>
  </si>
  <si>
    <t>肺浸潤影</t>
    <rPh sb="0" eb="4">
      <t>ハイシンジュンエイ</t>
    </rPh>
    <phoneticPr fontId="1"/>
  </si>
  <si>
    <t>副鼻腔異常</t>
    <rPh sb="0" eb="1">
      <t>フク</t>
    </rPh>
    <rPh sb="1" eb="3">
      <t>ビコウ</t>
    </rPh>
    <rPh sb="3" eb="5">
      <t>イジョウ</t>
    </rPh>
    <phoneticPr fontId="1"/>
  </si>
  <si>
    <t>心筋障害</t>
    <rPh sb="0" eb="2">
      <t>シンキン</t>
    </rPh>
    <rPh sb="2" eb="4">
      <t>ショウガイ</t>
    </rPh>
    <phoneticPr fontId="1"/>
  </si>
  <si>
    <t>糸球体腎炎</t>
    <rPh sb="0" eb="5">
      <t>シキュウタイジンエン</t>
    </rPh>
    <phoneticPr fontId="1"/>
  </si>
  <si>
    <t>肺胞出血</t>
    <rPh sb="0" eb="4">
      <t>ハイホウシュッケツ</t>
    </rPh>
    <phoneticPr fontId="1"/>
  </si>
  <si>
    <t>紫斑、皮膚障害</t>
    <rPh sb="0" eb="2">
      <t>シハン</t>
    </rPh>
    <rPh sb="3" eb="7">
      <t>ヒフショウガイ</t>
    </rPh>
    <phoneticPr fontId="1"/>
  </si>
  <si>
    <t>免疫療法</t>
    <rPh sb="0" eb="4">
      <t>メンエキリョウホウ</t>
    </rPh>
    <phoneticPr fontId="1"/>
  </si>
  <si>
    <t>BVAS１M</t>
    <phoneticPr fontId="1"/>
  </si>
  <si>
    <t>BVAS3M</t>
    <phoneticPr fontId="1"/>
  </si>
  <si>
    <t>BVAS2M</t>
    <phoneticPr fontId="1"/>
  </si>
  <si>
    <t>BVAS6M</t>
    <phoneticPr fontId="1"/>
  </si>
  <si>
    <t>BVAS9M</t>
    <phoneticPr fontId="1"/>
  </si>
  <si>
    <t>BVAS12M</t>
    <phoneticPr fontId="1"/>
  </si>
  <si>
    <t>BVAS　Dx.</t>
    <phoneticPr fontId="1"/>
  </si>
  <si>
    <t>１M</t>
    <phoneticPr fontId="1"/>
  </si>
  <si>
    <t>２M</t>
    <phoneticPr fontId="1"/>
  </si>
  <si>
    <t>3M</t>
    <phoneticPr fontId="1"/>
  </si>
  <si>
    <t>6M</t>
    <phoneticPr fontId="1"/>
  </si>
  <si>
    <t>9M</t>
    <phoneticPr fontId="1"/>
  </si>
  <si>
    <t>12M</t>
    <phoneticPr fontId="1"/>
  </si>
  <si>
    <t>末梢血好酸球数Dx.</t>
    <rPh sb="0" eb="3">
      <t>マッショウケツ</t>
    </rPh>
    <rPh sb="3" eb="7">
      <t>コウサンキュウスウ</t>
    </rPh>
    <phoneticPr fontId="1"/>
  </si>
  <si>
    <t>M</t>
  </si>
  <si>
    <t>negative</t>
    <phoneticPr fontId="1"/>
  </si>
  <si>
    <t>+</t>
  </si>
  <si>
    <t>+</t>
    <phoneticPr fontId="1"/>
  </si>
  <si>
    <t>－</t>
  </si>
  <si>
    <t>－</t>
    <phoneticPr fontId="1"/>
  </si>
  <si>
    <t>気管支喘息</t>
    <rPh sb="0" eb="5">
      <t>キカンシゼンソク</t>
    </rPh>
    <phoneticPr fontId="1"/>
  </si>
  <si>
    <t>IgE</t>
    <phoneticPr fontId="1"/>
  </si>
  <si>
    <t>-</t>
    <phoneticPr fontId="1"/>
  </si>
  <si>
    <t>CY100㎎</t>
    <phoneticPr fontId="1"/>
  </si>
  <si>
    <t>P-ANCA30.3</t>
    <phoneticPr fontId="1"/>
  </si>
  <si>
    <t>C-ANCA25.9</t>
    <phoneticPr fontId="1"/>
  </si>
  <si>
    <t>F</t>
  </si>
  <si>
    <t>35mg/day</t>
    <phoneticPr fontId="1"/>
  </si>
  <si>
    <t>末梢血好酸球数Dx→導入時</t>
    <rPh sb="0" eb="3">
      <t>マッショウケツ</t>
    </rPh>
    <rPh sb="3" eb="7">
      <t>コウサンキュウスウ</t>
    </rPh>
    <rPh sb="10" eb="12">
      <t>ドウニュウ</t>
    </rPh>
    <rPh sb="12" eb="13">
      <t>ジ</t>
    </rPh>
    <phoneticPr fontId="1"/>
  </si>
  <si>
    <t>13769→18</t>
    <phoneticPr fontId="1"/>
  </si>
  <si>
    <t>4369→36</t>
    <phoneticPr fontId="1"/>
  </si>
  <si>
    <t>41960→648</t>
    <phoneticPr fontId="1"/>
  </si>
  <si>
    <t>ステロイド導入時</t>
    <rPh sb="5" eb="7">
      <t>ドウニュウ</t>
    </rPh>
    <rPh sb="7" eb="8">
      <t>ジ</t>
    </rPh>
    <phoneticPr fontId="1"/>
  </si>
  <si>
    <t xml:space="preserve">P-ANCA74.3 </t>
    <phoneticPr fontId="1"/>
  </si>
  <si>
    <t>6673→18</t>
    <phoneticPr fontId="1"/>
  </si>
  <si>
    <t>全身症状</t>
  </si>
  <si>
    <t>皮膚</t>
    <rPh sb="0" eb="2">
      <t>ヒフ</t>
    </rPh>
    <phoneticPr fontId="1"/>
  </si>
  <si>
    <t>粘膜</t>
    <rPh sb="0" eb="2">
      <t>ネンマク</t>
    </rPh>
    <phoneticPr fontId="1"/>
  </si>
  <si>
    <t>耳鼻科</t>
    <rPh sb="0" eb="3">
      <t>ジビカ</t>
    </rPh>
    <phoneticPr fontId="1"/>
  </si>
  <si>
    <t>胸部</t>
    <rPh sb="0" eb="2">
      <t>キョウブ</t>
    </rPh>
    <phoneticPr fontId="1"/>
  </si>
  <si>
    <t>心血管</t>
    <rPh sb="0" eb="3">
      <t>シンケッカン</t>
    </rPh>
    <phoneticPr fontId="1"/>
  </si>
  <si>
    <t>腹部</t>
    <rPh sb="0" eb="2">
      <t>フクブ</t>
    </rPh>
    <phoneticPr fontId="1"/>
  </si>
  <si>
    <t>腎</t>
    <rPh sb="0" eb="1">
      <t>ジン</t>
    </rPh>
    <phoneticPr fontId="1"/>
  </si>
  <si>
    <t>神経</t>
    <rPh sb="0" eb="2">
      <t>シンケイ</t>
    </rPh>
    <phoneticPr fontId="1"/>
  </si>
  <si>
    <t>紫斑</t>
    <rPh sb="0" eb="2">
      <t>シハン</t>
    </rPh>
    <phoneticPr fontId="1"/>
  </si>
  <si>
    <t>なし</t>
    <phoneticPr fontId="1"/>
  </si>
  <si>
    <t>浸潤影</t>
    <rPh sb="0" eb="3">
      <t>シンジュンエイ</t>
    </rPh>
    <phoneticPr fontId="1"/>
  </si>
  <si>
    <t>診断時</t>
    <rPh sb="0" eb="3">
      <t>シンダンジ</t>
    </rPh>
    <phoneticPr fontId="1"/>
  </si>
  <si>
    <t>１M</t>
    <phoneticPr fontId="1"/>
  </si>
  <si>
    <t>２M</t>
    <phoneticPr fontId="1"/>
  </si>
  <si>
    <t>3M</t>
    <phoneticPr fontId="1"/>
  </si>
  <si>
    <t>6M</t>
    <phoneticPr fontId="1"/>
  </si>
  <si>
    <t>9M</t>
    <phoneticPr fontId="1"/>
  </si>
  <si>
    <t>12M</t>
    <phoneticPr fontId="1"/>
  </si>
  <si>
    <t>BVAS計</t>
    <rPh sb="4" eb="5">
      <t>ケイ</t>
    </rPh>
    <phoneticPr fontId="1"/>
  </si>
  <si>
    <t>体重減少、筋肉痛</t>
    <rPh sb="0" eb="2">
      <t>タイジュウ</t>
    </rPh>
    <rPh sb="2" eb="4">
      <t>ゲンショウ</t>
    </rPh>
    <rPh sb="5" eb="8">
      <t>キンニクツウ</t>
    </rPh>
    <phoneticPr fontId="1"/>
  </si>
  <si>
    <t>紅斑</t>
    <rPh sb="0" eb="2">
      <t>コウハン</t>
    </rPh>
    <phoneticPr fontId="1"/>
  </si>
  <si>
    <t>なし</t>
    <phoneticPr fontId="1"/>
  </si>
  <si>
    <t>あり</t>
    <phoneticPr fontId="1"/>
  </si>
  <si>
    <t>改善</t>
    <rPh sb="0" eb="2">
      <t>カイゼン</t>
    </rPh>
    <phoneticPr fontId="1"/>
  </si>
  <si>
    <t>筋肉痛</t>
    <rPh sb="0" eb="3">
      <t>キンニクツウ</t>
    </rPh>
    <phoneticPr fontId="1"/>
  </si>
  <si>
    <t>投与時</t>
    <rPh sb="0" eb="2">
      <t>トウヨ</t>
    </rPh>
    <rPh sb="2" eb="3">
      <t>ジ</t>
    </rPh>
    <phoneticPr fontId="1"/>
  </si>
  <si>
    <t>あり</t>
    <phoneticPr fontId="1"/>
  </si>
  <si>
    <t>+</t>
    <phoneticPr fontId="1"/>
  </si>
  <si>
    <t>-</t>
    <phoneticPr fontId="1"/>
  </si>
  <si>
    <t>腎機能障害</t>
    <rPh sb="0" eb="5">
      <t>ジンキノウショウガイ</t>
    </rPh>
    <phoneticPr fontId="1"/>
  </si>
  <si>
    <t>15695→128</t>
    <phoneticPr fontId="1"/>
  </si>
  <si>
    <t>なし</t>
    <phoneticPr fontId="1"/>
  </si>
  <si>
    <t>P-ANCA23.1</t>
    <phoneticPr fontId="1"/>
  </si>
  <si>
    <t>M</t>
    <phoneticPr fontId="1"/>
  </si>
  <si>
    <t>1510→411</t>
    <phoneticPr fontId="1"/>
  </si>
  <si>
    <t>+</t>
    <phoneticPr fontId="1"/>
  </si>
  <si>
    <t>-</t>
    <phoneticPr fontId="1"/>
  </si>
  <si>
    <t>未</t>
    <rPh sb="0" eb="1">
      <t>ミ</t>
    </rPh>
    <phoneticPr fontId="1"/>
  </si>
  <si>
    <t>20882→233</t>
    <phoneticPr fontId="1"/>
  </si>
  <si>
    <t>バースト改善</t>
    <rPh sb="4" eb="6">
      <t>カイゼン</t>
    </rPh>
    <phoneticPr fontId="1"/>
  </si>
  <si>
    <t>negative</t>
    <phoneticPr fontId="1"/>
  </si>
  <si>
    <t>不明</t>
    <rPh sb="0" eb="2">
      <t>フメイ</t>
    </rPh>
    <phoneticPr fontId="1"/>
  </si>
  <si>
    <t>BVAS　導入時</t>
  </si>
  <si>
    <t>BVAS　導入時</t>
    <rPh sb="5" eb="8">
      <t>ドウニュウジ</t>
    </rPh>
    <phoneticPr fontId="1"/>
  </si>
  <si>
    <t>減量率</t>
    <rPh sb="0" eb="3">
      <t>ゲンリョウリツ</t>
    </rPh>
    <phoneticPr fontId="1"/>
  </si>
  <si>
    <t>12週</t>
    <rPh sb="2" eb="3">
      <t>シュウ</t>
    </rPh>
    <phoneticPr fontId="1"/>
  </si>
  <si>
    <t>24週</t>
    <rPh sb="2" eb="3">
      <t>シュウ</t>
    </rPh>
    <phoneticPr fontId="1"/>
  </si>
  <si>
    <t>52週</t>
    <rPh sb="2" eb="3">
      <t>シュウ</t>
    </rPh>
    <phoneticPr fontId="1"/>
  </si>
  <si>
    <t>ID</t>
    <phoneticPr fontId="1"/>
  </si>
  <si>
    <t>好酸球数</t>
    <rPh sb="0" eb="4">
      <t>コウサンキュウスウ</t>
    </rPh>
    <phoneticPr fontId="1"/>
  </si>
  <si>
    <t>BVAS</t>
    <phoneticPr fontId="1"/>
  </si>
  <si>
    <t>ステロイド減量率</t>
    <rPh sb="5" eb="7">
      <t>ゲンリョウ</t>
    </rPh>
    <rPh sb="7" eb="8">
      <t>リツ</t>
    </rPh>
    <phoneticPr fontId="1"/>
  </si>
  <si>
    <t>寛解</t>
    <rPh sb="0" eb="2">
      <t>カンカイ</t>
    </rPh>
    <phoneticPr fontId="1"/>
  </si>
  <si>
    <t>CRP</t>
  </si>
  <si>
    <t>投与時</t>
    <rPh sb="0" eb="3">
      <t>トウヨジ</t>
    </rPh>
    <phoneticPr fontId="1"/>
  </si>
  <si>
    <t>診断時</t>
    <rPh sb="0" eb="3">
      <t>シンダンジ</t>
    </rPh>
    <phoneticPr fontId="1"/>
  </si>
  <si>
    <t>Age</t>
    <phoneticPr fontId="1"/>
  </si>
  <si>
    <t>mean</t>
    <phoneticPr fontId="1"/>
  </si>
  <si>
    <t>ANCApositive</t>
    <phoneticPr fontId="1"/>
  </si>
  <si>
    <t>%</t>
    <phoneticPr fontId="1"/>
  </si>
  <si>
    <t>Eosinophil count</t>
    <phoneticPr fontId="1"/>
  </si>
  <si>
    <t>BVAS</t>
    <phoneticPr fontId="1"/>
  </si>
  <si>
    <t>60.4 (41-82)</t>
    <phoneticPr fontId="1"/>
  </si>
  <si>
    <t>6.6 (0-14)</t>
    <phoneticPr fontId="1"/>
  </si>
  <si>
    <t>Male/Female</t>
    <phoneticPr fontId="1"/>
  </si>
  <si>
    <t>1/4</t>
    <phoneticPr fontId="1"/>
  </si>
  <si>
    <t>17915.8 (4369-41960)</t>
    <phoneticPr fontId="1"/>
  </si>
  <si>
    <t>asthma</t>
    <phoneticPr fontId="1"/>
  </si>
  <si>
    <t>%</t>
    <phoneticPr fontId="1"/>
  </si>
  <si>
    <t>skin involvement</t>
    <phoneticPr fontId="1"/>
  </si>
  <si>
    <t>40</t>
    <phoneticPr fontId="1"/>
  </si>
  <si>
    <t>pulmonary consolidation</t>
    <phoneticPr fontId="1"/>
  </si>
  <si>
    <t xml:space="preserve"> polyneuropathy</t>
    <phoneticPr fontId="1"/>
  </si>
  <si>
    <t>sinus anomaly</t>
    <phoneticPr fontId="1"/>
  </si>
  <si>
    <t>%</t>
    <phoneticPr fontId="1"/>
  </si>
  <si>
    <t>mean (/μL)</t>
    <phoneticPr fontId="1"/>
  </si>
  <si>
    <t>Eosinophil</t>
    <phoneticPr fontId="1"/>
  </si>
  <si>
    <t>corticosteroid</t>
    <phoneticPr fontId="1"/>
  </si>
  <si>
    <t>BVAS</t>
    <phoneticPr fontId="1"/>
  </si>
  <si>
    <t>0M</t>
    <phoneticPr fontId="1"/>
  </si>
  <si>
    <t>3M</t>
    <phoneticPr fontId="1"/>
  </si>
  <si>
    <t>6M</t>
    <phoneticPr fontId="1"/>
  </si>
  <si>
    <t>12M</t>
    <phoneticPr fontId="1"/>
  </si>
  <si>
    <t>Dx.EGPA</t>
    <phoneticPr fontId="1"/>
  </si>
  <si>
    <t>-</t>
    <phoneticPr fontId="1"/>
  </si>
  <si>
    <r>
      <rPr>
        <b/>
        <sz val="11"/>
        <color theme="1"/>
        <rFont val="Times New Roman"/>
        <family val="1"/>
      </rPr>
      <t>Table 1</t>
    </r>
    <r>
      <rPr>
        <sz val="11"/>
        <color theme="1"/>
        <rFont val="Times New Roman"/>
        <family val="1"/>
      </rPr>
      <t>. Patient Characteristics of Diagnosis(N=5).</t>
    </r>
    <phoneticPr fontId="1"/>
  </si>
  <si>
    <t>ID</t>
    <phoneticPr fontId="1"/>
  </si>
  <si>
    <t>Pt.1</t>
    <phoneticPr fontId="1"/>
  </si>
  <si>
    <t>Pt.2</t>
    <phoneticPr fontId="1"/>
  </si>
  <si>
    <t>Pt.3</t>
    <phoneticPr fontId="1"/>
  </si>
  <si>
    <t>Pt.4</t>
    <phoneticPr fontId="1"/>
  </si>
  <si>
    <t>Pt.5</t>
    <phoneticPr fontId="1"/>
  </si>
  <si>
    <t>Dx.</t>
    <phoneticPr fontId="1"/>
  </si>
  <si>
    <t>0W</t>
    <phoneticPr fontId="1"/>
  </si>
  <si>
    <t>12W</t>
    <phoneticPr fontId="1"/>
  </si>
  <si>
    <t>24W</t>
    <phoneticPr fontId="1"/>
  </si>
  <si>
    <t>52W</t>
    <phoneticPr fontId="1"/>
  </si>
  <si>
    <t>Table 2.Changes in symptoms and lab databefore and after the introduction of Mepolizumab</t>
    <phoneticPr fontId="1"/>
  </si>
  <si>
    <t>Pt. No</t>
    <phoneticPr fontId="1"/>
  </si>
  <si>
    <t>Figure 1. Change of eosinophil parameter before and after mepolizumab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</si>
</sst>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91887109616916"/>
          <c:y val="2.1865174772279151E-2"/>
          <c:w val="0.55695275590551185"/>
          <c:h val="0.86870734908136482"/>
        </c:manualLayout>
      </c:layout>
      <c:lineChart>
        <c:grouping val="standard"/>
        <c:varyColors val="0"/>
        <c:ser>
          <c:idx val="0"/>
          <c:order val="0"/>
          <c:tx>
            <c:strRef>
              <c:f>Sheet1!$M$82</c:f>
              <c:strCache>
                <c:ptCount val="1"/>
                <c:pt idx="0">
                  <c:v>Pt.1</c:v>
                </c:pt>
              </c:strCache>
            </c:strRef>
          </c:tx>
          <c:spPr>
            <a:ln cap="flat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triangle"/>
            <c:size val="7"/>
            <c:spPr>
              <a:solidFill>
                <a:schemeClr val="tx1"/>
              </a:solidFill>
              <a:ln cap="rnd" cmpd="sng">
                <a:solidFill>
                  <a:schemeClr val="tx1"/>
                </a:solidFill>
                <a:prstDash val="lgDash"/>
                <a:round/>
              </a:ln>
            </c:spPr>
          </c:marker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Sheet1!$O$82:$S$82</c:f>
              <c:numCache>
                <c:formatCode>General</c:formatCode>
                <c:ptCount val="5"/>
                <c:pt idx="0">
                  <c:v>4369</c:v>
                </c:pt>
                <c:pt idx="1">
                  <c:v>36</c:v>
                </c:pt>
                <c:pt idx="2">
                  <c:v>56</c:v>
                </c:pt>
                <c:pt idx="3">
                  <c:v>1</c:v>
                </c:pt>
                <c:pt idx="4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Sheet1!$M$84</c:f>
              <c:strCache>
                <c:ptCount val="1"/>
                <c:pt idx="0">
                  <c:v>Pt.2</c:v>
                </c:pt>
              </c:strCache>
            </c:strRef>
          </c:tx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Sheet1!$O$84:$S$84</c:f>
              <c:numCache>
                <c:formatCode>General</c:formatCode>
                <c:ptCount val="5"/>
                <c:pt idx="0">
                  <c:v>41960</c:v>
                </c:pt>
                <c:pt idx="1">
                  <c:v>648</c:v>
                </c:pt>
                <c:pt idx="2">
                  <c:v>77</c:v>
                </c:pt>
                <c:pt idx="3">
                  <c:v>144</c:v>
                </c:pt>
                <c:pt idx="4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Sheet1!$M$86</c:f>
              <c:strCache>
                <c:ptCount val="1"/>
                <c:pt idx="0">
                  <c:v>Pt.3</c:v>
                </c:pt>
              </c:strCache>
            </c:strRef>
          </c:tx>
          <c:spPr>
            <a:ln cap="rnd">
              <a:prstDash val="lgDash"/>
              <a:round/>
            </a:ln>
          </c:spPr>
          <c:marker>
            <c:symbol val="circle"/>
            <c:size val="9"/>
            <c:spPr>
              <a:solidFill>
                <a:schemeClr val="bg2"/>
              </a:solidFill>
            </c:spPr>
          </c:marker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Sheet1!$O$86:$S$86</c:f>
              <c:numCache>
                <c:formatCode>General</c:formatCode>
                <c:ptCount val="5"/>
                <c:pt idx="0">
                  <c:v>6673</c:v>
                </c:pt>
                <c:pt idx="1">
                  <c:v>18</c:v>
                </c:pt>
                <c:pt idx="2">
                  <c:v>30</c:v>
                </c:pt>
                <c:pt idx="3">
                  <c:v>35</c:v>
                </c:pt>
                <c:pt idx="4">
                  <c:v>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Sheet1!$M$88</c:f>
              <c:strCache>
                <c:ptCount val="1"/>
                <c:pt idx="0">
                  <c:v>Pt.4</c:v>
                </c:pt>
              </c:strCache>
            </c:strRef>
          </c:tx>
          <c:spPr>
            <a:ln>
              <a:prstDash val="sysDash"/>
            </a:ln>
          </c:spPr>
          <c:marker>
            <c:spPr>
              <a:solidFill>
                <a:schemeClr val="tx1"/>
              </a:solidFill>
              <a:ln cap="rnd" cmpd="sng"/>
            </c:spPr>
          </c:marker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Sheet1!$O$88:$S$88</c:f>
              <c:numCache>
                <c:formatCode>General</c:formatCode>
                <c:ptCount val="5"/>
                <c:pt idx="0">
                  <c:v>15695</c:v>
                </c:pt>
                <c:pt idx="1">
                  <c:v>128</c:v>
                </c:pt>
                <c:pt idx="2">
                  <c:v>38</c:v>
                </c:pt>
                <c:pt idx="3">
                  <c:v>14</c:v>
                </c:pt>
                <c:pt idx="4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Sheet1!$M$90</c:f>
              <c:strCache>
                <c:ptCount val="1"/>
                <c:pt idx="0">
                  <c:v>Pt.5</c:v>
                </c:pt>
              </c:strCache>
            </c:strRef>
          </c:tx>
          <c:spPr>
            <a:ln>
              <a:prstDash val="sysDot"/>
            </a:ln>
          </c:spPr>
          <c:marker>
            <c:symbol val="diamond"/>
            <c:size val="9"/>
            <c:spPr>
              <a:solidFill>
                <a:schemeClr val="bg2"/>
              </a:solidFill>
              <a:ln cap="rnd">
                <a:prstDash val="solid"/>
              </a:ln>
            </c:spPr>
          </c:marker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Sheet1!$O$90:$S$90</c:f>
              <c:numCache>
                <c:formatCode>General</c:formatCode>
                <c:ptCount val="5"/>
                <c:pt idx="0">
                  <c:v>20882</c:v>
                </c:pt>
                <c:pt idx="1">
                  <c:v>233</c:v>
                </c:pt>
                <c:pt idx="2">
                  <c:v>18</c:v>
                </c:pt>
                <c:pt idx="3">
                  <c:v>34</c:v>
                </c:pt>
                <c:pt idx="4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60320"/>
        <c:axId val="253587456"/>
      </c:lineChart>
      <c:catAx>
        <c:axId val="253560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 sz="1400"/>
                </a:pPr>
                <a:r>
                  <a:rPr lang="en-US" sz="1400"/>
                  <a:t>(weeks)</a:t>
                </a:r>
              </a:p>
            </c:rich>
          </c:tx>
          <c:layout>
            <c:manualLayout>
              <c:xMode val="edge"/>
              <c:yMode val="edge"/>
              <c:x val="0.5533136874467135"/>
              <c:y val="0.94865591397849458"/>
            </c:manualLayout>
          </c:layout>
          <c:overlay val="0"/>
        </c:title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lang="ja-JP" sz="1400"/>
            </a:pPr>
            <a:endParaRPr lang="ja-JP"/>
          </a:p>
        </c:txPr>
        <c:crossAx val="253587456"/>
        <c:crosses val="autoZero"/>
        <c:auto val="0"/>
        <c:lblAlgn val="ctr"/>
        <c:lblOffset val="100"/>
        <c:tickMarkSkip val="12"/>
        <c:noMultiLvlLbl val="0"/>
      </c:catAx>
      <c:valAx>
        <c:axId val="25358745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 sz="1400"/>
                </a:pPr>
                <a:r>
                  <a:rPr lang="en-US" sz="1400"/>
                  <a:t>Eosinophil level(/</a:t>
                </a:r>
                <a:r>
                  <a:rPr lang="en-US" altLang="ja-JP" sz="1400"/>
                  <a:t>μL</a:t>
                </a:r>
                <a:r>
                  <a:rPr lang="en-US" sz="1400"/>
                  <a:t>)</a:t>
                </a:r>
              </a:p>
            </c:rich>
          </c:tx>
          <c:layout>
            <c:manualLayout>
              <c:xMode val="edge"/>
              <c:yMode val="edge"/>
              <c:x val="1.3021413820013871E-3"/>
              <c:y val="6.2223812932474351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lang="ja-JP" sz="1400"/>
            </a:pPr>
            <a:endParaRPr lang="ja-JP"/>
          </a:p>
        </c:txPr>
        <c:crossAx val="25356032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"/>
          <c:y val="0.34017986443129145"/>
          <c:w val="0.11828017523980748"/>
          <c:h val="0.26956971287679948"/>
        </c:manualLayout>
      </c:layout>
      <c:overlay val="0"/>
      <c:txPr>
        <a:bodyPr/>
        <a:lstStyle/>
        <a:p>
          <a:pPr>
            <a:defRPr lang="ja-JP" sz="1400" b="1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91887109616916"/>
          <c:y val="2.1865174772279151E-2"/>
          <c:w val="0.55695275590551185"/>
          <c:h val="0.86870734908136482"/>
        </c:manualLayout>
      </c:layout>
      <c:lineChart>
        <c:grouping val="standard"/>
        <c:varyColors val="0"/>
        <c:ser>
          <c:idx val="0"/>
          <c:order val="0"/>
          <c:tx>
            <c:strRef>
              <c:f>Sheet1!$M$82</c:f>
              <c:strCache>
                <c:ptCount val="1"/>
                <c:pt idx="0">
                  <c:v>Pt.1</c:v>
                </c:pt>
              </c:strCache>
            </c:strRef>
          </c:tx>
          <c:spPr>
            <a:ln cap="flat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triangle"/>
            <c:size val="7"/>
            <c:spPr>
              <a:solidFill>
                <a:schemeClr val="tx1"/>
              </a:solidFill>
              <a:ln cap="rnd" cmpd="sng">
                <a:solidFill>
                  <a:schemeClr val="tx1"/>
                </a:solidFill>
                <a:prstDash val="lgDash"/>
                <a:round/>
              </a:ln>
            </c:spPr>
          </c:marker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Sheet1!$O$83:$S$83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Sheet1!$M$84</c:f>
              <c:strCache>
                <c:ptCount val="1"/>
                <c:pt idx="0">
                  <c:v>Pt.2</c:v>
                </c:pt>
              </c:strCache>
            </c:strRef>
          </c:tx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Sheet1!$O$85:$S$85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Sheet1!$M$86</c:f>
              <c:strCache>
                <c:ptCount val="1"/>
                <c:pt idx="0">
                  <c:v>Pt.3</c:v>
                </c:pt>
              </c:strCache>
            </c:strRef>
          </c:tx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Sheet1!$O$87:$S$87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Sheet1!$M$88</c:f>
              <c:strCache>
                <c:ptCount val="1"/>
                <c:pt idx="0">
                  <c:v>Pt.4</c:v>
                </c:pt>
              </c:strCache>
            </c:strRef>
          </c:tx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Sheet1!$O$89:$S$89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Sheet1!$M$90</c:f>
              <c:strCache>
                <c:ptCount val="1"/>
                <c:pt idx="0">
                  <c:v>Pt.5</c:v>
                </c:pt>
              </c:strCache>
            </c:strRef>
          </c:tx>
          <c:cat>
            <c:strRef>
              <c:f>Sheet1!$O$81:$S$81</c:f>
              <c:strCache>
                <c:ptCount val="5"/>
                <c:pt idx="0">
                  <c:v>Dx.</c:v>
                </c:pt>
                <c:pt idx="1">
                  <c:v>0W</c:v>
                </c:pt>
                <c:pt idx="2">
                  <c:v>12W</c:v>
                </c:pt>
                <c:pt idx="3">
                  <c:v>24W</c:v>
                </c:pt>
                <c:pt idx="4">
                  <c:v>52W</c:v>
                </c:pt>
              </c:strCache>
            </c:strRef>
          </c:cat>
          <c:val>
            <c:numRef>
              <c:f>Sheet1!$O$91:$S$91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23296"/>
        <c:axId val="253891712"/>
      </c:lineChart>
      <c:catAx>
        <c:axId val="253623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 sz="1400"/>
                </a:pPr>
                <a:r>
                  <a:rPr lang="en-US" sz="1400"/>
                  <a:t>(day)</a:t>
                </a:r>
              </a:p>
            </c:rich>
          </c:tx>
          <c:layout>
            <c:manualLayout>
              <c:xMode val="edge"/>
              <c:yMode val="edge"/>
              <c:x val="0.5533136874467135"/>
              <c:y val="0.94865591397849458"/>
            </c:manualLayout>
          </c:layout>
          <c:overlay val="0"/>
        </c:title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lang="ja-JP" sz="1400"/>
            </a:pPr>
            <a:endParaRPr lang="ja-JP"/>
          </a:p>
        </c:txPr>
        <c:crossAx val="253891712"/>
        <c:crosses val="autoZero"/>
        <c:auto val="0"/>
        <c:lblAlgn val="ctr"/>
        <c:lblOffset val="100"/>
        <c:tickLblSkip val="4"/>
        <c:tickMarkSkip val="100"/>
        <c:noMultiLvlLbl val="0"/>
      </c:catAx>
      <c:valAx>
        <c:axId val="253891712"/>
        <c:scaling>
          <c:orientation val="minMax"/>
          <c:max val="1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ja-JP" sz="1400"/>
                </a:pPr>
                <a:r>
                  <a:rPr lang="en-US" sz="1400"/>
                  <a:t>BVAS</a:t>
                </a:r>
              </a:p>
            </c:rich>
          </c:tx>
          <c:layout>
            <c:manualLayout>
              <c:xMode val="edge"/>
              <c:yMode val="edge"/>
              <c:x val="1.3021413820013871E-3"/>
              <c:y val="6.2223812932474351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lang="ja-JP" sz="1400"/>
            </a:pPr>
            <a:endParaRPr lang="ja-JP"/>
          </a:p>
        </c:txPr>
        <c:crossAx val="25362329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"/>
          <c:y val="0.34017986443129145"/>
          <c:w val="0.11828017523980748"/>
          <c:h val="0.26956971287679948"/>
        </c:manualLayout>
      </c:layout>
      <c:overlay val="0"/>
      <c:txPr>
        <a:bodyPr/>
        <a:lstStyle/>
        <a:p>
          <a:pPr>
            <a:defRPr lang="ja-JP" sz="1400" b="1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11</xdr:col>
      <xdr:colOff>209551</xdr:colOff>
      <xdr:row>107</xdr:row>
      <xdr:rowOff>57150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109</xdr:row>
      <xdr:rowOff>0</xdr:rowOff>
    </xdr:from>
    <xdr:to>
      <xdr:col>11</xdr:col>
      <xdr:colOff>209551</xdr:colOff>
      <xdr:row>138</xdr:row>
      <xdr:rowOff>57150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10"/>
  <sheetViews>
    <sheetView tabSelected="1" topLeftCell="A76" workbookViewId="0">
      <selection activeCell="X99" sqref="X99"/>
    </sheetView>
  </sheetViews>
  <sheetFormatPr defaultRowHeight="13.5" x14ac:dyDescent="0.15"/>
  <cols>
    <col min="5" max="5" width="18.375" bestFit="1" customWidth="1"/>
    <col min="6" max="6" width="21.375" bestFit="1" customWidth="1"/>
    <col min="7" max="7" width="8.75" bestFit="1" customWidth="1"/>
    <col min="8" max="9" width="9" customWidth="1"/>
    <col min="10" max="10" width="8.5" bestFit="1" customWidth="1"/>
    <col min="11" max="11" width="8.5" customWidth="1"/>
    <col min="13" max="13" width="13" bestFit="1" customWidth="1"/>
    <col min="14" max="14" width="11.5" bestFit="1" customWidth="1"/>
    <col min="19" max="19" width="9" customWidth="1"/>
    <col min="24" max="24" width="17.5" bestFit="1" customWidth="1"/>
  </cols>
  <sheetData>
    <row r="2" spans="2:33" x14ac:dyDescent="0.15">
      <c r="B2" s="7" t="s">
        <v>0</v>
      </c>
      <c r="C2" s="7" t="s">
        <v>1</v>
      </c>
      <c r="D2" s="7" t="s">
        <v>2</v>
      </c>
      <c r="E2" s="7" t="s">
        <v>3</v>
      </c>
      <c r="F2" s="7" t="s">
        <v>18</v>
      </c>
      <c r="G2" s="7" t="s">
        <v>12</v>
      </c>
      <c r="H2" s="7" t="s">
        <v>14</v>
      </c>
      <c r="I2" s="7" t="s">
        <v>13</v>
      </c>
      <c r="J2" s="7" t="s">
        <v>15</v>
      </c>
      <c r="K2" s="7" t="s">
        <v>16</v>
      </c>
      <c r="L2" s="7" t="s">
        <v>17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9</v>
      </c>
      <c r="S2" s="7" t="s">
        <v>10</v>
      </c>
      <c r="T2" s="7" t="s">
        <v>11</v>
      </c>
      <c r="U2" s="7" t="s">
        <v>32</v>
      </c>
      <c r="V2" s="7" t="s">
        <v>33</v>
      </c>
      <c r="W2" s="7">
        <v>102414</v>
      </c>
      <c r="X2" s="8" t="s">
        <v>47</v>
      </c>
      <c r="Y2" s="7" t="s">
        <v>48</v>
      </c>
      <c r="Z2" s="7" t="s">
        <v>49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66</v>
      </c>
    </row>
    <row r="3" spans="2:33" x14ac:dyDescent="0.15">
      <c r="B3" s="22">
        <v>102414</v>
      </c>
      <c r="C3" s="22">
        <v>61</v>
      </c>
      <c r="D3" s="22" t="s">
        <v>26</v>
      </c>
      <c r="E3" s="7"/>
      <c r="F3" s="7">
        <v>20</v>
      </c>
      <c r="G3" s="7"/>
      <c r="H3" s="7"/>
      <c r="I3" s="7"/>
      <c r="J3" s="7"/>
      <c r="K3" s="7"/>
      <c r="L3" s="7"/>
      <c r="M3" s="22" t="s">
        <v>29</v>
      </c>
      <c r="N3" s="22" t="s">
        <v>29</v>
      </c>
      <c r="O3" s="22" t="s">
        <v>29</v>
      </c>
      <c r="P3" s="22" t="s">
        <v>31</v>
      </c>
      <c r="Q3" s="22" t="s">
        <v>31</v>
      </c>
      <c r="R3" s="22" t="s">
        <v>30</v>
      </c>
      <c r="S3" s="22" t="s">
        <v>29</v>
      </c>
      <c r="T3" s="22" t="s">
        <v>31</v>
      </c>
      <c r="U3" s="22" t="s">
        <v>29</v>
      </c>
      <c r="V3" s="22">
        <v>867</v>
      </c>
      <c r="W3" s="6" t="s">
        <v>73</v>
      </c>
      <c r="X3" s="7" t="s">
        <v>67</v>
      </c>
      <c r="Y3" s="7" t="s">
        <v>56</v>
      </c>
      <c r="Z3" s="7" t="s">
        <v>57</v>
      </c>
      <c r="AA3" s="7" t="s">
        <v>57</v>
      </c>
      <c r="AB3" s="7" t="s">
        <v>58</v>
      </c>
      <c r="AC3" s="7" t="s">
        <v>57</v>
      </c>
      <c r="AD3" s="7" t="s">
        <v>57</v>
      </c>
      <c r="AE3" s="7" t="s">
        <v>57</v>
      </c>
      <c r="AF3" s="7" t="s">
        <v>57</v>
      </c>
      <c r="AG3" s="7">
        <v>9</v>
      </c>
    </row>
    <row r="4" spans="2:33" x14ac:dyDescent="0.15">
      <c r="B4" s="22"/>
      <c r="C4" s="22"/>
      <c r="D4" s="22"/>
      <c r="E4" s="7" t="s">
        <v>27</v>
      </c>
      <c r="F4" s="7" t="s">
        <v>40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6" t="s">
        <v>60</v>
      </c>
      <c r="X4" s="7" t="s">
        <v>70</v>
      </c>
      <c r="Y4" s="7" t="s">
        <v>68</v>
      </c>
      <c r="Z4" s="7" t="s">
        <v>57</v>
      </c>
      <c r="AA4" s="7" t="s">
        <v>57</v>
      </c>
      <c r="AB4" s="7" t="s">
        <v>69</v>
      </c>
      <c r="AC4" s="7" t="s">
        <v>57</v>
      </c>
      <c r="AD4" s="7" t="s">
        <v>57</v>
      </c>
      <c r="AE4" s="7" t="s">
        <v>57</v>
      </c>
      <c r="AF4" s="7" t="s">
        <v>57</v>
      </c>
      <c r="AG4" s="7">
        <v>5</v>
      </c>
    </row>
    <row r="5" spans="2:33" x14ac:dyDescent="0.15">
      <c r="B5" s="22"/>
      <c r="C5" s="22"/>
      <c r="D5" s="22"/>
      <c r="E5" s="7"/>
      <c r="F5" s="7" t="s">
        <v>41</v>
      </c>
      <c r="G5" s="7">
        <v>26</v>
      </c>
      <c r="H5" s="7">
        <v>15</v>
      </c>
      <c r="I5" s="7">
        <v>35</v>
      </c>
      <c r="J5" s="7"/>
      <c r="K5" s="7"/>
      <c r="L5" s="7"/>
      <c r="M5" s="22"/>
      <c r="N5" s="22"/>
      <c r="O5" s="22"/>
      <c r="P5" s="22"/>
      <c r="Q5" s="22"/>
      <c r="R5" s="22"/>
      <c r="S5" s="22"/>
      <c r="T5" s="22"/>
      <c r="U5" s="22"/>
      <c r="V5" s="22"/>
      <c r="W5" s="6" t="s">
        <v>61</v>
      </c>
      <c r="X5" s="7" t="s">
        <v>71</v>
      </c>
      <c r="Y5" s="7" t="s">
        <v>69</v>
      </c>
      <c r="Z5" s="7" t="s">
        <v>57</v>
      </c>
      <c r="AA5" s="7" t="s">
        <v>57</v>
      </c>
      <c r="AB5" s="7" t="s">
        <v>69</v>
      </c>
      <c r="AC5" s="7" t="s">
        <v>57</v>
      </c>
      <c r="AD5" s="7" t="s">
        <v>57</v>
      </c>
      <c r="AE5" s="7" t="s">
        <v>57</v>
      </c>
      <c r="AF5" s="7" t="s">
        <v>57</v>
      </c>
      <c r="AG5" s="7">
        <v>0</v>
      </c>
    </row>
    <row r="6" spans="2:33" x14ac:dyDescent="0.15">
      <c r="B6" s="22"/>
      <c r="C6" s="22"/>
      <c r="D6" s="22"/>
      <c r="E6" s="7"/>
      <c r="F6" s="7" t="s">
        <v>44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6" t="s">
        <v>62</v>
      </c>
      <c r="X6" s="7" t="s">
        <v>71</v>
      </c>
      <c r="Y6" s="7" t="s">
        <v>69</v>
      </c>
      <c r="Z6" s="7" t="s">
        <v>57</v>
      </c>
      <c r="AA6" s="7" t="s">
        <v>57</v>
      </c>
      <c r="AB6" s="7" t="s">
        <v>69</v>
      </c>
      <c r="AC6" s="7" t="s">
        <v>57</v>
      </c>
      <c r="AD6" s="7" t="s">
        <v>57</v>
      </c>
      <c r="AE6" s="7" t="s">
        <v>57</v>
      </c>
      <c r="AF6" s="7" t="s">
        <v>57</v>
      </c>
      <c r="AG6" s="7">
        <v>0</v>
      </c>
    </row>
    <row r="7" spans="2:33" x14ac:dyDescent="0.15">
      <c r="B7" s="22"/>
      <c r="C7" s="22"/>
      <c r="D7" s="22"/>
      <c r="E7" s="7"/>
      <c r="F7" s="7" t="s">
        <v>39</v>
      </c>
      <c r="G7" s="7">
        <v>30</v>
      </c>
      <c r="H7" s="7">
        <v>25</v>
      </c>
      <c r="I7" s="7">
        <v>12.5</v>
      </c>
      <c r="J7" s="7"/>
      <c r="K7" s="7"/>
      <c r="L7" s="7"/>
      <c r="M7" s="22"/>
      <c r="N7" s="22"/>
      <c r="O7" s="22"/>
      <c r="P7" s="22"/>
      <c r="Q7" s="22"/>
      <c r="R7" s="22"/>
      <c r="S7" s="22"/>
      <c r="T7" s="22"/>
      <c r="U7" s="22"/>
      <c r="V7" s="22"/>
      <c r="W7" s="6" t="s">
        <v>63</v>
      </c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2:33" x14ac:dyDescent="0.15">
      <c r="B8" t="s">
        <v>0</v>
      </c>
      <c r="C8" t="s">
        <v>1</v>
      </c>
      <c r="D8" t="s">
        <v>2</v>
      </c>
      <c r="E8" t="s">
        <v>3</v>
      </c>
      <c r="F8" t="s">
        <v>91</v>
      </c>
      <c r="G8" t="s">
        <v>12</v>
      </c>
      <c r="H8" t="s">
        <v>14</v>
      </c>
      <c r="I8" t="s">
        <v>13</v>
      </c>
      <c r="J8" t="s">
        <v>15</v>
      </c>
      <c r="K8" t="s">
        <v>16</v>
      </c>
      <c r="L8" t="s">
        <v>17</v>
      </c>
      <c r="M8" t="s">
        <v>4</v>
      </c>
      <c r="N8" t="s">
        <v>5</v>
      </c>
      <c r="O8" t="s">
        <v>6</v>
      </c>
      <c r="P8" t="s">
        <v>7</v>
      </c>
      <c r="Q8" t="s">
        <v>8</v>
      </c>
      <c r="R8" t="s">
        <v>9</v>
      </c>
      <c r="S8" t="s">
        <v>10</v>
      </c>
      <c r="T8" t="s">
        <v>11</v>
      </c>
      <c r="U8" t="s">
        <v>32</v>
      </c>
      <c r="W8" s="6" t="s">
        <v>64</v>
      </c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x14ac:dyDescent="0.15">
      <c r="B9" s="21">
        <v>174766</v>
      </c>
      <c r="C9" s="21">
        <v>46</v>
      </c>
      <c r="D9" s="21" t="s">
        <v>38</v>
      </c>
      <c r="E9" t="s">
        <v>36</v>
      </c>
      <c r="M9" s="21" t="s">
        <v>34</v>
      </c>
      <c r="N9" s="21" t="s">
        <v>29</v>
      </c>
      <c r="O9" s="21" t="s">
        <v>29</v>
      </c>
      <c r="P9" s="21" t="s">
        <v>34</v>
      </c>
      <c r="Q9" s="21" t="s">
        <v>34</v>
      </c>
      <c r="R9" s="21" t="s">
        <v>34</v>
      </c>
      <c r="S9" s="21" t="str">
        <f>+M45</f>
        <v>+</v>
      </c>
      <c r="T9" s="21" t="s">
        <v>35</v>
      </c>
      <c r="U9" s="21" t="s">
        <v>31</v>
      </c>
      <c r="W9" s="6" t="s">
        <v>65</v>
      </c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x14ac:dyDescent="0.15">
      <c r="B10" s="21"/>
      <c r="C10" s="21"/>
      <c r="D10" s="21"/>
      <c r="E10" t="s">
        <v>37</v>
      </c>
      <c r="F10" t="s">
        <v>25</v>
      </c>
      <c r="G10" t="s">
        <v>19</v>
      </c>
      <c r="H10" t="s">
        <v>20</v>
      </c>
      <c r="I10" t="s">
        <v>21</v>
      </c>
      <c r="J10" t="s">
        <v>22</v>
      </c>
      <c r="K10" t="s">
        <v>23</v>
      </c>
      <c r="L10" t="s">
        <v>24</v>
      </c>
      <c r="M10" s="21"/>
      <c r="N10" s="21"/>
      <c r="O10" s="21"/>
      <c r="P10" s="21"/>
      <c r="Q10" s="21"/>
      <c r="R10" s="21"/>
      <c r="S10" s="21"/>
      <c r="T10" s="21"/>
      <c r="U10" s="21"/>
    </row>
    <row r="11" spans="2:33" x14ac:dyDescent="0.15">
      <c r="B11" s="21"/>
      <c r="C11" s="21"/>
      <c r="D11" s="21"/>
      <c r="F11" t="s">
        <v>42</v>
      </c>
      <c r="G11">
        <v>9</v>
      </c>
      <c r="H11">
        <v>8</v>
      </c>
      <c r="I11">
        <v>56</v>
      </c>
      <c r="J11">
        <v>0</v>
      </c>
      <c r="K11">
        <v>9</v>
      </c>
      <c r="L11">
        <v>12</v>
      </c>
      <c r="M11" s="21"/>
      <c r="N11" s="21"/>
      <c r="O11" s="21"/>
      <c r="P11" s="21"/>
      <c r="Q11" s="21"/>
      <c r="R11" s="21"/>
      <c r="S11" s="21"/>
      <c r="T11" s="21"/>
      <c r="U11" s="21"/>
      <c r="V11" t="s">
        <v>92</v>
      </c>
      <c r="W11">
        <v>174766</v>
      </c>
      <c r="X11" s="3" t="s">
        <v>47</v>
      </c>
      <c r="Y11" t="s">
        <v>48</v>
      </c>
      <c r="Z11" t="s">
        <v>49</v>
      </c>
      <c r="AA11" t="s">
        <v>50</v>
      </c>
      <c r="AB11" t="s">
        <v>51</v>
      </c>
      <c r="AC11" t="s">
        <v>52</v>
      </c>
      <c r="AD11" t="s">
        <v>53</v>
      </c>
      <c r="AE11" t="s">
        <v>54</v>
      </c>
      <c r="AF11" t="s">
        <v>55</v>
      </c>
    </row>
    <row r="12" spans="2:33" x14ac:dyDescent="0.15">
      <c r="B12" s="21"/>
      <c r="C12" s="21"/>
      <c r="D12" s="21"/>
      <c r="F12" t="s">
        <v>44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s="21"/>
      <c r="N12" s="21"/>
      <c r="O12" s="21"/>
      <c r="P12" s="21"/>
      <c r="Q12" s="21"/>
      <c r="R12" s="21"/>
      <c r="S12" s="21"/>
      <c r="T12" s="21"/>
      <c r="U12" s="21"/>
      <c r="W12" s="1" t="s">
        <v>73</v>
      </c>
      <c r="X12" t="s">
        <v>72</v>
      </c>
      <c r="Y12" t="s">
        <v>69</v>
      </c>
      <c r="Z12" t="s">
        <v>57</v>
      </c>
      <c r="AA12" t="s">
        <v>57</v>
      </c>
      <c r="AB12" t="s">
        <v>69</v>
      </c>
      <c r="AC12" t="s">
        <v>57</v>
      </c>
      <c r="AD12" t="s">
        <v>57</v>
      </c>
      <c r="AE12" t="s">
        <v>57</v>
      </c>
      <c r="AF12" t="s">
        <v>70</v>
      </c>
      <c r="AG12">
        <v>10</v>
      </c>
    </row>
    <row r="13" spans="2:33" x14ac:dyDescent="0.15">
      <c r="B13" s="21"/>
      <c r="C13" s="21"/>
      <c r="D13" s="21"/>
      <c r="F13">
        <v>20</v>
      </c>
      <c r="G13">
        <v>17.5</v>
      </c>
      <c r="H13">
        <v>15</v>
      </c>
      <c r="I13">
        <v>12.5</v>
      </c>
      <c r="J13">
        <v>12</v>
      </c>
      <c r="K13">
        <v>11</v>
      </c>
      <c r="L13">
        <v>10</v>
      </c>
      <c r="M13" s="21"/>
      <c r="N13" s="21"/>
      <c r="O13" s="21"/>
      <c r="P13" s="21"/>
      <c r="Q13" s="21"/>
      <c r="R13" s="21"/>
      <c r="S13" s="21"/>
      <c r="T13" s="21"/>
      <c r="U13" s="21"/>
      <c r="V13">
        <f>1-L13/G13</f>
        <v>0.4285714285714286</v>
      </c>
      <c r="W13" s="1" t="s">
        <v>60</v>
      </c>
      <c r="X13" t="s">
        <v>69</v>
      </c>
      <c r="Y13" t="s">
        <v>69</v>
      </c>
      <c r="Z13" t="s">
        <v>57</v>
      </c>
      <c r="AA13" t="s">
        <v>57</v>
      </c>
      <c r="AB13" t="s">
        <v>69</v>
      </c>
      <c r="AC13" t="s">
        <v>57</v>
      </c>
      <c r="AD13" t="s">
        <v>57</v>
      </c>
      <c r="AE13" t="s">
        <v>57</v>
      </c>
      <c r="AF13" t="s">
        <v>57</v>
      </c>
      <c r="AG13">
        <v>0</v>
      </c>
    </row>
    <row r="14" spans="2:33" x14ac:dyDescent="0.15">
      <c r="B14" t="s">
        <v>0</v>
      </c>
      <c r="C14" t="s">
        <v>1</v>
      </c>
      <c r="D14" t="s">
        <v>2</v>
      </c>
      <c r="E14" t="s">
        <v>3</v>
      </c>
      <c r="F14" t="s">
        <v>90</v>
      </c>
      <c r="G14" t="s">
        <v>12</v>
      </c>
      <c r="H14" t="s">
        <v>14</v>
      </c>
      <c r="I14" t="s">
        <v>13</v>
      </c>
      <c r="J14" t="s">
        <v>15</v>
      </c>
      <c r="K14" t="s">
        <v>16</v>
      </c>
      <c r="L14" t="s">
        <v>17</v>
      </c>
      <c r="M14" t="s">
        <v>4</v>
      </c>
      <c r="N14" t="s">
        <v>5</v>
      </c>
      <c r="O14" t="s">
        <v>6</v>
      </c>
      <c r="P14" t="s">
        <v>7</v>
      </c>
      <c r="Q14" t="s">
        <v>8</v>
      </c>
      <c r="R14" t="s">
        <v>9</v>
      </c>
      <c r="S14" t="s">
        <v>10</v>
      </c>
      <c r="T14" t="s">
        <v>11</v>
      </c>
      <c r="U14" t="s">
        <v>32</v>
      </c>
      <c r="W14" s="1" t="s">
        <v>61</v>
      </c>
      <c r="X14" t="s">
        <v>69</v>
      </c>
      <c r="Y14" t="s">
        <v>69</v>
      </c>
      <c r="Z14" t="s">
        <v>57</v>
      </c>
      <c r="AA14" t="s">
        <v>57</v>
      </c>
      <c r="AB14" t="s">
        <v>69</v>
      </c>
      <c r="AC14" t="s">
        <v>57</v>
      </c>
      <c r="AD14" t="s">
        <v>57</v>
      </c>
      <c r="AE14" t="s">
        <v>57</v>
      </c>
      <c r="AF14" t="s">
        <v>57</v>
      </c>
      <c r="AG14">
        <v>0</v>
      </c>
    </row>
    <row r="15" spans="2:33" x14ac:dyDescent="0.15">
      <c r="B15" s="21">
        <v>221004</v>
      </c>
      <c r="C15" s="21">
        <v>41</v>
      </c>
      <c r="D15" s="21" t="s">
        <v>38</v>
      </c>
      <c r="M15" s="21" t="s">
        <v>29</v>
      </c>
      <c r="N15" s="21" t="s">
        <v>29</v>
      </c>
      <c r="O15" s="21" t="s">
        <v>31</v>
      </c>
      <c r="P15" s="21" t="s">
        <v>31</v>
      </c>
      <c r="Q15" s="21" t="s">
        <v>31</v>
      </c>
      <c r="R15" s="21" t="s">
        <v>31</v>
      </c>
      <c r="S15" s="21" t="s">
        <v>31</v>
      </c>
      <c r="T15" s="21" t="s">
        <v>31</v>
      </c>
      <c r="U15" s="21" t="s">
        <v>29</v>
      </c>
      <c r="V15">
        <v>948</v>
      </c>
      <c r="W15" s="1" t="s">
        <v>62</v>
      </c>
      <c r="X15" t="s">
        <v>69</v>
      </c>
      <c r="Y15" t="s">
        <v>69</v>
      </c>
      <c r="Z15" t="s">
        <v>57</v>
      </c>
      <c r="AA15" t="s">
        <v>57</v>
      </c>
      <c r="AB15" t="s">
        <v>69</v>
      </c>
      <c r="AC15" t="s">
        <v>57</v>
      </c>
      <c r="AD15" t="s">
        <v>57</v>
      </c>
      <c r="AE15" t="s">
        <v>57</v>
      </c>
      <c r="AF15" t="s">
        <v>57</v>
      </c>
      <c r="AG15">
        <v>0</v>
      </c>
    </row>
    <row r="16" spans="2:33" x14ac:dyDescent="0.15">
      <c r="B16" s="21"/>
      <c r="C16" s="21"/>
      <c r="D16" s="21"/>
      <c r="E16" t="s">
        <v>27</v>
      </c>
      <c r="F16" t="s">
        <v>25</v>
      </c>
      <c r="G16" t="s">
        <v>19</v>
      </c>
      <c r="H16" t="s">
        <v>20</v>
      </c>
      <c r="I16" t="s">
        <v>21</v>
      </c>
      <c r="J16" t="s">
        <v>22</v>
      </c>
      <c r="K16" t="s">
        <v>23</v>
      </c>
      <c r="L16" t="s">
        <v>24</v>
      </c>
      <c r="M16" s="21"/>
      <c r="N16" s="21"/>
      <c r="O16" s="21"/>
      <c r="P16" s="21"/>
      <c r="Q16" s="21"/>
      <c r="R16" s="21"/>
      <c r="S16" s="21"/>
      <c r="T16" s="21"/>
      <c r="U16" s="21"/>
      <c r="W16" s="1" t="s">
        <v>63</v>
      </c>
      <c r="X16" t="s">
        <v>69</v>
      </c>
      <c r="Y16" t="s">
        <v>69</v>
      </c>
      <c r="Z16" t="s">
        <v>57</v>
      </c>
      <c r="AA16" t="s">
        <v>57</v>
      </c>
      <c r="AB16" t="s">
        <v>69</v>
      </c>
      <c r="AC16" t="s">
        <v>57</v>
      </c>
      <c r="AD16" t="s">
        <v>57</v>
      </c>
      <c r="AE16" t="s">
        <v>57</v>
      </c>
      <c r="AF16" t="s">
        <v>57</v>
      </c>
      <c r="AG16">
        <v>0</v>
      </c>
    </row>
    <row r="17" spans="2:33" x14ac:dyDescent="0.15">
      <c r="B17" s="21"/>
      <c r="C17" s="21"/>
      <c r="D17" s="21"/>
      <c r="F17" t="s">
        <v>43</v>
      </c>
      <c r="G17">
        <v>113</v>
      </c>
      <c r="H17">
        <v>79</v>
      </c>
      <c r="I17">
        <v>77</v>
      </c>
      <c r="J17">
        <v>144</v>
      </c>
      <c r="K17">
        <v>92</v>
      </c>
      <c r="L17">
        <v>93</v>
      </c>
      <c r="M17" s="21"/>
      <c r="N17" s="21"/>
      <c r="O17" s="21"/>
      <c r="P17" s="21"/>
      <c r="Q17" s="21"/>
      <c r="R17" s="21"/>
      <c r="S17" s="21"/>
      <c r="T17" s="21"/>
      <c r="U17" s="21"/>
      <c r="W17" s="1" t="s">
        <v>64</v>
      </c>
      <c r="X17" t="s">
        <v>69</v>
      </c>
      <c r="Y17" t="s">
        <v>69</v>
      </c>
      <c r="Z17" t="s">
        <v>57</v>
      </c>
      <c r="AA17" t="s">
        <v>57</v>
      </c>
      <c r="AB17" t="s">
        <v>69</v>
      </c>
      <c r="AC17" t="s">
        <v>57</v>
      </c>
      <c r="AD17" t="s">
        <v>57</v>
      </c>
      <c r="AE17" t="s">
        <v>57</v>
      </c>
      <c r="AF17" t="s">
        <v>57</v>
      </c>
      <c r="AG17">
        <v>0</v>
      </c>
    </row>
    <row r="18" spans="2:33" x14ac:dyDescent="0.15">
      <c r="B18" s="21"/>
      <c r="C18" s="21"/>
      <c r="D18" s="21"/>
      <c r="F18" t="s">
        <v>44</v>
      </c>
      <c r="G18" t="s">
        <v>19</v>
      </c>
      <c r="H18" t="s">
        <v>20</v>
      </c>
      <c r="I18" t="s">
        <v>21</v>
      </c>
      <c r="J18" t="s">
        <v>22</v>
      </c>
      <c r="K18" t="s">
        <v>23</v>
      </c>
      <c r="L18" t="s">
        <v>24</v>
      </c>
      <c r="M18" s="21"/>
      <c r="N18" s="21"/>
      <c r="O18" s="21"/>
      <c r="P18" s="21"/>
      <c r="Q18" s="21"/>
      <c r="R18" s="21"/>
      <c r="S18" s="21"/>
      <c r="T18" s="21"/>
      <c r="U18" s="21"/>
      <c r="W18" s="1" t="s">
        <v>65</v>
      </c>
      <c r="X18" t="s">
        <v>69</v>
      </c>
      <c r="Y18" t="s">
        <v>69</v>
      </c>
      <c r="Z18" t="s">
        <v>57</v>
      </c>
      <c r="AA18" t="s">
        <v>57</v>
      </c>
      <c r="AB18" t="s">
        <v>69</v>
      </c>
      <c r="AC18" t="s">
        <v>57</v>
      </c>
      <c r="AD18" t="s">
        <v>57</v>
      </c>
      <c r="AE18" t="s">
        <v>57</v>
      </c>
      <c r="AF18" t="s">
        <v>57</v>
      </c>
      <c r="AG18">
        <v>0</v>
      </c>
    </row>
    <row r="19" spans="2:33" x14ac:dyDescent="0.15">
      <c r="B19" s="21"/>
      <c r="C19" s="21"/>
      <c r="D19" s="21"/>
      <c r="F19">
        <v>10</v>
      </c>
      <c r="G19">
        <v>9</v>
      </c>
      <c r="H19">
        <v>8</v>
      </c>
      <c r="I19">
        <v>7</v>
      </c>
      <c r="J19">
        <v>4</v>
      </c>
      <c r="K19">
        <v>2</v>
      </c>
      <c r="L19">
        <v>1</v>
      </c>
      <c r="M19" s="21"/>
      <c r="N19" s="21"/>
      <c r="O19" s="21"/>
      <c r="P19" s="21"/>
      <c r="Q19" s="21"/>
      <c r="R19" s="21"/>
      <c r="S19" s="21"/>
      <c r="T19" s="21"/>
      <c r="U19" s="21"/>
      <c r="V19">
        <f>1-L19/G19</f>
        <v>0.88888888888888884</v>
      </c>
    </row>
    <row r="20" spans="2:33" x14ac:dyDescent="0.15">
      <c r="B20" t="s">
        <v>0</v>
      </c>
      <c r="C20" t="s">
        <v>1</v>
      </c>
      <c r="D20" t="s">
        <v>2</v>
      </c>
      <c r="E20" t="s">
        <v>3</v>
      </c>
      <c r="F20" t="s">
        <v>90</v>
      </c>
      <c r="G20" t="s">
        <v>12</v>
      </c>
      <c r="H20" t="s">
        <v>14</v>
      </c>
      <c r="I20" t="s">
        <v>13</v>
      </c>
      <c r="J20" t="s">
        <v>15</v>
      </c>
      <c r="K20" t="s">
        <v>16</v>
      </c>
      <c r="L20" t="s">
        <v>17</v>
      </c>
      <c r="M20" t="s">
        <v>4</v>
      </c>
      <c r="N20" t="s">
        <v>5</v>
      </c>
      <c r="O20" t="s">
        <v>6</v>
      </c>
      <c r="P20" t="s">
        <v>7</v>
      </c>
      <c r="Q20" t="s">
        <v>8</v>
      </c>
      <c r="R20" t="s">
        <v>9</v>
      </c>
      <c r="S20" t="s">
        <v>10</v>
      </c>
      <c r="T20" t="s">
        <v>11</v>
      </c>
      <c r="U20" t="s">
        <v>32</v>
      </c>
      <c r="W20">
        <v>221004</v>
      </c>
      <c r="X20" s="3" t="s">
        <v>47</v>
      </c>
      <c r="Y20" t="s">
        <v>48</v>
      </c>
      <c r="Z20" t="s">
        <v>49</v>
      </c>
      <c r="AA20" t="s">
        <v>50</v>
      </c>
      <c r="AB20" t="s">
        <v>51</v>
      </c>
      <c r="AC20" t="s">
        <v>52</v>
      </c>
      <c r="AD20" t="s">
        <v>53</v>
      </c>
      <c r="AE20" t="s">
        <v>54</v>
      </c>
      <c r="AF20" t="s">
        <v>55</v>
      </c>
    </row>
    <row r="21" spans="2:33" x14ac:dyDescent="0.15">
      <c r="B21" s="21">
        <v>176276</v>
      </c>
      <c r="C21" s="21">
        <v>72</v>
      </c>
      <c r="D21" s="21" t="s">
        <v>26</v>
      </c>
      <c r="M21" s="21" t="s">
        <v>28</v>
      </c>
      <c r="N21" s="21" t="s">
        <v>29</v>
      </c>
      <c r="O21" s="21" t="s">
        <v>34</v>
      </c>
      <c r="P21" s="21" t="s">
        <v>34</v>
      </c>
      <c r="Q21" s="21" t="s">
        <v>29</v>
      </c>
      <c r="R21" s="21" t="s">
        <v>29</v>
      </c>
      <c r="S21" s="21" t="s">
        <v>34</v>
      </c>
      <c r="T21" s="21" t="s">
        <v>34</v>
      </c>
      <c r="U21" s="21" t="s">
        <v>29</v>
      </c>
      <c r="W21" s="1" t="s">
        <v>73</v>
      </c>
      <c r="X21" t="s">
        <v>69</v>
      </c>
      <c r="Y21" t="s">
        <v>69</v>
      </c>
      <c r="Z21" t="s">
        <v>57</v>
      </c>
      <c r="AA21" t="s">
        <v>57</v>
      </c>
      <c r="AB21" t="s">
        <v>69</v>
      </c>
      <c r="AC21" t="s">
        <v>57</v>
      </c>
      <c r="AD21" t="s">
        <v>57</v>
      </c>
      <c r="AE21" t="s">
        <v>57</v>
      </c>
      <c r="AF21" t="s">
        <v>57</v>
      </c>
      <c r="AG21">
        <v>0</v>
      </c>
    </row>
    <row r="22" spans="2:33" x14ac:dyDescent="0.15">
      <c r="B22" s="21"/>
      <c r="C22" s="21"/>
      <c r="D22" s="21"/>
      <c r="E22" t="s">
        <v>45</v>
      </c>
      <c r="F22" t="s">
        <v>25</v>
      </c>
      <c r="G22" t="s">
        <v>19</v>
      </c>
      <c r="H22" t="s">
        <v>20</v>
      </c>
      <c r="I22" t="s">
        <v>21</v>
      </c>
      <c r="J22" t="s">
        <v>22</v>
      </c>
      <c r="K22" t="s">
        <v>23</v>
      </c>
      <c r="L22" t="s">
        <v>24</v>
      </c>
      <c r="M22" s="21"/>
      <c r="N22" s="21"/>
      <c r="O22" s="21"/>
      <c r="P22" s="21"/>
      <c r="Q22" s="21"/>
      <c r="R22" s="21"/>
      <c r="S22" s="21"/>
      <c r="T22" s="21"/>
      <c r="U22" s="21"/>
      <c r="V22">
        <v>387</v>
      </c>
      <c r="W22" s="1" t="s">
        <v>60</v>
      </c>
      <c r="X22" t="s">
        <v>69</v>
      </c>
      <c r="Y22" t="s">
        <v>69</v>
      </c>
      <c r="Z22" t="s">
        <v>57</v>
      </c>
      <c r="AA22" t="s">
        <v>57</v>
      </c>
      <c r="AB22" t="s">
        <v>69</v>
      </c>
      <c r="AC22" t="s">
        <v>57</v>
      </c>
      <c r="AD22" t="s">
        <v>57</v>
      </c>
      <c r="AE22" t="s">
        <v>57</v>
      </c>
      <c r="AF22" t="s">
        <v>57</v>
      </c>
      <c r="AG22">
        <v>0</v>
      </c>
    </row>
    <row r="23" spans="2:33" x14ac:dyDescent="0.15">
      <c r="B23" s="21"/>
      <c r="C23" s="21"/>
      <c r="D23" s="21"/>
      <c r="F23" t="s">
        <v>46</v>
      </c>
      <c r="G23">
        <v>30</v>
      </c>
      <c r="H23">
        <v>32</v>
      </c>
      <c r="I23">
        <v>30</v>
      </c>
      <c r="J23">
        <v>35</v>
      </c>
      <c r="K23">
        <v>70</v>
      </c>
      <c r="L23">
        <v>67</v>
      </c>
      <c r="M23" s="21"/>
      <c r="N23" s="21"/>
      <c r="O23" s="21"/>
      <c r="P23" s="21"/>
      <c r="Q23" s="21"/>
      <c r="R23" s="21"/>
      <c r="S23" s="21"/>
      <c r="T23" s="21"/>
      <c r="U23" s="21"/>
      <c r="W23" s="1" t="s">
        <v>61</v>
      </c>
      <c r="X23" t="s">
        <v>69</v>
      </c>
      <c r="Y23" t="s">
        <v>69</v>
      </c>
      <c r="Z23" t="s">
        <v>57</v>
      </c>
      <c r="AA23" t="s">
        <v>57</v>
      </c>
      <c r="AB23" t="s">
        <v>69</v>
      </c>
      <c r="AC23" t="s">
        <v>57</v>
      </c>
      <c r="AD23" t="s">
        <v>57</v>
      </c>
      <c r="AE23" t="s">
        <v>57</v>
      </c>
      <c r="AF23" t="s">
        <v>57</v>
      </c>
      <c r="AG23">
        <v>0</v>
      </c>
    </row>
    <row r="24" spans="2:33" x14ac:dyDescent="0.15">
      <c r="B24" s="21"/>
      <c r="C24" s="21"/>
      <c r="D24" s="21"/>
      <c r="F24" t="s">
        <v>44</v>
      </c>
      <c r="G24" t="s">
        <v>19</v>
      </c>
      <c r="H24" t="s">
        <v>20</v>
      </c>
      <c r="I24" t="s">
        <v>21</v>
      </c>
      <c r="J24" t="s">
        <v>22</v>
      </c>
      <c r="K24" t="s">
        <v>23</v>
      </c>
      <c r="L24" t="s">
        <v>24</v>
      </c>
      <c r="M24" s="21"/>
      <c r="N24" s="21"/>
      <c r="O24" s="21"/>
      <c r="P24" s="21"/>
      <c r="Q24" s="21"/>
      <c r="R24" s="21"/>
      <c r="S24" s="21"/>
      <c r="T24" s="21"/>
      <c r="U24" s="21"/>
      <c r="W24" s="1" t="s">
        <v>62</v>
      </c>
      <c r="X24" t="s">
        <v>69</v>
      </c>
      <c r="Y24" t="s">
        <v>69</v>
      </c>
      <c r="Z24" t="s">
        <v>57</v>
      </c>
      <c r="AA24" t="s">
        <v>57</v>
      </c>
      <c r="AB24" t="s">
        <v>69</v>
      </c>
      <c r="AC24" t="s">
        <v>57</v>
      </c>
      <c r="AD24" t="s">
        <v>57</v>
      </c>
      <c r="AE24" t="s">
        <v>57</v>
      </c>
      <c r="AF24" t="s">
        <v>57</v>
      </c>
      <c r="AG24">
        <v>0</v>
      </c>
    </row>
    <row r="25" spans="2:33" x14ac:dyDescent="0.15">
      <c r="B25" s="21"/>
      <c r="C25" s="21"/>
      <c r="D25" s="21"/>
      <c r="F25">
        <v>25</v>
      </c>
      <c r="G25">
        <v>20</v>
      </c>
      <c r="H25">
        <v>17.5</v>
      </c>
      <c r="I25">
        <v>15</v>
      </c>
      <c r="J25">
        <v>9</v>
      </c>
      <c r="K25">
        <v>6</v>
      </c>
      <c r="L25">
        <v>5</v>
      </c>
      <c r="M25" s="21"/>
      <c r="N25" s="21"/>
      <c r="O25" s="21"/>
      <c r="P25" s="21"/>
      <c r="Q25" s="21"/>
      <c r="R25" s="21"/>
      <c r="S25" s="21"/>
      <c r="T25" s="21"/>
      <c r="U25" s="21"/>
      <c r="V25">
        <f>1-L25/G25</f>
        <v>0.75</v>
      </c>
      <c r="W25" s="1" t="s">
        <v>63</v>
      </c>
      <c r="X25" t="s">
        <v>69</v>
      </c>
      <c r="Y25" t="s">
        <v>69</v>
      </c>
      <c r="Z25" t="s">
        <v>57</v>
      </c>
      <c r="AA25" t="s">
        <v>57</v>
      </c>
      <c r="AB25" t="s">
        <v>69</v>
      </c>
      <c r="AC25" t="s">
        <v>57</v>
      </c>
      <c r="AD25" t="s">
        <v>57</v>
      </c>
      <c r="AE25" t="s">
        <v>57</v>
      </c>
      <c r="AF25" t="s">
        <v>57</v>
      </c>
      <c r="AG25">
        <v>0</v>
      </c>
    </row>
    <row r="26" spans="2:33" x14ac:dyDescent="0.15">
      <c r="B26" t="s">
        <v>0</v>
      </c>
      <c r="C26" t="s">
        <v>1</v>
      </c>
      <c r="D26" t="s">
        <v>2</v>
      </c>
      <c r="E26" t="s">
        <v>3</v>
      </c>
      <c r="F26" t="s">
        <v>90</v>
      </c>
      <c r="G26" t="s">
        <v>12</v>
      </c>
      <c r="H26" t="s">
        <v>14</v>
      </c>
      <c r="I26" t="s">
        <v>13</v>
      </c>
      <c r="J26" t="s">
        <v>15</v>
      </c>
      <c r="K26" t="s">
        <v>16</v>
      </c>
      <c r="L26" t="s">
        <v>17</v>
      </c>
      <c r="M26" t="s">
        <v>4</v>
      </c>
      <c r="N26" t="s">
        <v>5</v>
      </c>
      <c r="O26" t="s">
        <v>6</v>
      </c>
      <c r="P26" t="s">
        <v>7</v>
      </c>
      <c r="Q26" t="s">
        <v>8</v>
      </c>
      <c r="R26" t="s">
        <v>9</v>
      </c>
      <c r="S26" t="s">
        <v>10</v>
      </c>
      <c r="T26" t="s">
        <v>11</v>
      </c>
      <c r="U26" t="s">
        <v>32</v>
      </c>
      <c r="W26" s="1" t="s">
        <v>64</v>
      </c>
      <c r="X26" t="s">
        <v>69</v>
      </c>
      <c r="Y26" t="s">
        <v>69</v>
      </c>
      <c r="Z26" t="s">
        <v>57</v>
      </c>
      <c r="AA26" t="s">
        <v>57</v>
      </c>
      <c r="AB26" t="s">
        <v>69</v>
      </c>
      <c r="AC26" t="s">
        <v>57</v>
      </c>
      <c r="AD26" t="s">
        <v>57</v>
      </c>
      <c r="AE26" t="s">
        <v>57</v>
      </c>
      <c r="AF26" t="s">
        <v>57</v>
      </c>
      <c r="AG26">
        <v>0</v>
      </c>
    </row>
    <row r="27" spans="2:33" x14ac:dyDescent="0.15">
      <c r="B27" s="21">
        <v>211530</v>
      </c>
      <c r="C27" s="21">
        <v>61</v>
      </c>
      <c r="D27" s="21" t="s">
        <v>38</v>
      </c>
      <c r="M27" s="21" t="s">
        <v>75</v>
      </c>
      <c r="N27" s="21" t="s">
        <v>75</v>
      </c>
      <c r="O27" s="21" t="s">
        <v>75</v>
      </c>
      <c r="P27" s="21" t="s">
        <v>76</v>
      </c>
      <c r="Q27" s="21" t="s">
        <v>77</v>
      </c>
      <c r="R27" s="21" t="s">
        <v>76</v>
      </c>
      <c r="S27" s="21" t="s">
        <v>75</v>
      </c>
      <c r="T27" s="21" t="s">
        <v>75</v>
      </c>
      <c r="U27" s="21" t="s">
        <v>75</v>
      </c>
      <c r="V27">
        <v>564</v>
      </c>
      <c r="W27" s="1" t="s">
        <v>65</v>
      </c>
      <c r="X27" t="s">
        <v>69</v>
      </c>
      <c r="Y27" t="s">
        <v>69</v>
      </c>
      <c r="Z27" t="s">
        <v>57</v>
      </c>
      <c r="AA27" t="s">
        <v>57</v>
      </c>
      <c r="AB27" t="s">
        <v>69</v>
      </c>
      <c r="AC27" t="s">
        <v>57</v>
      </c>
      <c r="AD27" t="s">
        <v>57</v>
      </c>
      <c r="AE27" t="s">
        <v>57</v>
      </c>
      <c r="AF27" t="s">
        <v>57</v>
      </c>
      <c r="AG27">
        <v>0</v>
      </c>
    </row>
    <row r="28" spans="2:33" x14ac:dyDescent="0.15">
      <c r="B28" s="21"/>
      <c r="C28" s="21"/>
      <c r="D28" s="21"/>
      <c r="E28" t="s">
        <v>27</v>
      </c>
      <c r="F28" t="s">
        <v>25</v>
      </c>
      <c r="G28" t="s">
        <v>19</v>
      </c>
      <c r="H28" t="s">
        <v>20</v>
      </c>
      <c r="I28" t="s">
        <v>21</v>
      </c>
      <c r="J28" t="s">
        <v>22</v>
      </c>
      <c r="K28" t="s">
        <v>23</v>
      </c>
      <c r="L28" t="s">
        <v>24</v>
      </c>
      <c r="M28" s="21"/>
      <c r="N28" s="21"/>
      <c r="O28" s="21"/>
      <c r="P28" s="21"/>
      <c r="Q28" s="21"/>
      <c r="R28" s="21"/>
      <c r="S28" s="21"/>
      <c r="T28" s="21"/>
      <c r="U28" s="21"/>
    </row>
    <row r="29" spans="2:33" x14ac:dyDescent="0.15">
      <c r="B29" s="21"/>
      <c r="C29" s="21"/>
      <c r="D29" s="21"/>
      <c r="F29" t="s">
        <v>78</v>
      </c>
      <c r="G29">
        <v>36</v>
      </c>
      <c r="I29">
        <v>38</v>
      </c>
      <c r="K29">
        <v>14</v>
      </c>
      <c r="L29">
        <v>31</v>
      </c>
      <c r="M29" s="21"/>
      <c r="N29" s="21"/>
      <c r="O29" s="21"/>
      <c r="P29" s="21"/>
      <c r="Q29" s="21"/>
      <c r="R29" s="21"/>
      <c r="S29" s="21"/>
      <c r="T29" s="21"/>
      <c r="U29" s="21"/>
      <c r="W29">
        <v>176276</v>
      </c>
      <c r="X29" s="3" t="s">
        <v>47</v>
      </c>
      <c r="Y29" t="s">
        <v>48</v>
      </c>
      <c r="Z29" t="s">
        <v>49</v>
      </c>
      <c r="AA29" t="s">
        <v>50</v>
      </c>
      <c r="AB29" t="s">
        <v>51</v>
      </c>
      <c r="AC29" t="s">
        <v>52</v>
      </c>
      <c r="AD29" t="s">
        <v>53</v>
      </c>
      <c r="AE29" t="s">
        <v>54</v>
      </c>
      <c r="AF29" t="s">
        <v>55</v>
      </c>
    </row>
    <row r="30" spans="2:33" x14ac:dyDescent="0.15">
      <c r="B30" s="21"/>
      <c r="C30" s="21"/>
      <c r="D30" s="21"/>
      <c r="F30" t="s">
        <v>44</v>
      </c>
      <c r="G30" t="s">
        <v>19</v>
      </c>
      <c r="H30" t="s">
        <v>20</v>
      </c>
      <c r="I30" t="s">
        <v>21</v>
      </c>
      <c r="J30" t="s">
        <v>22</v>
      </c>
      <c r="K30" t="s">
        <v>23</v>
      </c>
      <c r="L30" t="s">
        <v>24</v>
      </c>
      <c r="M30" s="21"/>
      <c r="N30" s="21"/>
      <c r="O30" s="21"/>
      <c r="P30" s="21"/>
      <c r="Q30" s="21"/>
      <c r="R30" s="21"/>
      <c r="S30" s="21"/>
      <c r="T30" s="21"/>
      <c r="U30" s="21"/>
      <c r="W30" s="2" t="s">
        <v>73</v>
      </c>
      <c r="X30" t="s">
        <v>57</v>
      </c>
      <c r="Y30" t="s">
        <v>57</v>
      </c>
      <c r="Z30" t="s">
        <v>57</v>
      </c>
      <c r="AA30" t="s">
        <v>57</v>
      </c>
      <c r="AB30" t="s">
        <v>57</v>
      </c>
      <c r="AC30" t="s">
        <v>57</v>
      </c>
      <c r="AD30" t="s">
        <v>57</v>
      </c>
      <c r="AE30" t="s">
        <v>57</v>
      </c>
      <c r="AF30" t="s">
        <v>74</v>
      </c>
      <c r="AG30">
        <v>9</v>
      </c>
    </row>
    <row r="31" spans="2:33" x14ac:dyDescent="0.15">
      <c r="B31" s="21"/>
      <c r="C31" s="21"/>
      <c r="D31" s="21"/>
      <c r="F31">
        <v>7.5</v>
      </c>
      <c r="G31">
        <v>5</v>
      </c>
      <c r="H31">
        <v>5</v>
      </c>
      <c r="I31">
        <v>4</v>
      </c>
      <c r="J31">
        <v>4</v>
      </c>
      <c r="K31">
        <v>4</v>
      </c>
      <c r="L31">
        <v>3</v>
      </c>
      <c r="M31" s="21"/>
      <c r="N31" s="21"/>
      <c r="O31" s="21"/>
      <c r="P31" s="21"/>
      <c r="Q31" s="21"/>
      <c r="R31" s="21"/>
      <c r="S31" s="21"/>
      <c r="T31" s="21"/>
      <c r="U31" s="21"/>
      <c r="V31">
        <f>1-L31/G31</f>
        <v>0.4</v>
      </c>
      <c r="W31" s="1" t="s">
        <v>60</v>
      </c>
      <c r="X31" t="s">
        <v>57</v>
      </c>
      <c r="Y31" t="s">
        <v>57</v>
      </c>
      <c r="Z31" t="s">
        <v>57</v>
      </c>
      <c r="AA31" t="s">
        <v>57</v>
      </c>
      <c r="AB31" t="s">
        <v>57</v>
      </c>
      <c r="AC31" t="s">
        <v>57</v>
      </c>
      <c r="AD31" t="s">
        <v>57</v>
      </c>
      <c r="AE31" t="s">
        <v>57</v>
      </c>
      <c r="AF31" t="s">
        <v>74</v>
      </c>
      <c r="AG31">
        <v>9</v>
      </c>
    </row>
    <row r="32" spans="2:33" x14ac:dyDescent="0.15">
      <c r="B32" s="7" t="s">
        <v>0</v>
      </c>
      <c r="C32" s="7" t="s">
        <v>1</v>
      </c>
      <c r="D32" s="7" t="s">
        <v>2</v>
      </c>
      <c r="E32" s="7" t="s">
        <v>3</v>
      </c>
      <c r="F32" s="7" t="s">
        <v>18</v>
      </c>
      <c r="G32" s="7" t="s">
        <v>12</v>
      </c>
      <c r="H32" s="7" t="s">
        <v>14</v>
      </c>
      <c r="I32" s="7" t="s">
        <v>13</v>
      </c>
      <c r="J32" s="7" t="s">
        <v>15</v>
      </c>
      <c r="K32" s="7" t="s">
        <v>16</v>
      </c>
      <c r="L32" s="7" t="s">
        <v>17</v>
      </c>
      <c r="M32" s="7" t="s">
        <v>4</v>
      </c>
      <c r="N32" s="7" t="s">
        <v>5</v>
      </c>
      <c r="O32" s="7" t="s">
        <v>6</v>
      </c>
      <c r="P32" s="7" t="s">
        <v>7</v>
      </c>
      <c r="Q32" s="7" t="s">
        <v>8</v>
      </c>
      <c r="R32" s="7" t="s">
        <v>9</v>
      </c>
      <c r="S32" s="7" t="s">
        <v>10</v>
      </c>
      <c r="T32" s="7" t="s">
        <v>11</v>
      </c>
      <c r="U32" s="7" t="s">
        <v>32</v>
      </c>
      <c r="V32" s="7"/>
      <c r="W32" s="1" t="s">
        <v>61</v>
      </c>
      <c r="X32" t="s">
        <v>57</v>
      </c>
      <c r="Y32" t="s">
        <v>57</v>
      </c>
      <c r="Z32" t="s">
        <v>57</v>
      </c>
      <c r="AA32" t="s">
        <v>57</v>
      </c>
      <c r="AB32" t="s">
        <v>57</v>
      </c>
      <c r="AC32" t="s">
        <v>57</v>
      </c>
      <c r="AD32" t="s">
        <v>57</v>
      </c>
      <c r="AE32" t="s">
        <v>57</v>
      </c>
      <c r="AF32" t="s">
        <v>74</v>
      </c>
      <c r="AG32">
        <v>9</v>
      </c>
    </row>
    <row r="33" spans="2:33" x14ac:dyDescent="0.15">
      <c r="B33" s="22">
        <v>207173</v>
      </c>
      <c r="C33" s="22">
        <v>62</v>
      </c>
      <c r="D33" s="22" t="s">
        <v>81</v>
      </c>
      <c r="E33" s="7"/>
      <c r="F33" s="7"/>
      <c r="G33" s="7"/>
      <c r="H33" s="7"/>
      <c r="I33" s="7"/>
      <c r="J33" s="7"/>
      <c r="K33" s="7"/>
      <c r="L33" s="7"/>
      <c r="M33" s="22" t="s">
        <v>83</v>
      </c>
      <c r="N33" s="22" t="s">
        <v>83</v>
      </c>
      <c r="O33" s="22" t="s">
        <v>83</v>
      </c>
      <c r="P33" s="22" t="s">
        <v>84</v>
      </c>
      <c r="Q33" s="22" t="s">
        <v>84</v>
      </c>
      <c r="R33" s="22" t="s">
        <v>84</v>
      </c>
      <c r="S33" s="22" t="s">
        <v>84</v>
      </c>
      <c r="T33" s="22" t="s">
        <v>84</v>
      </c>
      <c r="U33" s="22" t="s">
        <v>83</v>
      </c>
      <c r="V33" s="7"/>
      <c r="W33" s="1" t="s">
        <v>62</v>
      </c>
      <c r="X33" t="s">
        <v>69</v>
      </c>
      <c r="Y33" t="s">
        <v>69</v>
      </c>
      <c r="Z33" t="s">
        <v>57</v>
      </c>
      <c r="AA33" t="s">
        <v>57</v>
      </c>
      <c r="AB33" t="s">
        <v>69</v>
      </c>
      <c r="AC33" t="s">
        <v>57</v>
      </c>
      <c r="AD33" t="s">
        <v>57</v>
      </c>
      <c r="AE33" t="s">
        <v>57</v>
      </c>
      <c r="AF33" t="s">
        <v>57</v>
      </c>
      <c r="AG33">
        <v>0</v>
      </c>
    </row>
    <row r="34" spans="2:33" x14ac:dyDescent="0.15">
      <c r="B34" s="22"/>
      <c r="C34" s="22"/>
      <c r="D34" s="22"/>
      <c r="E34" s="7" t="s">
        <v>80</v>
      </c>
      <c r="F34" s="7" t="s">
        <v>25</v>
      </c>
      <c r="G34" s="7" t="s">
        <v>19</v>
      </c>
      <c r="H34" s="7" t="s">
        <v>20</v>
      </c>
      <c r="I34" s="7" t="s">
        <v>21</v>
      </c>
      <c r="J34" s="7" t="s">
        <v>22</v>
      </c>
      <c r="K34" s="7" t="s">
        <v>23</v>
      </c>
      <c r="L34" s="7" t="s">
        <v>24</v>
      </c>
      <c r="M34" s="22"/>
      <c r="N34" s="22"/>
      <c r="O34" s="22"/>
      <c r="P34" s="22"/>
      <c r="Q34" s="22"/>
      <c r="R34" s="22"/>
      <c r="S34" s="22"/>
      <c r="T34" s="22"/>
      <c r="U34" s="22"/>
      <c r="V34" s="7" t="s">
        <v>85</v>
      </c>
      <c r="W34" s="1" t="s">
        <v>63</v>
      </c>
      <c r="X34" t="s">
        <v>69</v>
      </c>
      <c r="Y34" t="s">
        <v>69</v>
      </c>
      <c r="Z34" t="s">
        <v>57</v>
      </c>
      <c r="AA34" t="s">
        <v>57</v>
      </c>
      <c r="AB34" t="s">
        <v>69</v>
      </c>
      <c r="AC34" t="s">
        <v>57</v>
      </c>
      <c r="AD34" t="s">
        <v>57</v>
      </c>
      <c r="AE34" t="s">
        <v>57</v>
      </c>
      <c r="AF34" t="s">
        <v>57</v>
      </c>
      <c r="AG34">
        <v>0</v>
      </c>
    </row>
    <row r="35" spans="2:33" x14ac:dyDescent="0.15">
      <c r="B35" s="22"/>
      <c r="C35" s="22"/>
      <c r="D35" s="22"/>
      <c r="E35" s="7"/>
      <c r="F35" s="7" t="s">
        <v>82</v>
      </c>
      <c r="G35" s="7"/>
      <c r="H35" s="7"/>
      <c r="I35" s="7"/>
      <c r="J35" s="7"/>
      <c r="K35" s="7"/>
      <c r="L35" s="7"/>
      <c r="M35" s="22"/>
      <c r="N35" s="22"/>
      <c r="O35" s="22"/>
      <c r="P35" s="22"/>
      <c r="Q35" s="22"/>
      <c r="R35" s="22"/>
      <c r="S35" s="22"/>
      <c r="T35" s="22"/>
      <c r="U35" s="22"/>
      <c r="V35" s="7"/>
      <c r="W35" s="1" t="s">
        <v>64</v>
      </c>
      <c r="X35" t="s">
        <v>69</v>
      </c>
      <c r="Y35" t="s">
        <v>69</v>
      </c>
      <c r="Z35" t="s">
        <v>57</v>
      </c>
      <c r="AA35" t="s">
        <v>57</v>
      </c>
      <c r="AB35" t="s">
        <v>69</v>
      </c>
      <c r="AC35" t="s">
        <v>57</v>
      </c>
      <c r="AD35" t="s">
        <v>57</v>
      </c>
      <c r="AE35" t="s">
        <v>57</v>
      </c>
      <c r="AF35" t="s">
        <v>57</v>
      </c>
      <c r="AG35">
        <v>0</v>
      </c>
    </row>
    <row r="36" spans="2:33" x14ac:dyDescent="0.15">
      <c r="B36" s="22"/>
      <c r="C36" s="22"/>
      <c r="D36" s="22"/>
      <c r="E36" s="7"/>
      <c r="F36" s="7" t="s">
        <v>44</v>
      </c>
      <c r="G36" s="7" t="s">
        <v>19</v>
      </c>
      <c r="H36" s="7" t="s">
        <v>20</v>
      </c>
      <c r="I36" s="7" t="s">
        <v>21</v>
      </c>
      <c r="J36" s="7" t="s">
        <v>22</v>
      </c>
      <c r="K36" s="7" t="s">
        <v>23</v>
      </c>
      <c r="L36" s="7" t="s">
        <v>24</v>
      </c>
      <c r="M36" s="22"/>
      <c r="N36" s="22"/>
      <c r="O36" s="22"/>
      <c r="P36" s="22"/>
      <c r="Q36" s="22"/>
      <c r="R36" s="22"/>
      <c r="S36" s="22"/>
      <c r="T36" s="22"/>
      <c r="U36" s="22"/>
      <c r="V36" s="7"/>
      <c r="W36" s="1" t="s">
        <v>65</v>
      </c>
      <c r="X36" t="s">
        <v>69</v>
      </c>
      <c r="Y36" t="s">
        <v>69</v>
      </c>
      <c r="Z36" t="s">
        <v>57</v>
      </c>
      <c r="AA36" t="s">
        <v>57</v>
      </c>
      <c r="AB36" t="s">
        <v>69</v>
      </c>
      <c r="AC36" t="s">
        <v>57</v>
      </c>
      <c r="AD36" t="s">
        <v>57</v>
      </c>
      <c r="AE36" t="s">
        <v>57</v>
      </c>
      <c r="AF36" t="s">
        <v>57</v>
      </c>
      <c r="AG36">
        <v>0</v>
      </c>
    </row>
    <row r="37" spans="2:33" x14ac:dyDescent="0.15">
      <c r="B37" s="22"/>
      <c r="C37" s="22"/>
      <c r="D37" s="22"/>
      <c r="E37" s="7"/>
      <c r="F37" s="7">
        <v>30</v>
      </c>
      <c r="G37" s="7"/>
      <c r="H37" s="7"/>
      <c r="I37" s="7"/>
      <c r="J37" s="7"/>
      <c r="K37" s="7"/>
      <c r="L37" s="7"/>
      <c r="M37" s="22"/>
      <c r="N37" s="22"/>
      <c r="O37" s="22"/>
      <c r="P37" s="22"/>
      <c r="Q37" s="22"/>
      <c r="R37" s="22"/>
      <c r="S37" s="22"/>
      <c r="T37" s="22"/>
      <c r="U37" s="22"/>
      <c r="V37" s="7"/>
    </row>
    <row r="38" spans="2:33" x14ac:dyDescent="0.15">
      <c r="B38" s="7" t="s">
        <v>0</v>
      </c>
      <c r="C38" s="7" t="s">
        <v>1</v>
      </c>
      <c r="D38" s="7" t="s">
        <v>2</v>
      </c>
      <c r="E38" s="7" t="s">
        <v>3</v>
      </c>
      <c r="F38" s="7" t="s">
        <v>18</v>
      </c>
      <c r="G38" s="7" t="s">
        <v>12</v>
      </c>
      <c r="H38" s="7" t="s">
        <v>14</v>
      </c>
      <c r="I38" s="7" t="s">
        <v>13</v>
      </c>
      <c r="J38" s="7" t="s">
        <v>15</v>
      </c>
      <c r="K38" s="7" t="s">
        <v>16</v>
      </c>
      <c r="L38" s="7" t="s">
        <v>17</v>
      </c>
      <c r="M38" s="7" t="s">
        <v>4</v>
      </c>
      <c r="N38" s="7" t="s">
        <v>5</v>
      </c>
      <c r="O38" s="7" t="s">
        <v>6</v>
      </c>
      <c r="P38" s="7" t="s">
        <v>7</v>
      </c>
      <c r="Q38" s="7" t="s">
        <v>8</v>
      </c>
      <c r="R38" s="7" t="s">
        <v>9</v>
      </c>
      <c r="S38" s="7" t="s">
        <v>10</v>
      </c>
      <c r="T38" s="7" t="s">
        <v>11</v>
      </c>
      <c r="U38" s="7" t="s">
        <v>32</v>
      </c>
      <c r="V38" s="7"/>
      <c r="W38">
        <v>207173</v>
      </c>
      <c r="X38" s="3" t="s">
        <v>47</v>
      </c>
      <c r="Y38" t="s">
        <v>48</v>
      </c>
      <c r="Z38" t="s">
        <v>49</v>
      </c>
      <c r="AA38" t="s">
        <v>50</v>
      </c>
      <c r="AB38" t="s">
        <v>51</v>
      </c>
      <c r="AC38" t="s">
        <v>52</v>
      </c>
      <c r="AD38" t="s">
        <v>53</v>
      </c>
      <c r="AE38" t="s">
        <v>54</v>
      </c>
      <c r="AF38" t="s">
        <v>55</v>
      </c>
    </row>
    <row r="39" spans="2:33" x14ac:dyDescent="0.15">
      <c r="B39" s="22">
        <v>168871</v>
      </c>
      <c r="C39" s="22">
        <v>76</v>
      </c>
      <c r="D39" s="22" t="s">
        <v>26</v>
      </c>
      <c r="E39" s="7"/>
      <c r="F39" s="7"/>
      <c r="G39" s="7"/>
      <c r="H39" s="7"/>
      <c r="I39" s="7"/>
      <c r="J39" s="7"/>
      <c r="K39" s="7"/>
      <c r="L39" s="7"/>
      <c r="M39" s="22" t="s">
        <v>83</v>
      </c>
      <c r="N39" s="22" t="s">
        <v>83</v>
      </c>
      <c r="O39" s="22" t="s">
        <v>84</v>
      </c>
      <c r="P39" s="22" t="s">
        <v>84</v>
      </c>
      <c r="Q39" s="22" t="s">
        <v>84</v>
      </c>
      <c r="R39" s="22" t="s">
        <v>84</v>
      </c>
      <c r="S39" s="22" t="s">
        <v>84</v>
      </c>
      <c r="T39" s="22" t="s">
        <v>84</v>
      </c>
      <c r="U39" s="22" t="s">
        <v>83</v>
      </c>
      <c r="V39" s="7"/>
      <c r="W39" s="4" t="s">
        <v>73</v>
      </c>
      <c r="X39" t="s">
        <v>57</v>
      </c>
      <c r="Y39" t="s">
        <v>57</v>
      </c>
      <c r="Z39" t="s">
        <v>57</v>
      </c>
      <c r="AA39" t="s">
        <v>57</v>
      </c>
      <c r="AB39" t="s">
        <v>57</v>
      </c>
      <c r="AC39" t="s">
        <v>57</v>
      </c>
      <c r="AD39" t="s">
        <v>57</v>
      </c>
      <c r="AE39" t="s">
        <v>57</v>
      </c>
      <c r="AF39" t="s">
        <v>57</v>
      </c>
    </row>
    <row r="40" spans="2:33" x14ac:dyDescent="0.15">
      <c r="B40" s="22"/>
      <c r="C40" s="22"/>
      <c r="D40" s="22"/>
      <c r="E40" s="7" t="s">
        <v>27</v>
      </c>
      <c r="F40" s="7" t="s">
        <v>25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22"/>
      <c r="N40" s="22"/>
      <c r="O40" s="22"/>
      <c r="P40" s="22"/>
      <c r="Q40" s="22"/>
      <c r="R40" s="22"/>
      <c r="S40" s="22"/>
      <c r="T40" s="22"/>
      <c r="U40" s="22"/>
      <c r="V40" s="7"/>
      <c r="W40" s="6" t="s">
        <v>60</v>
      </c>
      <c r="X40" s="7"/>
      <c r="Y40" s="7"/>
      <c r="Z40" s="7"/>
      <c r="AA40" s="7"/>
      <c r="AB40" s="7"/>
      <c r="AC40" s="7"/>
      <c r="AD40" s="7"/>
      <c r="AE40" s="7"/>
      <c r="AF40" s="7"/>
    </row>
    <row r="41" spans="2:33" x14ac:dyDescent="0.15">
      <c r="B41" s="22"/>
      <c r="C41" s="22"/>
      <c r="D41" s="22"/>
      <c r="E41" s="7"/>
      <c r="F41" s="7" t="s">
        <v>89</v>
      </c>
      <c r="G41" s="7"/>
      <c r="H41" s="7"/>
      <c r="I41" s="7"/>
      <c r="J41" s="7"/>
      <c r="K41" s="7"/>
      <c r="L41" s="7"/>
      <c r="M41" s="22"/>
      <c r="N41" s="22"/>
      <c r="O41" s="22"/>
      <c r="P41" s="22"/>
      <c r="Q41" s="22"/>
      <c r="R41" s="22"/>
      <c r="S41" s="22"/>
      <c r="T41" s="22"/>
      <c r="U41" s="22"/>
      <c r="V41" s="7"/>
      <c r="W41" s="6" t="s">
        <v>61</v>
      </c>
      <c r="X41" s="7"/>
      <c r="Y41" s="7"/>
      <c r="Z41" s="7"/>
      <c r="AA41" s="7"/>
      <c r="AB41" s="7"/>
      <c r="AC41" s="7"/>
      <c r="AD41" s="7"/>
      <c r="AE41" s="7"/>
      <c r="AF41" s="7"/>
    </row>
    <row r="42" spans="2:33" x14ac:dyDescent="0.15">
      <c r="B42" s="22"/>
      <c r="C42" s="22"/>
      <c r="D42" s="22"/>
      <c r="E42" s="7"/>
      <c r="F42" s="7" t="s">
        <v>44</v>
      </c>
      <c r="G42" s="7" t="s">
        <v>19</v>
      </c>
      <c r="H42" s="7" t="s">
        <v>20</v>
      </c>
      <c r="I42" s="7" t="s">
        <v>21</v>
      </c>
      <c r="J42" s="7" t="s">
        <v>22</v>
      </c>
      <c r="K42" s="7" t="s">
        <v>23</v>
      </c>
      <c r="L42" s="7" t="s">
        <v>24</v>
      </c>
      <c r="M42" s="22"/>
      <c r="N42" s="22"/>
      <c r="O42" s="22"/>
      <c r="P42" s="22"/>
      <c r="Q42" s="22"/>
      <c r="R42" s="22"/>
      <c r="S42" s="22"/>
      <c r="T42" s="22"/>
      <c r="U42" s="22"/>
      <c r="V42" s="7"/>
      <c r="W42" s="6" t="s">
        <v>62</v>
      </c>
      <c r="X42" s="7"/>
      <c r="Y42" s="7"/>
      <c r="Z42" s="7"/>
      <c r="AA42" s="7"/>
      <c r="AB42" s="7"/>
      <c r="AC42" s="7"/>
      <c r="AD42" s="7"/>
      <c r="AE42" s="7"/>
      <c r="AF42" s="7"/>
    </row>
    <row r="43" spans="2:33" x14ac:dyDescent="0.15">
      <c r="B43" s="22"/>
      <c r="C43" s="22"/>
      <c r="D43" s="22"/>
      <c r="E43" s="7"/>
      <c r="F43" s="7"/>
      <c r="G43" s="7"/>
      <c r="H43" s="7"/>
      <c r="I43" s="7"/>
      <c r="J43" s="7"/>
      <c r="K43" s="7"/>
      <c r="L43" s="7"/>
      <c r="M43" s="22"/>
      <c r="N43" s="22"/>
      <c r="O43" s="22"/>
      <c r="P43" s="22"/>
      <c r="Q43" s="22"/>
      <c r="R43" s="22"/>
      <c r="S43" s="22"/>
      <c r="T43" s="22"/>
      <c r="U43" s="22"/>
      <c r="V43" s="7"/>
      <c r="W43" s="6" t="s">
        <v>63</v>
      </c>
      <c r="X43" s="7"/>
      <c r="Y43" s="7"/>
      <c r="Z43" s="7"/>
      <c r="AA43" s="7"/>
      <c r="AB43" s="7"/>
      <c r="AC43" s="7"/>
      <c r="AD43" s="7"/>
      <c r="AE43" s="7"/>
      <c r="AF43" s="7"/>
    </row>
    <row r="44" spans="2:33" x14ac:dyDescent="0.15">
      <c r="B44" t="s">
        <v>0</v>
      </c>
      <c r="C44" t="s">
        <v>1</v>
      </c>
      <c r="D44" t="s">
        <v>2</v>
      </c>
      <c r="E44" t="s">
        <v>3</v>
      </c>
      <c r="F44" t="s">
        <v>90</v>
      </c>
      <c r="G44" t="s">
        <v>12</v>
      </c>
      <c r="H44" t="s">
        <v>14</v>
      </c>
      <c r="I44" t="s">
        <v>13</v>
      </c>
      <c r="J44" t="s">
        <v>15</v>
      </c>
      <c r="K44" t="s">
        <v>16</v>
      </c>
      <c r="L44" t="s">
        <v>17</v>
      </c>
      <c r="M44" t="s">
        <v>4</v>
      </c>
      <c r="N44" t="s">
        <v>5</v>
      </c>
      <c r="O44" t="s">
        <v>6</v>
      </c>
      <c r="P44" t="s">
        <v>7</v>
      </c>
      <c r="Q44" t="s">
        <v>8</v>
      </c>
      <c r="R44" t="s">
        <v>9</v>
      </c>
      <c r="S44" t="s">
        <v>10</v>
      </c>
      <c r="T44" t="s">
        <v>11</v>
      </c>
      <c r="U44" t="s">
        <v>32</v>
      </c>
      <c r="W44" s="6" t="s">
        <v>64</v>
      </c>
      <c r="X44" s="7"/>
      <c r="Y44" s="7"/>
      <c r="Z44" s="7"/>
      <c r="AA44" s="7"/>
      <c r="AB44" s="7"/>
      <c r="AC44" s="7"/>
      <c r="AD44" s="7"/>
      <c r="AE44" s="7"/>
      <c r="AF44" s="7"/>
    </row>
    <row r="45" spans="2:33" x14ac:dyDescent="0.15">
      <c r="B45" s="21">
        <v>222741</v>
      </c>
      <c r="C45" s="21">
        <v>82</v>
      </c>
      <c r="D45" s="21" t="s">
        <v>38</v>
      </c>
      <c r="M45" s="21" t="s">
        <v>83</v>
      </c>
      <c r="N45" s="21" t="s">
        <v>83</v>
      </c>
      <c r="O45" s="21" t="s">
        <v>84</v>
      </c>
      <c r="P45" s="21" t="s">
        <v>84</v>
      </c>
      <c r="Q45" s="21" t="s">
        <v>84</v>
      </c>
      <c r="R45" s="21" t="s">
        <v>84</v>
      </c>
      <c r="S45" s="21" t="s">
        <v>84</v>
      </c>
      <c r="T45" s="21" t="s">
        <v>83</v>
      </c>
      <c r="U45" s="21" t="s">
        <v>83</v>
      </c>
      <c r="V45">
        <v>942</v>
      </c>
      <c r="W45" s="6" t="s">
        <v>65</v>
      </c>
      <c r="X45" s="7"/>
      <c r="Y45" s="7"/>
      <c r="Z45" s="7"/>
      <c r="AA45" s="7"/>
      <c r="AB45" s="7"/>
      <c r="AC45" s="7"/>
      <c r="AD45" s="7"/>
      <c r="AE45" s="7"/>
      <c r="AF45" s="7"/>
    </row>
    <row r="46" spans="2:33" x14ac:dyDescent="0.15">
      <c r="B46" s="21"/>
      <c r="C46" s="21"/>
      <c r="D46" s="21"/>
      <c r="E46" t="s">
        <v>88</v>
      </c>
      <c r="F46" t="s">
        <v>25</v>
      </c>
      <c r="G46" t="s">
        <v>19</v>
      </c>
      <c r="H46" t="s">
        <v>20</v>
      </c>
      <c r="I46" t="s">
        <v>21</v>
      </c>
      <c r="J46" t="s">
        <v>22</v>
      </c>
      <c r="K46" t="s">
        <v>23</v>
      </c>
      <c r="L46" t="s">
        <v>24</v>
      </c>
      <c r="M46" s="21"/>
      <c r="N46" s="21"/>
      <c r="O46" s="21"/>
      <c r="P46" s="21"/>
      <c r="Q46" s="21"/>
      <c r="R46" s="21"/>
      <c r="S46" s="21"/>
      <c r="T46" s="21"/>
      <c r="U46" s="21"/>
    </row>
    <row r="47" spans="2:33" x14ac:dyDescent="0.15">
      <c r="B47" s="21"/>
      <c r="C47" s="21"/>
      <c r="D47" s="21"/>
      <c r="F47" t="s">
        <v>86</v>
      </c>
      <c r="G47">
        <v>69</v>
      </c>
      <c r="H47">
        <v>54</v>
      </c>
      <c r="I47">
        <v>18</v>
      </c>
      <c r="J47">
        <v>34</v>
      </c>
      <c r="L47">
        <v>39</v>
      </c>
      <c r="M47" s="21"/>
      <c r="N47" s="21"/>
      <c r="O47" s="21"/>
      <c r="P47" s="21"/>
      <c r="Q47" s="21"/>
      <c r="R47" s="21"/>
      <c r="S47" s="21"/>
      <c r="T47" s="21"/>
      <c r="U47" s="21"/>
      <c r="W47">
        <v>211530</v>
      </c>
      <c r="X47" s="3" t="s">
        <v>47</v>
      </c>
      <c r="Y47" t="s">
        <v>48</v>
      </c>
      <c r="Z47" t="s">
        <v>49</v>
      </c>
      <c r="AA47" t="s">
        <v>50</v>
      </c>
      <c r="AB47" t="s">
        <v>51</v>
      </c>
      <c r="AC47" t="s">
        <v>52</v>
      </c>
      <c r="AD47" t="s">
        <v>53</v>
      </c>
      <c r="AE47" t="s">
        <v>54</v>
      </c>
      <c r="AF47" t="s">
        <v>55</v>
      </c>
    </row>
    <row r="48" spans="2:33" x14ac:dyDescent="0.15">
      <c r="B48" s="21"/>
      <c r="C48" s="21"/>
      <c r="D48" s="21"/>
      <c r="F48" t="s">
        <v>44</v>
      </c>
      <c r="G48" t="s">
        <v>19</v>
      </c>
      <c r="H48" t="s">
        <v>20</v>
      </c>
      <c r="I48" t="s">
        <v>21</v>
      </c>
      <c r="J48" t="s">
        <v>22</v>
      </c>
      <c r="K48" t="s">
        <v>23</v>
      </c>
      <c r="L48" t="s">
        <v>24</v>
      </c>
      <c r="M48" s="21"/>
      <c r="N48" s="21"/>
      <c r="O48" s="21"/>
      <c r="P48" s="21"/>
      <c r="Q48" s="21"/>
      <c r="R48" s="21"/>
      <c r="S48" s="21"/>
      <c r="T48" s="21"/>
      <c r="U48" s="21"/>
      <c r="W48" s="1" t="s">
        <v>73</v>
      </c>
      <c r="X48" t="s">
        <v>72</v>
      </c>
      <c r="Y48" t="s">
        <v>57</v>
      </c>
      <c r="Z48" t="s">
        <v>57</v>
      </c>
      <c r="AA48" t="s">
        <v>57</v>
      </c>
      <c r="AB48" t="s">
        <v>58</v>
      </c>
      <c r="AC48" t="s">
        <v>57</v>
      </c>
      <c r="AD48" t="s">
        <v>57</v>
      </c>
      <c r="AE48" t="s">
        <v>57</v>
      </c>
      <c r="AF48" t="s">
        <v>70</v>
      </c>
      <c r="AG48">
        <v>14</v>
      </c>
    </row>
    <row r="49" spans="1:33" x14ac:dyDescent="0.15">
      <c r="B49" s="21"/>
      <c r="C49" s="21"/>
      <c r="D49" s="21"/>
      <c r="F49">
        <v>5</v>
      </c>
      <c r="G49">
        <v>5</v>
      </c>
      <c r="H49">
        <v>5</v>
      </c>
      <c r="I49">
        <v>5</v>
      </c>
      <c r="J49">
        <v>5</v>
      </c>
      <c r="K49">
        <v>5</v>
      </c>
      <c r="L49">
        <v>5</v>
      </c>
      <c r="M49" s="21"/>
      <c r="N49" s="21"/>
      <c r="O49" s="21"/>
      <c r="P49" s="21"/>
      <c r="Q49" s="21"/>
      <c r="R49" s="21"/>
      <c r="S49" s="21"/>
      <c r="T49" s="21"/>
      <c r="U49" s="21"/>
      <c r="V49">
        <f>1-L49/G49</f>
        <v>0</v>
      </c>
      <c r="W49" s="1" t="s">
        <v>60</v>
      </c>
      <c r="X49" t="s">
        <v>79</v>
      </c>
      <c r="Y49" t="s">
        <v>57</v>
      </c>
      <c r="Z49" t="s">
        <v>57</v>
      </c>
      <c r="AA49" t="s">
        <v>57</v>
      </c>
      <c r="AB49" t="s">
        <v>58</v>
      </c>
      <c r="AC49" t="s">
        <v>57</v>
      </c>
      <c r="AD49" t="s">
        <v>57</v>
      </c>
      <c r="AE49" t="s">
        <v>57</v>
      </c>
      <c r="AF49" t="s">
        <v>79</v>
      </c>
      <c r="AG49">
        <v>4</v>
      </c>
    </row>
    <row r="50" spans="1:33" x14ac:dyDescent="0.15">
      <c r="L50" t="s">
        <v>87</v>
      </c>
      <c r="W50" s="1" t="s">
        <v>61</v>
      </c>
      <c r="X50" t="s">
        <v>57</v>
      </c>
      <c r="Y50" t="s">
        <v>57</v>
      </c>
      <c r="Z50" t="s">
        <v>57</v>
      </c>
      <c r="AA50" t="s">
        <v>57</v>
      </c>
      <c r="AB50" t="s">
        <v>57</v>
      </c>
      <c r="AC50" t="s">
        <v>57</v>
      </c>
      <c r="AD50" t="s">
        <v>57</v>
      </c>
      <c r="AE50" t="s">
        <v>57</v>
      </c>
      <c r="AF50" t="s">
        <v>57</v>
      </c>
      <c r="AG50">
        <v>0</v>
      </c>
    </row>
    <row r="51" spans="1:33" x14ac:dyDescent="0.15">
      <c r="W51" s="1" t="s">
        <v>62</v>
      </c>
      <c r="X51" t="s">
        <v>57</v>
      </c>
      <c r="Y51" t="s">
        <v>57</v>
      </c>
      <c r="Z51" t="s">
        <v>57</v>
      </c>
      <c r="AA51" t="s">
        <v>57</v>
      </c>
      <c r="AB51" t="s">
        <v>57</v>
      </c>
      <c r="AC51" t="s">
        <v>57</v>
      </c>
      <c r="AD51" t="s">
        <v>57</v>
      </c>
      <c r="AE51" t="s">
        <v>57</v>
      </c>
      <c r="AF51" t="s">
        <v>57</v>
      </c>
      <c r="AG51">
        <v>0</v>
      </c>
    </row>
    <row r="52" spans="1:33" x14ac:dyDescent="0.15">
      <c r="B52" s="21"/>
      <c r="C52" s="21"/>
      <c r="D52" s="21"/>
      <c r="W52" s="1" t="s">
        <v>63</v>
      </c>
      <c r="X52" t="s">
        <v>57</v>
      </c>
      <c r="Y52" t="s">
        <v>57</v>
      </c>
      <c r="Z52" t="s">
        <v>57</v>
      </c>
      <c r="AA52" t="s">
        <v>57</v>
      </c>
      <c r="AB52" t="s">
        <v>57</v>
      </c>
      <c r="AC52" t="s">
        <v>57</v>
      </c>
      <c r="AD52" t="s">
        <v>57</v>
      </c>
      <c r="AE52" t="s">
        <v>57</v>
      </c>
      <c r="AF52" t="s">
        <v>57</v>
      </c>
      <c r="AG52">
        <v>0</v>
      </c>
    </row>
    <row r="53" spans="1:33" x14ac:dyDescent="0.15">
      <c r="B53" s="21"/>
      <c r="C53" s="21"/>
      <c r="D53" s="21"/>
      <c r="K53" t="s">
        <v>97</v>
      </c>
      <c r="L53" t="s">
        <v>96</v>
      </c>
      <c r="M53" t="s">
        <v>103</v>
      </c>
      <c r="N53" t="s">
        <v>102</v>
      </c>
      <c r="O53" t="s">
        <v>93</v>
      </c>
      <c r="P53" t="s">
        <v>94</v>
      </c>
      <c r="Q53" t="s">
        <v>95</v>
      </c>
      <c r="W53" s="1" t="s">
        <v>64</v>
      </c>
      <c r="X53" t="s">
        <v>57</v>
      </c>
      <c r="Y53" t="s">
        <v>57</v>
      </c>
      <c r="Z53" t="s">
        <v>57</v>
      </c>
      <c r="AA53" t="s">
        <v>57</v>
      </c>
      <c r="AB53" t="s">
        <v>57</v>
      </c>
      <c r="AC53" t="s">
        <v>57</v>
      </c>
      <c r="AD53" t="s">
        <v>57</v>
      </c>
      <c r="AE53" t="s">
        <v>57</v>
      </c>
      <c r="AF53" t="s">
        <v>57</v>
      </c>
      <c r="AG53">
        <v>0</v>
      </c>
    </row>
    <row r="54" spans="1:33" x14ac:dyDescent="0.15">
      <c r="B54" s="21"/>
      <c r="C54" s="21"/>
      <c r="D54" s="21"/>
      <c r="L54">
        <v>174766</v>
      </c>
      <c r="M54">
        <v>4369</v>
      </c>
      <c r="N54">
        <v>36</v>
      </c>
      <c r="O54">
        <v>56</v>
      </c>
      <c r="P54">
        <v>0</v>
      </c>
      <c r="Q54">
        <v>12</v>
      </c>
      <c r="W54" s="1" t="s">
        <v>65</v>
      </c>
    </row>
    <row r="55" spans="1:33" x14ac:dyDescent="0.15">
      <c r="B55" s="21"/>
      <c r="C55" s="21"/>
      <c r="D55" s="21"/>
      <c r="L55">
        <v>221004</v>
      </c>
      <c r="M55">
        <v>41960</v>
      </c>
      <c r="N55">
        <v>648</v>
      </c>
      <c r="O55">
        <v>77</v>
      </c>
      <c r="P55">
        <v>144</v>
      </c>
      <c r="Q55">
        <v>93</v>
      </c>
    </row>
    <row r="56" spans="1:33" x14ac:dyDescent="0.15">
      <c r="B56" s="21"/>
      <c r="C56" s="21"/>
      <c r="D56" s="21"/>
      <c r="L56">
        <v>176276</v>
      </c>
      <c r="M56">
        <v>6673</v>
      </c>
      <c r="N56">
        <v>18</v>
      </c>
      <c r="O56">
        <v>30</v>
      </c>
      <c r="P56">
        <v>35</v>
      </c>
      <c r="Q56">
        <v>67</v>
      </c>
      <c r="W56">
        <v>168871</v>
      </c>
      <c r="X56" s="3" t="s">
        <v>47</v>
      </c>
      <c r="Y56" t="s">
        <v>48</v>
      </c>
      <c r="Z56" t="s">
        <v>49</v>
      </c>
      <c r="AA56" t="s">
        <v>50</v>
      </c>
      <c r="AB56" t="s">
        <v>51</v>
      </c>
      <c r="AC56" t="s">
        <v>52</v>
      </c>
      <c r="AD56" t="s">
        <v>53</v>
      </c>
      <c r="AE56" t="s">
        <v>54</v>
      </c>
      <c r="AF56" t="s">
        <v>55</v>
      </c>
    </row>
    <row r="57" spans="1:33" x14ac:dyDescent="0.15">
      <c r="L57">
        <v>211530</v>
      </c>
      <c r="M57">
        <v>15695</v>
      </c>
      <c r="N57">
        <v>128</v>
      </c>
      <c r="O57">
        <v>38</v>
      </c>
      <c r="P57">
        <v>14</v>
      </c>
      <c r="Q57">
        <v>31</v>
      </c>
      <c r="W57" s="5" t="s">
        <v>73</v>
      </c>
      <c r="X57" t="s">
        <v>57</v>
      </c>
      <c r="Y57" t="s">
        <v>57</v>
      </c>
      <c r="Z57" t="s">
        <v>57</v>
      </c>
      <c r="AA57" t="s">
        <v>57</v>
      </c>
      <c r="AB57" t="s">
        <v>57</v>
      </c>
      <c r="AC57" t="s">
        <v>57</v>
      </c>
      <c r="AD57" t="s">
        <v>57</v>
      </c>
      <c r="AE57" t="s">
        <v>57</v>
      </c>
      <c r="AF57" t="s">
        <v>57</v>
      </c>
    </row>
    <row r="58" spans="1:33" x14ac:dyDescent="0.15">
      <c r="L58">
        <v>222741</v>
      </c>
      <c r="M58">
        <v>20882</v>
      </c>
      <c r="N58">
        <v>233</v>
      </c>
      <c r="O58">
        <v>54</v>
      </c>
      <c r="W58" s="6" t="s">
        <v>19</v>
      </c>
      <c r="X58" s="7"/>
      <c r="Y58" s="7"/>
      <c r="Z58" s="7"/>
      <c r="AA58" s="7"/>
      <c r="AB58" s="7"/>
      <c r="AC58" s="7"/>
      <c r="AD58" s="7"/>
      <c r="AE58" s="7"/>
      <c r="AF58" s="7"/>
    </row>
    <row r="59" spans="1:33" ht="13.5" customHeight="1" x14ac:dyDescent="0.15">
      <c r="A59" s="23" t="s">
        <v>133</v>
      </c>
      <c r="B59" s="23"/>
      <c r="C59" s="23"/>
      <c r="D59" s="23"/>
      <c r="E59" s="23"/>
      <c r="K59" t="s">
        <v>98</v>
      </c>
      <c r="L59">
        <v>174766</v>
      </c>
      <c r="M59">
        <v>10</v>
      </c>
      <c r="N59">
        <v>10</v>
      </c>
      <c r="O59">
        <v>0</v>
      </c>
      <c r="P59">
        <v>0</v>
      </c>
      <c r="Q59">
        <v>0</v>
      </c>
      <c r="W59" s="6" t="s">
        <v>20</v>
      </c>
      <c r="X59" s="7"/>
      <c r="Y59" s="7"/>
      <c r="Z59" s="7"/>
      <c r="AA59" s="7"/>
      <c r="AB59" s="7"/>
      <c r="AC59" s="7"/>
      <c r="AD59" s="7"/>
      <c r="AE59" s="7"/>
      <c r="AF59" s="7"/>
    </row>
    <row r="60" spans="1:33" ht="13.5" customHeight="1" x14ac:dyDescent="0.15">
      <c r="A60" s="23"/>
      <c r="B60" s="23"/>
      <c r="C60" s="23"/>
      <c r="D60" s="23"/>
      <c r="E60" s="23"/>
      <c r="L60">
        <v>221004</v>
      </c>
      <c r="M60">
        <v>0</v>
      </c>
      <c r="N60">
        <v>0</v>
      </c>
      <c r="O60">
        <v>0</v>
      </c>
      <c r="P60">
        <v>0</v>
      </c>
      <c r="Q60">
        <v>0</v>
      </c>
      <c r="W60" s="6" t="s">
        <v>21</v>
      </c>
      <c r="X60" s="7"/>
      <c r="Y60" s="7"/>
      <c r="Z60" s="7"/>
      <c r="AA60" s="7"/>
      <c r="AB60" s="7"/>
      <c r="AC60" s="7"/>
      <c r="AD60" s="7"/>
      <c r="AE60" s="7"/>
      <c r="AF60" s="7"/>
    </row>
    <row r="61" spans="1:33" ht="13.5" customHeight="1" x14ac:dyDescent="0.15">
      <c r="A61" s="23"/>
      <c r="B61" s="23"/>
      <c r="C61" s="23"/>
      <c r="D61" s="23"/>
      <c r="E61" s="23"/>
      <c r="L61">
        <v>176276</v>
      </c>
      <c r="M61">
        <v>9</v>
      </c>
      <c r="N61">
        <v>9</v>
      </c>
      <c r="O61">
        <v>0</v>
      </c>
      <c r="P61">
        <v>0</v>
      </c>
      <c r="Q61">
        <v>0</v>
      </c>
      <c r="W61" s="6" t="s">
        <v>22</v>
      </c>
      <c r="X61" s="7"/>
      <c r="Y61" s="7"/>
      <c r="Z61" s="7"/>
      <c r="AA61" s="7"/>
      <c r="AB61" s="7"/>
      <c r="AC61" s="7"/>
      <c r="AD61" s="7"/>
      <c r="AE61" s="7"/>
      <c r="AF61" s="7"/>
    </row>
    <row r="62" spans="1:33" ht="15" x14ac:dyDescent="0.15">
      <c r="A62" s="24" t="s">
        <v>104</v>
      </c>
      <c r="B62" s="24"/>
      <c r="C62" s="24"/>
      <c r="D62" s="9" t="s">
        <v>105</v>
      </c>
      <c r="E62" s="10" t="s">
        <v>110</v>
      </c>
      <c r="L62">
        <v>211530</v>
      </c>
      <c r="M62">
        <v>14</v>
      </c>
      <c r="N62">
        <v>14</v>
      </c>
      <c r="O62">
        <v>0</v>
      </c>
      <c r="P62">
        <v>0</v>
      </c>
      <c r="Q62">
        <v>0</v>
      </c>
      <c r="W62" s="6" t="s">
        <v>23</v>
      </c>
      <c r="X62" s="7"/>
      <c r="Y62" s="7"/>
      <c r="Z62" s="7"/>
      <c r="AA62" s="7"/>
      <c r="AB62" s="7"/>
      <c r="AC62" s="7"/>
      <c r="AD62" s="7"/>
      <c r="AE62" s="7"/>
      <c r="AF62" s="7"/>
    </row>
    <row r="63" spans="1:33" ht="15" x14ac:dyDescent="0.15">
      <c r="A63" s="25" t="s">
        <v>106</v>
      </c>
      <c r="B63" s="25"/>
      <c r="C63" s="25"/>
      <c r="D63" s="11" t="s">
        <v>107</v>
      </c>
      <c r="E63" s="11">
        <v>40</v>
      </c>
      <c r="L63">
        <v>222741</v>
      </c>
      <c r="M63">
        <v>0</v>
      </c>
      <c r="N63">
        <v>0</v>
      </c>
      <c r="O63">
        <v>0</v>
      </c>
      <c r="P63">
        <v>0</v>
      </c>
      <c r="Q63">
        <v>0</v>
      </c>
      <c r="W63" s="6" t="s">
        <v>24</v>
      </c>
      <c r="X63" s="7"/>
      <c r="Y63" s="7"/>
      <c r="Z63" s="7"/>
      <c r="AA63" s="7"/>
      <c r="AB63" s="7"/>
      <c r="AC63" s="7"/>
      <c r="AD63" s="7"/>
      <c r="AE63" s="7"/>
      <c r="AF63" s="7"/>
    </row>
    <row r="64" spans="1:33" ht="15" x14ac:dyDescent="0.15">
      <c r="A64" s="25" t="s">
        <v>108</v>
      </c>
      <c r="B64" s="25"/>
      <c r="C64" s="25"/>
      <c r="D64" s="11" t="s">
        <v>123</v>
      </c>
      <c r="E64" s="11" t="s">
        <v>114</v>
      </c>
      <c r="F64" s="11">
        <f>AVERAGE(M54:M58)</f>
        <v>17915.8</v>
      </c>
    </row>
    <row r="65" spans="1:33" ht="15" x14ac:dyDescent="0.15">
      <c r="A65" s="25" t="s">
        <v>109</v>
      </c>
      <c r="B65" s="25"/>
      <c r="C65" s="25"/>
      <c r="D65" s="14" t="s">
        <v>105</v>
      </c>
      <c r="E65" s="11" t="s">
        <v>111</v>
      </c>
      <c r="F65">
        <f>AVERAGE(M59:M63)</f>
        <v>6.6</v>
      </c>
      <c r="J65" t="s">
        <v>99</v>
      </c>
      <c r="L65">
        <v>174766</v>
      </c>
      <c r="N65">
        <v>20</v>
      </c>
      <c r="O65">
        <v>12.5</v>
      </c>
      <c r="P65">
        <v>12</v>
      </c>
      <c r="Q65">
        <v>10</v>
      </c>
      <c r="R65">
        <f>(Q65-N65)/N65*100*-1</f>
        <v>50</v>
      </c>
      <c r="W65">
        <v>222741</v>
      </c>
      <c r="X65" s="3" t="s">
        <v>47</v>
      </c>
      <c r="Y65" t="s">
        <v>48</v>
      </c>
      <c r="Z65" t="s">
        <v>49</v>
      </c>
      <c r="AA65" t="s">
        <v>50</v>
      </c>
      <c r="AB65" t="s">
        <v>51</v>
      </c>
      <c r="AC65" t="s">
        <v>52</v>
      </c>
      <c r="AD65" t="s">
        <v>53</v>
      </c>
      <c r="AE65" t="s">
        <v>54</v>
      </c>
      <c r="AF65" t="s">
        <v>55</v>
      </c>
    </row>
    <row r="66" spans="1:33" ht="15" x14ac:dyDescent="0.15">
      <c r="A66" s="25" t="s">
        <v>112</v>
      </c>
      <c r="B66" s="25"/>
      <c r="C66" s="25"/>
      <c r="D66" s="11"/>
      <c r="E66" s="12" t="s">
        <v>113</v>
      </c>
      <c r="L66">
        <v>221004</v>
      </c>
      <c r="N66">
        <v>10</v>
      </c>
      <c r="O66">
        <v>7</v>
      </c>
      <c r="P66">
        <v>4</v>
      </c>
      <c r="Q66">
        <v>1</v>
      </c>
      <c r="R66">
        <f t="shared" ref="R66:R69" si="0">(Q66-N66)/N66*100*-1</f>
        <v>90</v>
      </c>
      <c r="W66" s="1" t="s">
        <v>59</v>
      </c>
      <c r="X66" t="s">
        <v>57</v>
      </c>
      <c r="Y66" t="s">
        <v>57</v>
      </c>
      <c r="Z66" t="s">
        <v>57</v>
      </c>
      <c r="AA66" t="s">
        <v>57</v>
      </c>
      <c r="AB66" t="s">
        <v>57</v>
      </c>
      <c r="AC66" t="s">
        <v>57</v>
      </c>
      <c r="AD66" t="s">
        <v>57</v>
      </c>
      <c r="AE66" t="s">
        <v>57</v>
      </c>
      <c r="AF66" t="s">
        <v>57</v>
      </c>
      <c r="AG66">
        <v>0</v>
      </c>
    </row>
    <row r="67" spans="1:33" ht="15" x14ac:dyDescent="0.15">
      <c r="A67" s="25" t="s">
        <v>115</v>
      </c>
      <c r="B67" s="25"/>
      <c r="C67" s="25"/>
      <c r="D67" s="11" t="s">
        <v>116</v>
      </c>
      <c r="E67" s="11">
        <v>80</v>
      </c>
      <c r="L67">
        <v>176276</v>
      </c>
      <c r="N67">
        <v>25</v>
      </c>
      <c r="O67">
        <v>15</v>
      </c>
      <c r="P67">
        <v>9</v>
      </c>
      <c r="Q67">
        <v>5</v>
      </c>
      <c r="R67">
        <f t="shared" si="0"/>
        <v>80</v>
      </c>
      <c r="W67" s="1" t="s">
        <v>60</v>
      </c>
      <c r="X67" t="s">
        <v>57</v>
      </c>
      <c r="Y67" t="s">
        <v>57</v>
      </c>
      <c r="Z67" t="s">
        <v>57</v>
      </c>
      <c r="AA67" t="s">
        <v>57</v>
      </c>
      <c r="AB67" t="s">
        <v>57</v>
      </c>
      <c r="AC67" t="s">
        <v>57</v>
      </c>
      <c r="AD67" t="s">
        <v>57</v>
      </c>
      <c r="AE67" t="s">
        <v>57</v>
      </c>
      <c r="AF67" t="s">
        <v>57</v>
      </c>
      <c r="AG67">
        <v>0</v>
      </c>
    </row>
    <row r="68" spans="1:33" ht="15" x14ac:dyDescent="0.15">
      <c r="A68" s="25" t="s">
        <v>117</v>
      </c>
      <c r="B68" s="25"/>
      <c r="C68" s="25"/>
      <c r="D68" s="11" t="s">
        <v>116</v>
      </c>
      <c r="E68" s="12" t="s">
        <v>118</v>
      </c>
      <c r="L68">
        <v>211530</v>
      </c>
      <c r="N68">
        <v>7.5</v>
      </c>
      <c r="O68">
        <v>4</v>
      </c>
      <c r="P68">
        <v>4</v>
      </c>
      <c r="Q68">
        <v>3</v>
      </c>
      <c r="R68">
        <f t="shared" si="0"/>
        <v>60</v>
      </c>
      <c r="W68" s="1" t="s">
        <v>61</v>
      </c>
      <c r="X68" t="s">
        <v>57</v>
      </c>
      <c r="Y68" t="s">
        <v>57</v>
      </c>
      <c r="Z68" t="s">
        <v>57</v>
      </c>
      <c r="AA68" t="s">
        <v>57</v>
      </c>
      <c r="AB68" t="s">
        <v>57</v>
      </c>
      <c r="AC68" t="s">
        <v>57</v>
      </c>
      <c r="AD68" t="s">
        <v>57</v>
      </c>
      <c r="AE68" t="s">
        <v>57</v>
      </c>
      <c r="AF68" t="s">
        <v>57</v>
      </c>
      <c r="AG68">
        <v>0</v>
      </c>
    </row>
    <row r="69" spans="1:33" ht="15" x14ac:dyDescent="0.15">
      <c r="A69" s="25" t="s">
        <v>119</v>
      </c>
      <c r="B69" s="25"/>
      <c r="C69" s="25"/>
      <c r="D69" s="11" t="s">
        <v>107</v>
      </c>
      <c r="E69" s="11">
        <v>100</v>
      </c>
      <c r="L69">
        <v>222741</v>
      </c>
      <c r="N69">
        <v>5</v>
      </c>
      <c r="O69">
        <v>5</v>
      </c>
      <c r="P69">
        <v>5</v>
      </c>
      <c r="Q69">
        <v>5</v>
      </c>
      <c r="R69">
        <f t="shared" si="0"/>
        <v>0</v>
      </c>
      <c r="W69" s="1" t="s">
        <v>62</v>
      </c>
      <c r="X69" t="s">
        <v>57</v>
      </c>
      <c r="Y69" t="s">
        <v>57</v>
      </c>
      <c r="Z69" t="s">
        <v>57</v>
      </c>
      <c r="AA69" t="s">
        <v>57</v>
      </c>
      <c r="AB69" t="s">
        <v>57</v>
      </c>
      <c r="AC69" t="s">
        <v>57</v>
      </c>
      <c r="AD69" t="s">
        <v>57</v>
      </c>
      <c r="AE69" t="s">
        <v>57</v>
      </c>
      <c r="AF69" t="s">
        <v>57</v>
      </c>
      <c r="AG69">
        <v>0</v>
      </c>
    </row>
    <row r="70" spans="1:33" ht="15" x14ac:dyDescent="0.15">
      <c r="A70" s="25" t="s">
        <v>120</v>
      </c>
      <c r="B70" s="25"/>
      <c r="C70" s="25"/>
      <c r="D70" s="11" t="s">
        <v>107</v>
      </c>
      <c r="E70" s="11">
        <v>80</v>
      </c>
      <c r="K70" t="s">
        <v>100</v>
      </c>
      <c r="L70">
        <v>174766</v>
      </c>
      <c r="Q70">
        <v>100</v>
      </c>
      <c r="R70">
        <v>100</v>
      </c>
      <c r="W70" s="1" t="s">
        <v>63</v>
      </c>
      <c r="X70" t="s">
        <v>57</v>
      </c>
      <c r="Y70" t="s">
        <v>57</v>
      </c>
      <c r="Z70" t="s">
        <v>57</v>
      </c>
      <c r="AA70" t="s">
        <v>57</v>
      </c>
      <c r="AB70" t="s">
        <v>57</v>
      </c>
      <c r="AC70" t="s">
        <v>57</v>
      </c>
      <c r="AD70" t="s">
        <v>57</v>
      </c>
      <c r="AE70" t="s">
        <v>57</v>
      </c>
      <c r="AF70" t="s">
        <v>57</v>
      </c>
      <c r="AG70">
        <v>0</v>
      </c>
    </row>
    <row r="71" spans="1:33" ht="15" x14ac:dyDescent="0.15">
      <c r="A71" s="25" t="s">
        <v>121</v>
      </c>
      <c r="B71" s="25"/>
      <c r="C71" s="25"/>
      <c r="D71" s="11" t="s">
        <v>122</v>
      </c>
      <c r="E71" s="11">
        <v>40</v>
      </c>
      <c r="L71">
        <v>221004</v>
      </c>
      <c r="W71" s="1" t="s">
        <v>64</v>
      </c>
      <c r="X71" t="s">
        <v>57</v>
      </c>
      <c r="Y71" t="s">
        <v>57</v>
      </c>
      <c r="Z71" t="s">
        <v>57</v>
      </c>
      <c r="AA71" t="s">
        <v>57</v>
      </c>
      <c r="AB71" t="s">
        <v>57</v>
      </c>
      <c r="AC71" t="s">
        <v>57</v>
      </c>
      <c r="AD71" t="s">
        <v>57</v>
      </c>
      <c r="AE71" t="s">
        <v>57</v>
      </c>
      <c r="AF71" t="s">
        <v>57</v>
      </c>
      <c r="AG71">
        <v>0</v>
      </c>
    </row>
    <row r="72" spans="1:33" ht="15" x14ac:dyDescent="0.15">
      <c r="A72" s="11"/>
      <c r="B72" s="11"/>
      <c r="C72" s="11"/>
      <c r="D72" s="11"/>
      <c r="E72" s="11"/>
      <c r="L72">
        <v>176276</v>
      </c>
      <c r="W72" s="1" t="s">
        <v>65</v>
      </c>
      <c r="X72" t="s">
        <v>57</v>
      </c>
      <c r="Y72" t="s">
        <v>57</v>
      </c>
      <c r="Z72" t="s">
        <v>57</v>
      </c>
      <c r="AA72" t="s">
        <v>57</v>
      </c>
      <c r="AB72" t="s">
        <v>57</v>
      </c>
      <c r="AC72" t="s">
        <v>57</v>
      </c>
      <c r="AD72" t="s">
        <v>57</v>
      </c>
      <c r="AE72" t="s">
        <v>57</v>
      </c>
      <c r="AF72" t="s">
        <v>57</v>
      </c>
      <c r="AG72">
        <v>0</v>
      </c>
    </row>
    <row r="73" spans="1:33" ht="15" x14ac:dyDescent="0.15">
      <c r="A73" s="25"/>
      <c r="B73" s="25"/>
      <c r="C73" s="25"/>
      <c r="D73" s="11"/>
      <c r="E73" s="11"/>
      <c r="L73">
        <v>211530</v>
      </c>
    </row>
    <row r="74" spans="1:33" ht="15" x14ac:dyDescent="0.15">
      <c r="A74" s="25"/>
      <c r="B74" s="25"/>
      <c r="C74" s="25"/>
      <c r="D74" s="11"/>
      <c r="E74" s="11"/>
      <c r="L74">
        <v>222741</v>
      </c>
    </row>
    <row r="75" spans="1:33" ht="15" x14ac:dyDescent="0.15">
      <c r="A75" s="25"/>
      <c r="B75" s="25"/>
      <c r="C75" s="25"/>
      <c r="D75" s="11"/>
      <c r="E75" s="11"/>
      <c r="K75" t="s">
        <v>101</v>
      </c>
      <c r="L75">
        <v>174766</v>
      </c>
    </row>
    <row r="76" spans="1:33" ht="15" x14ac:dyDescent="0.15">
      <c r="A76" s="25"/>
      <c r="B76" s="25"/>
      <c r="C76" s="25"/>
      <c r="D76" s="11"/>
      <c r="E76" s="11"/>
      <c r="L76">
        <v>221004</v>
      </c>
    </row>
    <row r="77" spans="1:33" ht="15" x14ac:dyDescent="0.15">
      <c r="A77" s="25"/>
      <c r="B77" s="25"/>
      <c r="C77" s="25"/>
      <c r="D77" s="11"/>
      <c r="E77" s="11"/>
      <c r="L77">
        <v>176276</v>
      </c>
    </row>
    <row r="78" spans="1:33" ht="15" x14ac:dyDescent="0.15">
      <c r="A78" s="19"/>
      <c r="B78" s="19"/>
      <c r="C78" s="19"/>
      <c r="D78" s="13"/>
      <c r="E78" s="13"/>
      <c r="L78">
        <v>211530</v>
      </c>
    </row>
    <row r="79" spans="1:33" ht="15" x14ac:dyDescent="0.15">
      <c r="A79" s="19"/>
      <c r="B79" s="19"/>
      <c r="C79" s="19"/>
      <c r="D79" s="13"/>
      <c r="E79" s="13"/>
      <c r="F79" s="19" t="s">
        <v>147</v>
      </c>
      <c r="G79" s="19"/>
      <c r="H79" s="19"/>
      <c r="I79" s="19"/>
      <c r="J79" s="19"/>
      <c r="L79">
        <v>222741</v>
      </c>
    </row>
    <row r="80" spans="1:33" ht="15" x14ac:dyDescent="0.15">
      <c r="A80" s="19"/>
      <c r="B80" s="19"/>
      <c r="C80" s="19"/>
      <c r="D80" s="13"/>
      <c r="E80" s="13"/>
    </row>
    <row r="81" spans="1:29" ht="15" x14ac:dyDescent="0.15">
      <c r="A81" s="19"/>
      <c r="B81" s="19"/>
      <c r="C81" s="19"/>
      <c r="D81" s="13"/>
      <c r="E81" s="13"/>
      <c r="N81" t="s">
        <v>134</v>
      </c>
      <c r="O81" t="s">
        <v>140</v>
      </c>
      <c r="P81" t="s">
        <v>141</v>
      </c>
      <c r="Q81" t="s">
        <v>142</v>
      </c>
      <c r="R81" t="s">
        <v>143</v>
      </c>
      <c r="S81" t="s">
        <v>144</v>
      </c>
    </row>
    <row r="82" spans="1:29" ht="15" x14ac:dyDescent="0.15">
      <c r="A82" s="19"/>
      <c r="B82" s="19"/>
      <c r="C82" s="19"/>
      <c r="D82" s="13"/>
      <c r="E82" s="13"/>
      <c r="M82" t="s">
        <v>135</v>
      </c>
      <c r="N82">
        <v>174766</v>
      </c>
      <c r="O82">
        <v>4369</v>
      </c>
      <c r="P82">
        <v>36</v>
      </c>
      <c r="Q82">
        <v>56</v>
      </c>
      <c r="R82">
        <v>1</v>
      </c>
      <c r="S82">
        <v>12</v>
      </c>
      <c r="W82" s="20" t="s">
        <v>145</v>
      </c>
      <c r="X82" s="20"/>
      <c r="Y82" s="20"/>
      <c r="Z82" s="20"/>
      <c r="AA82" s="20"/>
      <c r="AB82" s="20"/>
      <c r="AC82" s="20"/>
    </row>
    <row r="83" spans="1:29" x14ac:dyDescent="0.15">
      <c r="O83">
        <v>10</v>
      </c>
      <c r="P83">
        <v>10</v>
      </c>
      <c r="Q83">
        <v>0</v>
      </c>
      <c r="R83">
        <v>1E-3</v>
      </c>
      <c r="S83">
        <v>0</v>
      </c>
      <c r="W83" s="20"/>
      <c r="X83" s="20"/>
      <c r="Y83" s="20"/>
      <c r="Z83" s="20"/>
      <c r="AA83" s="20"/>
      <c r="AB83" s="20"/>
      <c r="AC83" s="20"/>
    </row>
    <row r="84" spans="1:29" ht="15" x14ac:dyDescent="0.15">
      <c r="M84" t="s">
        <v>136</v>
      </c>
      <c r="N84">
        <v>221004</v>
      </c>
      <c r="O84">
        <v>41960</v>
      </c>
      <c r="P84">
        <v>648</v>
      </c>
      <c r="Q84">
        <v>77</v>
      </c>
      <c r="R84">
        <v>144</v>
      </c>
      <c r="S84">
        <v>93</v>
      </c>
      <c r="W84" s="16" t="s">
        <v>146</v>
      </c>
      <c r="X84" s="16"/>
      <c r="Y84" s="13" t="s">
        <v>131</v>
      </c>
      <c r="Z84" s="13" t="s">
        <v>127</v>
      </c>
      <c r="AA84" s="13" t="s">
        <v>128</v>
      </c>
      <c r="AB84" s="13" t="s">
        <v>129</v>
      </c>
      <c r="AC84" s="13" t="s">
        <v>130</v>
      </c>
    </row>
    <row r="85" spans="1:29" ht="15" x14ac:dyDescent="0.15">
      <c r="O85">
        <v>0</v>
      </c>
      <c r="P85">
        <v>0</v>
      </c>
      <c r="Q85">
        <v>0</v>
      </c>
      <c r="R85">
        <v>0</v>
      </c>
      <c r="S85">
        <v>0</v>
      </c>
      <c r="W85" s="19">
        <v>1</v>
      </c>
      <c r="X85" s="16" t="s">
        <v>125</v>
      </c>
      <c r="Y85" s="17" t="s">
        <v>132</v>
      </c>
      <c r="Z85" s="13">
        <v>20</v>
      </c>
      <c r="AA85" s="13">
        <v>12.5</v>
      </c>
      <c r="AB85" s="13">
        <v>12</v>
      </c>
      <c r="AC85" s="13">
        <v>10</v>
      </c>
    </row>
    <row r="86" spans="1:29" ht="15" x14ac:dyDescent="0.15">
      <c r="M86" t="s">
        <v>137</v>
      </c>
      <c r="N86">
        <v>176276</v>
      </c>
      <c r="O86">
        <v>6673</v>
      </c>
      <c r="P86">
        <v>18</v>
      </c>
      <c r="Q86">
        <v>30</v>
      </c>
      <c r="R86">
        <v>35</v>
      </c>
      <c r="S86">
        <v>67</v>
      </c>
      <c r="W86" s="19"/>
      <c r="X86" s="16" t="s">
        <v>124</v>
      </c>
      <c r="Y86" s="13">
        <v>4369</v>
      </c>
      <c r="Z86" s="13">
        <v>36</v>
      </c>
      <c r="AA86" s="13">
        <v>56</v>
      </c>
      <c r="AB86" s="13">
        <v>0</v>
      </c>
      <c r="AC86" s="13">
        <v>12</v>
      </c>
    </row>
    <row r="87" spans="1:29" ht="15" x14ac:dyDescent="0.15">
      <c r="O87">
        <v>10</v>
      </c>
      <c r="P87">
        <v>10</v>
      </c>
      <c r="Q87">
        <v>0</v>
      </c>
      <c r="R87">
        <v>0</v>
      </c>
      <c r="S87">
        <v>0</v>
      </c>
      <c r="W87" s="19"/>
      <c r="X87" s="16" t="s">
        <v>126</v>
      </c>
      <c r="Y87" s="13">
        <v>10</v>
      </c>
      <c r="Z87" s="13">
        <v>10</v>
      </c>
      <c r="AA87" s="13">
        <v>0</v>
      </c>
      <c r="AB87" s="13">
        <v>0</v>
      </c>
      <c r="AC87" s="13">
        <v>0</v>
      </c>
    </row>
    <row r="88" spans="1:29" ht="15" x14ac:dyDescent="0.15">
      <c r="M88" t="s">
        <v>138</v>
      </c>
      <c r="N88">
        <v>211530</v>
      </c>
      <c r="O88">
        <v>15695</v>
      </c>
      <c r="P88">
        <v>128</v>
      </c>
      <c r="Q88">
        <v>38</v>
      </c>
      <c r="R88">
        <v>14</v>
      </c>
      <c r="S88">
        <v>31</v>
      </c>
      <c r="W88" s="19">
        <v>2</v>
      </c>
      <c r="X88" s="16" t="s">
        <v>125</v>
      </c>
      <c r="Y88" s="17" t="s">
        <v>132</v>
      </c>
      <c r="Z88" s="13">
        <v>10</v>
      </c>
      <c r="AA88" s="13">
        <v>7</v>
      </c>
      <c r="AB88" s="13">
        <v>4</v>
      </c>
      <c r="AC88" s="13">
        <v>1</v>
      </c>
    </row>
    <row r="89" spans="1:29" ht="15" x14ac:dyDescent="0.15">
      <c r="O89">
        <v>14</v>
      </c>
      <c r="P89">
        <v>4</v>
      </c>
      <c r="Q89">
        <v>0</v>
      </c>
      <c r="R89">
        <v>0</v>
      </c>
      <c r="S89">
        <v>0</v>
      </c>
      <c r="W89" s="19"/>
      <c r="X89" s="16" t="s">
        <v>124</v>
      </c>
      <c r="Y89" s="13">
        <v>41960</v>
      </c>
      <c r="Z89" s="13">
        <v>648</v>
      </c>
      <c r="AA89" s="13">
        <v>77</v>
      </c>
      <c r="AB89" s="13">
        <v>144</v>
      </c>
      <c r="AC89" s="13">
        <v>93</v>
      </c>
    </row>
    <row r="90" spans="1:29" ht="15" x14ac:dyDescent="0.15">
      <c r="M90" t="s">
        <v>139</v>
      </c>
      <c r="N90">
        <v>222741</v>
      </c>
      <c r="O90">
        <v>20882</v>
      </c>
      <c r="P90">
        <v>233</v>
      </c>
      <c r="Q90">
        <v>18</v>
      </c>
      <c r="R90">
        <v>34</v>
      </c>
      <c r="S90">
        <v>39</v>
      </c>
      <c r="W90" s="19"/>
      <c r="X90" s="16" t="s">
        <v>126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</row>
    <row r="91" spans="1:29" ht="15" x14ac:dyDescent="0.15">
      <c r="O91">
        <v>0</v>
      </c>
      <c r="P91">
        <v>0</v>
      </c>
      <c r="Q91">
        <v>0</v>
      </c>
      <c r="R91">
        <v>0</v>
      </c>
      <c r="S91">
        <v>0</v>
      </c>
      <c r="W91" s="19">
        <v>3</v>
      </c>
      <c r="X91" s="16" t="s">
        <v>125</v>
      </c>
      <c r="Y91" s="17" t="s">
        <v>132</v>
      </c>
      <c r="Z91" s="13">
        <v>25</v>
      </c>
      <c r="AA91" s="13">
        <v>15</v>
      </c>
      <c r="AB91" s="13">
        <v>9</v>
      </c>
      <c r="AC91" s="13">
        <v>5</v>
      </c>
    </row>
    <row r="92" spans="1:29" ht="15" x14ac:dyDescent="0.15">
      <c r="W92" s="19"/>
      <c r="X92" s="16" t="s">
        <v>124</v>
      </c>
      <c r="Y92" s="13">
        <v>6673</v>
      </c>
      <c r="Z92" s="13">
        <v>18</v>
      </c>
      <c r="AA92" s="13">
        <v>30</v>
      </c>
      <c r="AB92" s="13">
        <v>35</v>
      </c>
      <c r="AC92" s="13">
        <v>67</v>
      </c>
    </row>
    <row r="93" spans="1:29" ht="15" x14ac:dyDescent="0.15">
      <c r="M93" s="20" t="s">
        <v>145</v>
      </c>
      <c r="N93" s="20"/>
      <c r="O93" s="20"/>
      <c r="P93" s="20"/>
      <c r="Q93" s="20"/>
      <c r="R93" s="20"/>
      <c r="S93" s="20"/>
      <c r="W93" s="19"/>
      <c r="X93" s="16" t="s">
        <v>126</v>
      </c>
      <c r="Y93" s="13">
        <v>9</v>
      </c>
      <c r="Z93" s="13">
        <v>9</v>
      </c>
      <c r="AA93" s="13">
        <v>0</v>
      </c>
      <c r="AB93" s="13">
        <v>0</v>
      </c>
      <c r="AC93" s="13">
        <v>0</v>
      </c>
    </row>
    <row r="94" spans="1:29" ht="15" x14ac:dyDescent="0.15">
      <c r="M94" s="20"/>
      <c r="N94" s="20"/>
      <c r="O94" s="20"/>
      <c r="P94" s="20"/>
      <c r="Q94" s="20"/>
      <c r="R94" s="20"/>
      <c r="S94" s="20"/>
      <c r="W94" s="19">
        <v>4</v>
      </c>
      <c r="X94" s="16" t="s">
        <v>125</v>
      </c>
      <c r="Y94" s="17" t="s">
        <v>132</v>
      </c>
      <c r="Z94" s="13">
        <v>7.5</v>
      </c>
      <c r="AA94" s="13">
        <v>4</v>
      </c>
      <c r="AB94" s="13">
        <v>4</v>
      </c>
      <c r="AC94" s="13">
        <v>3</v>
      </c>
    </row>
    <row r="95" spans="1:29" ht="15" x14ac:dyDescent="0.15">
      <c r="M95" s="16" t="s">
        <v>146</v>
      </c>
      <c r="N95" s="16"/>
      <c r="O95" s="15" t="s">
        <v>131</v>
      </c>
      <c r="P95" s="15" t="s">
        <v>127</v>
      </c>
      <c r="Q95" s="15" t="s">
        <v>21</v>
      </c>
      <c r="R95" s="15" t="s">
        <v>22</v>
      </c>
      <c r="S95" s="15" t="s">
        <v>24</v>
      </c>
      <c r="W95" s="19"/>
      <c r="X95" s="16" t="s">
        <v>124</v>
      </c>
      <c r="Y95" s="13">
        <v>15695</v>
      </c>
      <c r="Z95" s="13">
        <v>128</v>
      </c>
      <c r="AA95" s="13">
        <v>38</v>
      </c>
      <c r="AB95" s="13">
        <v>14</v>
      </c>
      <c r="AC95" s="13">
        <v>31</v>
      </c>
    </row>
    <row r="96" spans="1:29" ht="15" x14ac:dyDescent="0.15">
      <c r="M96" s="19">
        <v>1</v>
      </c>
      <c r="N96" s="16" t="s">
        <v>125</v>
      </c>
      <c r="O96" s="17" t="s">
        <v>76</v>
      </c>
      <c r="P96" s="15">
        <v>20</v>
      </c>
      <c r="Q96" s="15">
        <v>12.5</v>
      </c>
      <c r="R96" s="15">
        <v>12</v>
      </c>
      <c r="S96" s="15">
        <v>10</v>
      </c>
      <c r="W96" s="19"/>
      <c r="X96" s="16" t="s">
        <v>126</v>
      </c>
      <c r="Y96" s="13">
        <v>14</v>
      </c>
      <c r="Z96" s="13">
        <v>14</v>
      </c>
      <c r="AA96" s="13">
        <v>0</v>
      </c>
      <c r="AB96" s="13">
        <v>0</v>
      </c>
      <c r="AC96" s="13">
        <v>0</v>
      </c>
    </row>
    <row r="97" spans="13:29" ht="15" x14ac:dyDescent="0.15">
      <c r="M97" s="19"/>
      <c r="N97" s="16" t="s">
        <v>98</v>
      </c>
      <c r="O97" s="15">
        <v>10</v>
      </c>
      <c r="P97" s="15">
        <v>10</v>
      </c>
      <c r="Q97" s="15">
        <v>0</v>
      </c>
      <c r="R97" s="15">
        <v>0</v>
      </c>
      <c r="S97" s="15">
        <v>0</v>
      </c>
      <c r="W97" s="19">
        <v>5</v>
      </c>
      <c r="X97" s="16" t="s">
        <v>125</v>
      </c>
      <c r="Y97" s="17" t="s">
        <v>132</v>
      </c>
      <c r="Z97" s="13">
        <v>5</v>
      </c>
      <c r="AA97" s="13">
        <v>5</v>
      </c>
      <c r="AB97" s="13">
        <v>5</v>
      </c>
      <c r="AC97" s="13">
        <v>5</v>
      </c>
    </row>
    <row r="98" spans="13:29" ht="15" x14ac:dyDescent="0.15">
      <c r="M98" s="19">
        <v>2</v>
      </c>
      <c r="N98" s="16" t="s">
        <v>125</v>
      </c>
      <c r="O98" s="17" t="s">
        <v>76</v>
      </c>
      <c r="P98" s="15">
        <v>10</v>
      </c>
      <c r="Q98" s="15">
        <v>7</v>
      </c>
      <c r="R98" s="15">
        <v>4</v>
      </c>
      <c r="S98" s="15">
        <v>1</v>
      </c>
      <c r="W98" s="19"/>
      <c r="X98" s="16" t="s">
        <v>124</v>
      </c>
      <c r="Y98" s="13">
        <v>20882</v>
      </c>
      <c r="Z98" s="13">
        <v>233</v>
      </c>
      <c r="AA98" s="13">
        <v>18</v>
      </c>
      <c r="AB98" s="17">
        <v>34</v>
      </c>
      <c r="AC98" s="17">
        <v>39</v>
      </c>
    </row>
    <row r="99" spans="13:29" ht="15" x14ac:dyDescent="0.15">
      <c r="M99" s="19"/>
      <c r="N99" s="16" t="s">
        <v>98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W99" s="19"/>
      <c r="X99" s="16" t="s">
        <v>126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</row>
    <row r="100" spans="13:29" ht="15" x14ac:dyDescent="0.15">
      <c r="M100" s="19">
        <v>3</v>
      </c>
      <c r="N100" s="16" t="s">
        <v>125</v>
      </c>
      <c r="O100" s="17" t="s">
        <v>76</v>
      </c>
      <c r="P100" s="15">
        <v>25</v>
      </c>
      <c r="Q100" s="15">
        <v>15</v>
      </c>
      <c r="R100" s="15">
        <v>9</v>
      </c>
      <c r="S100" s="15">
        <v>5</v>
      </c>
    </row>
    <row r="101" spans="13:29" ht="15" x14ac:dyDescent="0.15">
      <c r="M101" s="19"/>
      <c r="N101" s="16" t="s">
        <v>98</v>
      </c>
      <c r="O101" s="15">
        <v>9</v>
      </c>
      <c r="P101" s="15">
        <v>9</v>
      </c>
      <c r="Q101" s="15">
        <v>0</v>
      </c>
      <c r="R101" s="15">
        <v>0</v>
      </c>
      <c r="S101" s="15">
        <v>0</v>
      </c>
    </row>
    <row r="102" spans="13:29" ht="15" x14ac:dyDescent="0.15">
      <c r="M102" s="19">
        <v>4</v>
      </c>
      <c r="N102" s="16" t="s">
        <v>125</v>
      </c>
      <c r="O102" s="17" t="s">
        <v>76</v>
      </c>
      <c r="P102" s="15">
        <v>7.5</v>
      </c>
      <c r="Q102" s="15">
        <v>4</v>
      </c>
      <c r="R102" s="15">
        <v>4</v>
      </c>
      <c r="S102" s="15">
        <v>3</v>
      </c>
    </row>
    <row r="103" spans="13:29" ht="15" x14ac:dyDescent="0.15">
      <c r="M103" s="19"/>
      <c r="N103" s="16" t="s">
        <v>98</v>
      </c>
      <c r="O103" s="15">
        <v>14</v>
      </c>
      <c r="P103" s="15">
        <v>14</v>
      </c>
      <c r="Q103" s="15">
        <v>0</v>
      </c>
      <c r="R103" s="15">
        <v>0</v>
      </c>
      <c r="S103" s="15">
        <v>0</v>
      </c>
    </row>
    <row r="104" spans="13:29" ht="15" x14ac:dyDescent="0.15">
      <c r="M104" s="19">
        <v>5</v>
      </c>
      <c r="N104" s="16" t="s">
        <v>125</v>
      </c>
      <c r="O104" s="17" t="s">
        <v>76</v>
      </c>
      <c r="P104" s="15">
        <v>5</v>
      </c>
      <c r="Q104" s="15">
        <v>5</v>
      </c>
      <c r="R104" s="15">
        <v>5</v>
      </c>
      <c r="S104" s="15">
        <v>5</v>
      </c>
    </row>
    <row r="105" spans="13:29" ht="15" x14ac:dyDescent="0.15">
      <c r="M105" s="19"/>
      <c r="N105" s="16" t="s">
        <v>98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</row>
    <row r="106" spans="13:29" ht="13.5" customHeight="1" x14ac:dyDescent="0.15">
      <c r="M106" s="18"/>
    </row>
    <row r="107" spans="13:29" ht="13.5" customHeight="1" x14ac:dyDescent="0.15">
      <c r="M107" s="18"/>
    </row>
    <row r="108" spans="13:29" x14ac:dyDescent="0.15">
      <c r="M108" s="19">
        <v>5</v>
      </c>
    </row>
    <row r="109" spans="13:29" x14ac:dyDescent="0.15">
      <c r="M109" s="19"/>
    </row>
    <row r="110" spans="13:29" x14ac:dyDescent="0.15">
      <c r="M110" s="19"/>
    </row>
  </sheetData>
  <mergeCells count="135">
    <mergeCell ref="M108:M110"/>
    <mergeCell ref="M96:M97"/>
    <mergeCell ref="M98:M99"/>
    <mergeCell ref="M100:M101"/>
    <mergeCell ref="M102:M103"/>
    <mergeCell ref="M104:M105"/>
    <mergeCell ref="A82:C82"/>
    <mergeCell ref="A77:C77"/>
    <mergeCell ref="A78:C78"/>
    <mergeCell ref="A79:C79"/>
    <mergeCell ref="A80:C80"/>
    <mergeCell ref="A81:C81"/>
    <mergeCell ref="F79:J79"/>
    <mergeCell ref="A71:C71"/>
    <mergeCell ref="A73:C73"/>
    <mergeCell ref="A74:C74"/>
    <mergeCell ref="A75:C75"/>
    <mergeCell ref="A76:C76"/>
    <mergeCell ref="A66:C66"/>
    <mergeCell ref="A67:C67"/>
    <mergeCell ref="A68:C68"/>
    <mergeCell ref="A69:C69"/>
    <mergeCell ref="A70:C70"/>
    <mergeCell ref="A59:E61"/>
    <mergeCell ref="A62:C62"/>
    <mergeCell ref="A63:C63"/>
    <mergeCell ref="A64:C64"/>
    <mergeCell ref="A65:C65"/>
    <mergeCell ref="B52:B56"/>
    <mergeCell ref="C52:C56"/>
    <mergeCell ref="D52:D56"/>
    <mergeCell ref="U33:U37"/>
    <mergeCell ref="U39:U43"/>
    <mergeCell ref="U45:U49"/>
    <mergeCell ref="B39:B43"/>
    <mergeCell ref="C39:C43"/>
    <mergeCell ref="D39:D43"/>
    <mergeCell ref="B45:B49"/>
    <mergeCell ref="C45:C49"/>
    <mergeCell ref="D45:D49"/>
    <mergeCell ref="S33:S37"/>
    <mergeCell ref="T33:T37"/>
    <mergeCell ref="M39:M43"/>
    <mergeCell ref="N39:N43"/>
    <mergeCell ref="B33:B37"/>
    <mergeCell ref="C33:C37"/>
    <mergeCell ref="D33:D37"/>
    <mergeCell ref="B21:B25"/>
    <mergeCell ref="C21:C25"/>
    <mergeCell ref="D21:D25"/>
    <mergeCell ref="B27:B31"/>
    <mergeCell ref="C27:C31"/>
    <mergeCell ref="D27:D31"/>
    <mergeCell ref="S3:S7"/>
    <mergeCell ref="T3:T7"/>
    <mergeCell ref="U3:U7"/>
    <mergeCell ref="B3:B7"/>
    <mergeCell ref="C3:C7"/>
    <mergeCell ref="D3:D7"/>
    <mergeCell ref="D9:D13"/>
    <mergeCell ref="C9:C13"/>
    <mergeCell ref="B9:B13"/>
    <mergeCell ref="B15:B19"/>
    <mergeCell ref="C15:C19"/>
    <mergeCell ref="D15:D19"/>
    <mergeCell ref="M3:M7"/>
    <mergeCell ref="N3:N7"/>
    <mergeCell ref="O3:O7"/>
    <mergeCell ref="P3:P7"/>
    <mergeCell ref="Q3:Q7"/>
    <mergeCell ref="R3:R7"/>
    <mergeCell ref="V3:V7"/>
    <mergeCell ref="U9:U13"/>
    <mergeCell ref="M33:M37"/>
    <mergeCell ref="N33:N37"/>
    <mergeCell ref="O33:O37"/>
    <mergeCell ref="P33:P37"/>
    <mergeCell ref="U21:U25"/>
    <mergeCell ref="U27:U31"/>
    <mergeCell ref="U15:U19"/>
    <mergeCell ref="T9:T13"/>
    <mergeCell ref="M15:M19"/>
    <mergeCell ref="N15:N19"/>
    <mergeCell ref="O15:O19"/>
    <mergeCell ref="P15:P19"/>
    <mergeCell ref="Q15:Q19"/>
    <mergeCell ref="R15:R19"/>
    <mergeCell ref="S15:S19"/>
    <mergeCell ref="T15:T19"/>
    <mergeCell ref="N9:N13"/>
    <mergeCell ref="O9:O13"/>
    <mergeCell ref="P9:P13"/>
    <mergeCell ref="Q9:Q13"/>
    <mergeCell ref="R9:R13"/>
    <mergeCell ref="S9:S13"/>
    <mergeCell ref="M9:M13"/>
    <mergeCell ref="S21:S25"/>
    <mergeCell ref="T21:T25"/>
    <mergeCell ref="M27:M31"/>
    <mergeCell ref="N27:N31"/>
    <mergeCell ref="O27:O31"/>
    <mergeCell ref="P27:P31"/>
    <mergeCell ref="Q27:Q31"/>
    <mergeCell ref="R27:R31"/>
    <mergeCell ref="S27:S31"/>
    <mergeCell ref="T27:T31"/>
    <mergeCell ref="M21:M25"/>
    <mergeCell ref="N21:N25"/>
    <mergeCell ref="O21:O25"/>
    <mergeCell ref="P21:P25"/>
    <mergeCell ref="Q21:Q25"/>
    <mergeCell ref="R21:R25"/>
    <mergeCell ref="Q33:Q37"/>
    <mergeCell ref="R33:R37"/>
    <mergeCell ref="O39:O43"/>
    <mergeCell ref="P39:P43"/>
    <mergeCell ref="Q39:Q43"/>
    <mergeCell ref="R39:R43"/>
    <mergeCell ref="S39:S43"/>
    <mergeCell ref="S45:S49"/>
    <mergeCell ref="T45:T49"/>
    <mergeCell ref="T39:T43"/>
    <mergeCell ref="W94:W96"/>
    <mergeCell ref="W97:W99"/>
    <mergeCell ref="W82:AC83"/>
    <mergeCell ref="M45:M49"/>
    <mergeCell ref="N45:N49"/>
    <mergeCell ref="O45:O49"/>
    <mergeCell ref="P45:P49"/>
    <mergeCell ref="Q45:Q49"/>
    <mergeCell ref="R45:R49"/>
    <mergeCell ref="W85:W87"/>
    <mergeCell ref="W88:W90"/>
    <mergeCell ref="W91:W93"/>
    <mergeCell ref="M93:S94"/>
  </mergeCells>
  <phoneticPr fontId="1"/>
  <dataValidations count="1">
    <dataValidation type="list" allowBlank="1" showInputMessage="1" showErrorMessage="1" sqref="D3:D7 D9:D13 D15:D19 D21:D25 D52:D56 D27:D31 D39:D43 D45:D49 D33:D37">
      <formula1>"M,F"</formula1>
    </dataValidation>
  </dataValidations>
  <pageMargins left="0.7" right="0.7" top="0.75" bottom="0.75" header="0.3" footer="0.3"/>
  <pageSetup paperSize="12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</dc:creator>
  <cp:lastModifiedBy>kyun</cp:lastModifiedBy>
  <dcterms:created xsi:type="dcterms:W3CDTF">2021-02-02T02:23:12Z</dcterms:created>
  <dcterms:modified xsi:type="dcterms:W3CDTF">2021-08-05T05:15:35Z</dcterms:modified>
</cp:coreProperties>
</file>