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enus\Team_Irene\Irene\CMV\Nadja LR Paper\paper_edit_post-review\"/>
    </mc:Choice>
  </mc:AlternateContent>
  <bookViews>
    <workbookView xWindow="0" yWindow="0" windowWidth="23040" windowHeight="9090"/>
  </bookViews>
  <sheets>
    <sheet name="Table 1" sheetId="2" r:id="rId1"/>
    <sheet name="Table 2" sheetId="1" r:id="rId2"/>
    <sheet name="Table 3" sheetId="3" r:id="rId3"/>
    <sheet name="Table 4a" sheetId="4" r:id="rId4"/>
    <sheet name="Table 4b" sheetId="5" r:id="rId5"/>
    <sheet name="Table 5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5" l="1"/>
  <c r="E8" i="5"/>
  <c r="E7" i="5"/>
  <c r="E10" i="5"/>
  <c r="E9" i="5"/>
  <c r="E6" i="5"/>
  <c r="F4" i="4"/>
  <c r="F5" i="4"/>
  <c r="F6" i="4"/>
  <c r="F7" i="4"/>
  <c r="F8" i="4"/>
  <c r="F9" i="4"/>
  <c r="F10" i="4"/>
  <c r="F11" i="4"/>
  <c r="F12" i="4"/>
  <c r="F3" i="4"/>
</calcChain>
</file>

<file path=xl/sharedStrings.xml><?xml version="1.0" encoding="utf-8"?>
<sst xmlns="http://schemas.openxmlformats.org/spreadsheetml/2006/main" count="356" uniqueCount="222">
  <si>
    <t>pError</t>
  </si>
  <si>
    <t>Template HCMV DNA</t>
  </si>
  <si>
    <t>Input DNA</t>
  </si>
  <si>
    <t>Reference length in kb</t>
  </si>
  <si>
    <t>raw reads</t>
  </si>
  <si>
    <t>after hu removal</t>
  </si>
  <si>
    <t>after ltrim</t>
  </si>
  <si>
    <t>% HCMV mapping</t>
  </si>
  <si>
    <t>map to reference</t>
  </si>
  <si>
    <t>average coverage</t>
  </si>
  <si>
    <t>0.01</t>
  </si>
  <si>
    <t>Merlin</t>
  </si>
  <si>
    <t>amplicons</t>
  </si>
  <si>
    <t>length</t>
  </si>
  <si>
    <t>TB40-BAC4-luc</t>
  </si>
  <si>
    <t>non-enriched</t>
  </si>
  <si>
    <t>0.001</t>
  </si>
  <si>
    <t xml:space="preserve"> amplicons</t>
  </si>
  <si>
    <t>after qtrim</t>
  </si>
  <si>
    <t>% of reads &lt;500 bases</t>
  </si>
  <si>
    <t>Number and average read length of sequencing reads</t>
  </si>
  <si>
    <t>kb, kilobases; qtrim, quality trim; hu, human DNA-specific reads; ltrim, length trim.</t>
  </si>
  <si>
    <t>Amplicon</t>
  </si>
  <si>
    <t>total BAC-DNA as template (100ng)</t>
  </si>
  <si>
    <t>cell-culture derived DNA as template*</t>
  </si>
  <si>
    <t>TaK</t>
  </si>
  <si>
    <t>Pro</t>
  </si>
  <si>
    <t>Qia</t>
  </si>
  <si>
    <t>efficiency</t>
  </si>
  <si>
    <t>sensitivity (copies/reaction)</t>
  </si>
  <si>
    <t>F1.1</t>
  </si>
  <si>
    <t>56.5</t>
  </si>
  <si>
    <t>high</t>
  </si>
  <si>
    <t>low</t>
  </si>
  <si>
    <t>F1.2</t>
  </si>
  <si>
    <t>58.9</t>
  </si>
  <si>
    <t>nd</t>
  </si>
  <si>
    <t>F1.3</t>
  </si>
  <si>
    <t>F2.1</t>
  </si>
  <si>
    <t>57.1</t>
  </si>
  <si>
    <t>F2.2</t>
  </si>
  <si>
    <t>58.8</t>
  </si>
  <si>
    <t>F2.3</t>
  </si>
  <si>
    <t>56.4</t>
  </si>
  <si>
    <t>F3</t>
  </si>
  <si>
    <t>53.7</t>
  </si>
  <si>
    <t>F4</t>
  </si>
  <si>
    <t>48.5</t>
  </si>
  <si>
    <t>Sequencing platform</t>
  </si>
  <si>
    <t xml:space="preserve">Quality trimming </t>
  </si>
  <si>
    <t>Substitutions*</t>
  </si>
  <si>
    <t>Deletions*</t>
  </si>
  <si>
    <t>Insertions*</t>
  </si>
  <si>
    <t>Substitutions per nucleotide*</t>
  </si>
  <si>
    <t>A</t>
  </si>
  <si>
    <t>C</t>
  </si>
  <si>
    <t>G</t>
  </si>
  <si>
    <t>T</t>
  </si>
  <si>
    <t>PacBio</t>
  </si>
  <si>
    <t>pError 0.01</t>
  </si>
  <si>
    <t>pError 0.001</t>
  </si>
  <si>
    <t>Illumina</t>
  </si>
  <si>
    <t>* Error rate is the percentage of mismatches of the total number of bases mapped to the reference sequence. Error rates are means of two distinct input DNAs (Merlin and TB-BAC4-luc, and two amplicons (F1.1+F3, respectively).</t>
  </si>
  <si>
    <t>Table 3.  Error rates introduced by Long-range PCR and/or sequencing.</t>
  </si>
  <si>
    <t>Artificial Mixture</t>
  </si>
  <si>
    <t>HCMV-DNA</t>
  </si>
  <si>
    <t>Table 4a. Ratio estimation of artificial mixtures used as template DNA for long range PCR.</t>
  </si>
  <si>
    <t>1:10</t>
  </si>
  <si>
    <t>1:100</t>
  </si>
  <si>
    <t>1:1000</t>
  </si>
  <si>
    <t>Table 4b. Ratio estimation of dilution series of artificial mixtures.</t>
  </si>
  <si>
    <t>Sample</t>
  </si>
  <si>
    <t>BAL2</t>
  </si>
  <si>
    <t>BAL4</t>
  </si>
  <si>
    <t>BAL5</t>
  </si>
  <si>
    <t>BAL6</t>
  </si>
  <si>
    <t>Haplotypes determined by long amplicon PacBio sequencing</t>
  </si>
  <si>
    <t>Target site</t>
  </si>
  <si>
    <t>Seq ID</t>
  </si>
  <si>
    <r>
      <t>Reference sequence Acc.No. (% identity)</t>
    </r>
    <r>
      <rPr>
        <vertAlign val="superscript"/>
        <sz val="10"/>
        <color theme="1"/>
        <rFont val="Arial"/>
        <family val="2"/>
      </rPr>
      <t>1</t>
    </r>
  </si>
  <si>
    <t>Frequency of occurrence (%)</t>
  </si>
  <si>
    <t>gN</t>
  </si>
  <si>
    <t>gO</t>
  </si>
  <si>
    <t>UL146</t>
  </si>
  <si>
    <t>BAL2_F3_hap1</t>
  </si>
  <si>
    <t>JX512202.1 (99.9)</t>
  </si>
  <si>
    <t>3b</t>
  </si>
  <si>
    <t>2a</t>
  </si>
  <si>
    <t>BAL2_F3_hap2</t>
  </si>
  <si>
    <t>KP745677.1 (99.1)</t>
  </si>
  <si>
    <t>BAL2_F3_hap3</t>
  </si>
  <si>
    <t>KJ361966.1 (99.3)</t>
  </si>
  <si>
    <t>1a</t>
  </si>
  <si>
    <t>BAL2_F4_hap1</t>
  </si>
  <si>
    <t>KP745638.1 (99.9)</t>
  </si>
  <si>
    <t>BAL2_F4_hap2</t>
  </si>
  <si>
    <t>KP745654.1 (98.6)</t>
  </si>
  <si>
    <t>BAL2_F4_hap3</t>
  </si>
  <si>
    <t>KT726941.2 (98.3)</t>
  </si>
  <si>
    <t>BAL4_F3_hap1</t>
  </si>
  <si>
    <t>KR534203.1 (99.9)</t>
  </si>
  <si>
    <t>BAL4_F4_hap1</t>
  </si>
  <si>
    <t>KU550090.1 (99.9)</t>
  </si>
  <si>
    <t>BAL5_F3_hap1</t>
  </si>
  <si>
    <t>KY490065.1 (99.9)</t>
  </si>
  <si>
    <t>BAL5_F3_hap2</t>
  </si>
  <si>
    <t>JX512208.1 (99.9)</t>
  </si>
  <si>
    <t>2b</t>
  </si>
  <si>
    <t>BAL5_F3_hap3</t>
  </si>
  <si>
    <t>KY490066.1 (99.9)</t>
  </si>
  <si>
    <t>3a</t>
  </si>
  <si>
    <t>1b</t>
  </si>
  <si>
    <t>BAL5_F4_hap1</t>
  </si>
  <si>
    <t>KR534198.1 (99.8)</t>
  </si>
  <si>
    <t>BAL5_F4_hap2</t>
  </si>
  <si>
    <t>KP745691.1 (99.8)</t>
  </si>
  <si>
    <t>BAL5_F4_hap3</t>
  </si>
  <si>
    <t>BAL6_F3_hap1</t>
  </si>
  <si>
    <t>BAL6_F4_hap1</t>
  </si>
  <si>
    <t>KY490086.1 (99.9)</t>
  </si>
  <si>
    <t>BAL6_F4_hap2</t>
  </si>
  <si>
    <t>KY490085.1 (97.1)</t>
  </si>
  <si>
    <t>-</t>
  </si>
  <si>
    <t>Aspired Input ratio</t>
  </si>
  <si>
    <t>estimated copies/reaction</t>
  </si>
  <si>
    <t>Copy input for PCR</t>
  </si>
  <si>
    <t>1) original mixture was confirmed by HCMV-specific qPCR (see Table 4a); 2) measured ratios are means of reads mapping to genotypic regions within gN, gO, and gH.</t>
  </si>
  <si>
    <t>* two different HCMV strains (TB40E and Merlin); high and low efficiency as determined by the strength of visible bands of the correct length; high specificity as determined by the absence of unspecific bands; TaK: LA Taq Hot Start Version Polymerase; Qia: LongRange PCR Polymerase; Pro: Promega Go Taq Long; nd: not determined; "-": no visible band or smear.</t>
  </si>
  <si>
    <t>Fragment length in bases</t>
  </si>
  <si>
    <r>
      <t>Measured copies/reaction</t>
    </r>
    <r>
      <rPr>
        <b/>
        <vertAlign val="superscript"/>
        <sz val="10"/>
        <rFont val="Arial"/>
        <family val="2"/>
      </rPr>
      <t>1</t>
    </r>
  </si>
  <si>
    <r>
      <t>Measured ratio</t>
    </r>
    <r>
      <rPr>
        <b/>
        <vertAlign val="superscript"/>
        <sz val="10"/>
        <rFont val="Arial"/>
        <family val="2"/>
      </rPr>
      <t>1</t>
    </r>
  </si>
  <si>
    <r>
      <t>Measured ratio</t>
    </r>
    <r>
      <rPr>
        <b/>
        <vertAlign val="superscript"/>
        <sz val="10"/>
        <rFont val="Arial"/>
        <family val="2"/>
      </rPr>
      <t>2</t>
    </r>
  </si>
  <si>
    <t>1) confirmed by HCMV-specific qPCR against gH; 2) measured ratios are means of reads mapping to genotypic regions within gN, gO, and gH; sequencing was done in duplicates.</t>
  </si>
  <si>
    <t>Aspired input ratio</t>
  </si>
  <si>
    <r>
      <t xml:space="preserve">3,90E+06 </t>
    </r>
    <r>
      <rPr>
        <vertAlign val="superscript"/>
        <sz val="10"/>
        <rFont val="Arial"/>
        <family val="2"/>
      </rPr>
      <t>1</t>
    </r>
  </si>
  <si>
    <r>
      <t xml:space="preserve">1,90E+05 </t>
    </r>
    <r>
      <rPr>
        <vertAlign val="superscript"/>
        <sz val="10"/>
        <rFont val="Arial"/>
        <family val="2"/>
      </rPr>
      <t>1</t>
    </r>
  </si>
  <si>
    <t>1) Sequence in GenBank database with highest similarity to haplotype sequence; 2) according to Suarez et al., 2019,  doi: 10.1093/infdis/jiz208; BAL, bronchoalveolar lavage; Acc.No., Accession number.</t>
  </si>
  <si>
    <r>
      <t>Genotypes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assigned by short amplicon Illumina sequencing</t>
    </r>
  </si>
  <si>
    <t>GC content in %</t>
  </si>
  <si>
    <r>
      <t>specificity (1x10</t>
    </r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copies/reaction)</t>
    </r>
  </si>
  <si>
    <t xml:space="preserve">Table 1. Efficiency of long range PCR for the distinct fragments by the use of three commercially available enzymes. </t>
  </si>
  <si>
    <t>Table 5. Number and ratio of individual haplotype sequences with corresponding gN, gO, and UL146 genotypes.</t>
  </si>
  <si>
    <t>18.7</t>
  </si>
  <si>
    <t>19.1</t>
  </si>
  <si>
    <t>13.9</t>
  </si>
  <si>
    <t>12.6</t>
  </si>
  <si>
    <t>36.4</t>
  </si>
  <si>
    <t>37.2</t>
  </si>
  <si>
    <t>27.2</t>
  </si>
  <si>
    <t>23.2</t>
  </si>
  <si>
    <t>15.5</t>
  </si>
  <si>
    <t>0.083</t>
  </si>
  <si>
    <t>0.06</t>
  </si>
  <si>
    <t>0.289</t>
  </si>
  <si>
    <t>0.115</t>
  </si>
  <si>
    <t>0.054</t>
  </si>
  <si>
    <t>0.061</t>
  </si>
  <si>
    <t>0.111</t>
  </si>
  <si>
    <t>0.015</t>
  </si>
  <si>
    <t>0.051</t>
  </si>
  <si>
    <t>0.204</t>
  </si>
  <si>
    <t>0.013</t>
  </si>
  <si>
    <t>0.017</t>
  </si>
  <si>
    <t>0.014</t>
  </si>
  <si>
    <t>0.081</t>
  </si>
  <si>
    <t>0.018</t>
  </si>
  <si>
    <t>0.077</t>
  </si>
  <si>
    <t>0.052</t>
  </si>
  <si>
    <t>0.062</t>
  </si>
  <si>
    <t>0.108</t>
  </si>
  <si>
    <t>0.009</t>
  </si>
  <si>
    <t>0.012</t>
  </si>
  <si>
    <t>0.029</t>
  </si>
  <si>
    <t>0.006</t>
  </si>
  <si>
    <t>0.008</t>
  </si>
  <si>
    <t>0.163</t>
  </si>
  <si>
    <t>0.005</t>
  </si>
  <si>
    <t>0.002</t>
  </si>
  <si>
    <t>0.242</t>
  </si>
  <si>
    <t>0.096</t>
  </si>
  <si>
    <t>0.089</t>
  </si>
  <si>
    <t>0.004</t>
  </si>
  <si>
    <t>0.091</t>
  </si>
  <si>
    <t>0.078</t>
  </si>
  <si>
    <t>0.182</t>
  </si>
  <si>
    <t>0.071</t>
  </si>
  <si>
    <t>0.067</t>
  </si>
  <si>
    <t>0.171</t>
  </si>
  <si>
    <t>0.027</t>
  </si>
  <si>
    <t>0.028</t>
  </si>
  <si>
    <t>0.025</t>
  </si>
  <si>
    <t>0.240</t>
  </si>
  <si>
    <t>0.120</t>
  </si>
  <si>
    <t>0.010</t>
  </si>
  <si>
    <t>0.110</t>
  </si>
  <si>
    <t>0.090</t>
  </si>
  <si>
    <t>58.7</t>
  </si>
  <si>
    <t>35.1</t>
  </si>
  <si>
    <t>59.2</t>
  </si>
  <si>
    <t>32.3</t>
  </si>
  <si>
    <t>78.1</t>
  </si>
  <si>
    <t>75.1</t>
  </si>
  <si>
    <t>85.6</t>
  </si>
  <si>
    <t>6.2</t>
  </si>
  <si>
    <t>8.5</t>
  </si>
  <si>
    <t>14.1</t>
  </si>
  <si>
    <t>7.8</t>
  </si>
  <si>
    <t>16.8</t>
  </si>
  <si>
    <t>8.1</t>
  </si>
  <si>
    <t>14.4</t>
  </si>
  <si>
    <t>Table 2. Trimming, filtering, and mapping of PacBio-derived reads for error estimation.</t>
  </si>
  <si>
    <t>98.26</t>
  </si>
  <si>
    <t>99.53</t>
  </si>
  <si>
    <t>85.29</t>
  </si>
  <si>
    <t>93.63</t>
  </si>
  <si>
    <t>97.76</t>
  </si>
  <si>
    <t>99.26</t>
  </si>
  <si>
    <t>86.49</t>
  </si>
  <si>
    <t>94.57</t>
  </si>
  <si>
    <t>number</t>
  </si>
  <si>
    <t>1.5</t>
  </si>
  <si>
    <t>98.5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</si>
</sst>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center" wrapText="1" readingOrder="1"/>
    </xf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top" wrapText="1" readingOrder="1"/>
    </xf>
    <xf numFmtId="0" fontId="4" fillId="0" borderId="1" xfId="0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vertical="top" wrapText="1" readingOrder="1"/>
    </xf>
    <xf numFmtId="0" fontId="4" fillId="0" borderId="0" xfId="0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 readingOrder="1"/>
    </xf>
    <xf numFmtId="0" fontId="3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5" fillId="0" borderId="0" xfId="0" applyFont="1"/>
    <xf numFmtId="0" fontId="5" fillId="0" borderId="4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5" fillId="0" borderId="0" xfId="0" applyFont="1" applyFill="1"/>
    <xf numFmtId="0" fontId="5" fillId="0" borderId="0" xfId="0" applyFont="1" applyFill="1" applyAlignment="1">
      <alignment horizontal="left" vertical="center" wrapText="1" readingOrder="1"/>
    </xf>
    <xf numFmtId="0" fontId="5" fillId="0" borderId="2" xfId="0" applyFont="1" applyFill="1" applyBorder="1" applyAlignment="1">
      <alignment horizontal="left" vertical="center" wrapText="1" readingOrder="1"/>
    </xf>
    <xf numFmtId="0" fontId="12" fillId="0" borderId="0" xfId="0" applyFont="1"/>
    <xf numFmtId="0" fontId="5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center" vertical="center" wrapText="1" readingOrder="1"/>
    </xf>
    <xf numFmtId="11" fontId="5" fillId="0" borderId="0" xfId="0" applyNumberFormat="1" applyFont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11" fontId="5" fillId="0" borderId="2" xfId="0" applyNumberFormat="1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1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wrapText="1" readingOrder="1"/>
    </xf>
    <xf numFmtId="0" fontId="5" fillId="0" borderId="0" xfId="0" applyFont="1" applyBorder="1" applyAlignment="1">
      <alignment horizontal="left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11" fontId="5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/>
    <xf numFmtId="49" fontId="6" fillId="0" borderId="0" xfId="0" applyNumberFormat="1" applyFont="1" applyBorder="1" applyAlignment="1">
      <alignment vertical="center" wrapText="1"/>
    </xf>
    <xf numFmtId="11" fontId="5" fillId="0" borderId="0" xfId="0" applyNumberFormat="1" applyFont="1" applyBorder="1" applyAlignment="1">
      <alignment horizontal="center" vertical="center" wrapText="1" readingOrder="1"/>
    </xf>
    <xf numFmtId="49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11" fontId="5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 readingOrder="1"/>
    </xf>
    <xf numFmtId="164" fontId="4" fillId="0" borderId="2" xfId="0" applyNumberFormat="1" applyFont="1" applyBorder="1" applyAlignment="1">
      <alignment horizontal="center" vertical="center" wrapText="1" readingOrder="1"/>
    </xf>
    <xf numFmtId="49" fontId="4" fillId="0" borderId="0" xfId="0" applyNumberFormat="1" applyFont="1" applyFill="1" applyBorder="1" applyAlignment="1">
      <alignment horizontal="left" vertical="top" wrapText="1" readingOrder="1"/>
    </xf>
    <xf numFmtId="49" fontId="4" fillId="0" borderId="7" xfId="0" applyNumberFormat="1" applyFont="1" applyFill="1" applyBorder="1" applyAlignment="1">
      <alignment horizontal="left" vertical="top" wrapText="1" readingOrder="1"/>
    </xf>
    <xf numFmtId="49" fontId="4" fillId="0" borderId="1" xfId="0" applyNumberFormat="1" applyFont="1" applyFill="1" applyBorder="1" applyAlignment="1">
      <alignment horizontal="left" vertical="top" wrapText="1" readingOrder="1"/>
    </xf>
    <xf numFmtId="0" fontId="1" fillId="0" borderId="3" xfId="0" applyFont="1" applyFill="1" applyBorder="1" applyAlignment="1">
      <alignment horizontal="left" vertical="top" wrapText="1" readingOrder="1"/>
    </xf>
    <xf numFmtId="0" fontId="4" fillId="0" borderId="3" xfId="0" applyFont="1" applyFill="1" applyBorder="1" applyAlignment="1">
      <alignment horizontal="left" vertical="top" wrapText="1" readingOrder="1"/>
    </xf>
    <xf numFmtId="0" fontId="3" fillId="0" borderId="3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 readingOrder="1"/>
    </xf>
    <xf numFmtId="0" fontId="5" fillId="0" borderId="3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5" fillId="0" borderId="8" xfId="0" applyFont="1" applyBorder="1" applyAlignment="1">
      <alignment horizontal="left" vertical="center" wrapText="1" readingOrder="1"/>
    </xf>
    <xf numFmtId="0" fontId="5" fillId="0" borderId="9" xfId="0" applyFont="1" applyBorder="1" applyAlignment="1">
      <alignment horizontal="left" vertical="center" wrapText="1" readingOrder="1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 readingOrder="1"/>
    </xf>
    <xf numFmtId="0" fontId="4" fillId="0" borderId="9" xfId="0" applyFont="1" applyBorder="1" applyAlignment="1">
      <alignment horizontal="left" vertical="center" wrapText="1" readingOrder="1"/>
    </xf>
    <xf numFmtId="0" fontId="4" fillId="0" borderId="0" xfId="0" applyFont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0" fontId="10" fillId="0" borderId="9" xfId="0" applyFont="1" applyBorder="1" applyAlignment="1">
      <alignment horizontal="center" vertical="center" wrapText="1" readingOrder="1"/>
    </xf>
    <xf numFmtId="0" fontId="10" fillId="0" borderId="9" xfId="0" applyFont="1" applyFill="1" applyBorder="1" applyAlignment="1">
      <alignment horizontal="center" vertical="center" wrapText="1" readingOrder="1"/>
    </xf>
    <xf numFmtId="0" fontId="10" fillId="0" borderId="9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Fill="1" applyBorder="1" applyAlignment="1">
      <alignment horizontal="left" vertical="center" wrapText="1" readingOrder="1"/>
    </xf>
    <xf numFmtId="0" fontId="5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 readingOrder="1"/>
    </xf>
    <xf numFmtId="49" fontId="4" fillId="0" borderId="0" xfId="0" applyNumberFormat="1" applyFont="1" applyFill="1" applyAlignment="1">
      <alignment horizontal="left" vertical="center" wrapText="1" readingOrder="1"/>
    </xf>
    <xf numFmtId="0" fontId="4" fillId="0" borderId="1" xfId="0" applyFont="1" applyFill="1" applyBorder="1" applyAlignment="1">
      <alignment horizontal="left" vertical="center" wrapText="1" readingOrder="1"/>
    </xf>
    <xf numFmtId="49" fontId="4" fillId="0" borderId="1" xfId="0" applyNumberFormat="1" applyFont="1" applyFill="1" applyBorder="1" applyAlignment="1">
      <alignment horizontal="left" vertical="center" wrapText="1" readingOrder="1"/>
    </xf>
    <xf numFmtId="49" fontId="4" fillId="0" borderId="0" xfId="1" applyNumberFormat="1" applyFont="1" applyFill="1" applyBorder="1" applyAlignment="1">
      <alignment horizontal="left" vertical="center" wrapText="1" readingOrder="1"/>
    </xf>
    <xf numFmtId="49" fontId="5" fillId="0" borderId="0" xfId="1" applyNumberFormat="1" applyFont="1" applyFill="1" applyAlignment="1">
      <alignment horizontal="left" vertical="center" wrapText="1"/>
    </xf>
    <xf numFmtId="49" fontId="4" fillId="0" borderId="0" xfId="1" applyNumberFormat="1" applyFont="1" applyFill="1" applyAlignment="1">
      <alignment horizontal="left" vertical="center" wrapText="1" readingOrder="1"/>
    </xf>
    <xf numFmtId="49" fontId="4" fillId="0" borderId="1" xfId="1" applyNumberFormat="1" applyFont="1" applyFill="1" applyBorder="1" applyAlignment="1">
      <alignment horizontal="left" vertical="center" wrapText="1" readingOrder="1"/>
    </xf>
    <xf numFmtId="0" fontId="10" fillId="0" borderId="2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0" fontId="1" fillId="0" borderId="2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left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 readingOrder="1"/>
    </xf>
    <xf numFmtId="0" fontId="11" fillId="0" borderId="3" xfId="0" applyFont="1" applyFill="1" applyBorder="1" applyAlignment="1">
      <alignment horizontal="left" vertical="top" wrapText="1"/>
    </xf>
    <xf numFmtId="0" fontId="16" fillId="0" borderId="3" xfId="0" applyFont="1" applyBorder="1" applyAlignment="1">
      <alignment horizontal="left" vertical="center" wrapText="1" readingOrder="1"/>
    </xf>
    <xf numFmtId="0" fontId="16" fillId="0" borderId="4" xfId="0" applyFont="1" applyBorder="1" applyAlignment="1">
      <alignment horizontal="left" vertical="center" wrapText="1" readingOrder="1"/>
    </xf>
    <xf numFmtId="0" fontId="17" fillId="0" borderId="0" xfId="0" applyFont="1" applyAlignment="1">
      <alignment vertical="top"/>
    </xf>
    <xf numFmtId="49" fontId="5" fillId="0" borderId="0" xfId="0" applyNumberFormat="1" applyFont="1" applyBorder="1" applyAlignment="1">
      <alignment horizontal="center" vertical="center" wrapText="1" readingOrder="1"/>
    </xf>
    <xf numFmtId="11" fontId="5" fillId="0" borderId="0" xfId="0" applyNumberFormat="1" applyFont="1" applyBorder="1" applyAlignment="1">
      <alignment horizontal="center" vertical="center"/>
    </xf>
    <xf numFmtId="11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 readingOrder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91" zoomScaleNormal="91" workbookViewId="0">
      <selection activeCell="F14" sqref="F14"/>
    </sheetView>
  </sheetViews>
  <sheetFormatPr baseColWidth="10" defaultColWidth="11.5703125" defaultRowHeight="12.75" x14ac:dyDescent="0.2"/>
  <cols>
    <col min="1" max="1" width="11.5703125" style="23"/>
    <col min="2" max="2" width="14" style="23" customWidth="1"/>
    <col min="3" max="3" width="11.5703125" style="23"/>
    <col min="4" max="8" width="15.28515625" style="23" customWidth="1"/>
    <col min="9" max="16384" width="11.5703125" style="23"/>
  </cols>
  <sheetData>
    <row r="1" spans="1:8" ht="28.9" customHeight="1" x14ac:dyDescent="0.2">
      <c r="A1" s="89" t="s">
        <v>140</v>
      </c>
      <c r="B1" s="89"/>
      <c r="C1" s="89"/>
      <c r="D1" s="89"/>
      <c r="E1" s="89"/>
      <c r="F1" s="89"/>
      <c r="G1" s="89"/>
      <c r="H1" s="89"/>
    </row>
    <row r="2" spans="1:8" ht="39" customHeight="1" x14ac:dyDescent="0.2">
      <c r="A2" s="24" t="s">
        <v>22</v>
      </c>
      <c r="B2" s="24" t="s">
        <v>128</v>
      </c>
      <c r="C2" s="24" t="s">
        <v>138</v>
      </c>
      <c r="D2" s="90" t="s">
        <v>23</v>
      </c>
      <c r="E2" s="90"/>
      <c r="F2" s="90"/>
      <c r="G2" s="90" t="s">
        <v>24</v>
      </c>
      <c r="H2" s="90"/>
    </row>
    <row r="3" spans="1:8" ht="23.45" customHeight="1" x14ac:dyDescent="0.2">
      <c r="A3" s="8"/>
      <c r="B3" s="8"/>
      <c r="C3" s="8"/>
      <c r="D3" s="25" t="s">
        <v>25</v>
      </c>
      <c r="E3" s="25" t="s">
        <v>26</v>
      </c>
      <c r="F3" s="25" t="s">
        <v>27</v>
      </c>
      <c r="G3" s="25" t="s">
        <v>25</v>
      </c>
      <c r="H3" s="25" t="s">
        <v>25</v>
      </c>
    </row>
    <row r="4" spans="1:8" ht="34.9" customHeight="1" thickBot="1" x14ac:dyDescent="0.25">
      <c r="A4" s="65"/>
      <c r="B4" s="65"/>
      <c r="C4" s="65"/>
      <c r="D4" s="66" t="s">
        <v>28</v>
      </c>
      <c r="E4" s="66" t="s">
        <v>28</v>
      </c>
      <c r="F4" s="66" t="s">
        <v>28</v>
      </c>
      <c r="G4" s="66" t="s">
        <v>139</v>
      </c>
      <c r="H4" s="66" t="s">
        <v>29</v>
      </c>
    </row>
    <row r="5" spans="1:8" s="27" customFormat="1" x14ac:dyDescent="0.2">
      <c r="A5" s="64" t="s">
        <v>30</v>
      </c>
      <c r="B5" s="64">
        <v>7807</v>
      </c>
      <c r="C5" s="64" t="s">
        <v>31</v>
      </c>
      <c r="D5" s="64" t="s">
        <v>32</v>
      </c>
      <c r="E5" s="64" t="s">
        <v>33</v>
      </c>
      <c r="F5" s="64" t="s">
        <v>33</v>
      </c>
      <c r="G5" s="64" t="s">
        <v>33</v>
      </c>
      <c r="H5" s="64">
        <v>300</v>
      </c>
    </row>
    <row r="6" spans="1:8" s="27" customFormat="1" x14ac:dyDescent="0.2">
      <c r="A6" s="28" t="s">
        <v>34</v>
      </c>
      <c r="B6" s="28">
        <v>13807</v>
      </c>
      <c r="C6" s="28" t="s">
        <v>35</v>
      </c>
      <c r="D6" s="28" t="s">
        <v>32</v>
      </c>
      <c r="E6" s="28" t="s">
        <v>122</v>
      </c>
      <c r="F6" s="28" t="s">
        <v>122</v>
      </c>
      <c r="G6" s="28" t="s">
        <v>122</v>
      </c>
      <c r="H6" s="28" t="s">
        <v>36</v>
      </c>
    </row>
    <row r="7" spans="1:8" s="27" customFormat="1" x14ac:dyDescent="0.2">
      <c r="A7" s="28" t="s">
        <v>37</v>
      </c>
      <c r="B7" s="28">
        <v>18015</v>
      </c>
      <c r="C7" s="28" t="s">
        <v>31</v>
      </c>
      <c r="D7" s="28" t="s">
        <v>122</v>
      </c>
      <c r="E7" s="28" t="s">
        <v>122</v>
      </c>
      <c r="F7" s="28" t="s">
        <v>122</v>
      </c>
      <c r="G7" s="28" t="s">
        <v>36</v>
      </c>
      <c r="H7" s="28" t="s">
        <v>36</v>
      </c>
    </row>
    <row r="8" spans="1:8" s="27" customFormat="1" x14ac:dyDescent="0.2">
      <c r="A8" s="28" t="s">
        <v>38</v>
      </c>
      <c r="B8" s="28">
        <v>8278</v>
      </c>
      <c r="C8" s="28" t="s">
        <v>39</v>
      </c>
      <c r="D8" s="28" t="s">
        <v>32</v>
      </c>
      <c r="E8" s="28" t="s">
        <v>122</v>
      </c>
      <c r="F8" s="28" t="s">
        <v>122</v>
      </c>
      <c r="G8" s="28" t="s">
        <v>122</v>
      </c>
      <c r="H8" s="28" t="s">
        <v>36</v>
      </c>
    </row>
    <row r="9" spans="1:8" s="27" customFormat="1" x14ac:dyDescent="0.2">
      <c r="A9" s="28" t="s">
        <v>40</v>
      </c>
      <c r="B9" s="28">
        <v>13348</v>
      </c>
      <c r="C9" s="28" t="s">
        <v>41</v>
      </c>
      <c r="D9" s="28" t="s">
        <v>32</v>
      </c>
      <c r="E9" s="28" t="s">
        <v>122</v>
      </c>
      <c r="F9" s="28" t="s">
        <v>122</v>
      </c>
      <c r="G9" s="28" t="s">
        <v>122</v>
      </c>
      <c r="H9" s="28" t="s">
        <v>36</v>
      </c>
    </row>
    <row r="10" spans="1:8" s="27" customFormat="1" x14ac:dyDescent="0.2">
      <c r="A10" s="28" t="s">
        <v>42</v>
      </c>
      <c r="B10" s="28">
        <v>17861</v>
      </c>
      <c r="C10" s="28" t="s">
        <v>43</v>
      </c>
      <c r="D10" s="28" t="s">
        <v>122</v>
      </c>
      <c r="E10" s="28" t="s">
        <v>122</v>
      </c>
      <c r="F10" s="28" t="s">
        <v>122</v>
      </c>
      <c r="G10" s="28" t="s">
        <v>36</v>
      </c>
      <c r="H10" s="28" t="s">
        <v>36</v>
      </c>
    </row>
    <row r="11" spans="1:8" s="27" customFormat="1" x14ac:dyDescent="0.2">
      <c r="A11" s="28" t="s">
        <v>44</v>
      </c>
      <c r="B11" s="28">
        <v>7705</v>
      </c>
      <c r="C11" s="28" t="s">
        <v>45</v>
      </c>
      <c r="D11" s="28" t="s">
        <v>32</v>
      </c>
      <c r="E11" s="28" t="s">
        <v>32</v>
      </c>
      <c r="F11" s="28" t="s">
        <v>33</v>
      </c>
      <c r="G11" s="28" t="s">
        <v>32</v>
      </c>
      <c r="H11" s="28">
        <v>30</v>
      </c>
    </row>
    <row r="12" spans="1:8" s="27" customFormat="1" x14ac:dyDescent="0.2">
      <c r="A12" s="29" t="s">
        <v>46</v>
      </c>
      <c r="B12" s="29">
        <v>6671</v>
      </c>
      <c r="C12" s="29" t="s">
        <v>47</v>
      </c>
      <c r="D12" s="29" t="s">
        <v>32</v>
      </c>
      <c r="E12" s="29" t="s">
        <v>36</v>
      </c>
      <c r="F12" s="29" t="s">
        <v>36</v>
      </c>
      <c r="G12" s="29" t="s">
        <v>32</v>
      </c>
      <c r="H12" s="29">
        <v>30</v>
      </c>
    </row>
    <row r="13" spans="1:8" ht="36.6" customHeight="1" x14ac:dyDescent="0.2">
      <c r="A13" s="91" t="s">
        <v>127</v>
      </c>
      <c r="B13" s="91"/>
      <c r="C13" s="91"/>
      <c r="D13" s="91"/>
      <c r="E13" s="91"/>
      <c r="F13" s="91"/>
      <c r="G13" s="91"/>
      <c r="H13" s="91"/>
    </row>
  </sheetData>
  <mergeCells count="4">
    <mergeCell ref="A1:H1"/>
    <mergeCell ref="D2:F2"/>
    <mergeCell ref="G2:H2"/>
    <mergeCell ref="A13:H13"/>
  </mergeCells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="86" zoomScaleNormal="86" workbookViewId="0">
      <selection activeCell="B12" sqref="B12"/>
    </sheetView>
  </sheetViews>
  <sheetFormatPr baseColWidth="10" defaultRowHeight="15" x14ac:dyDescent="0.25"/>
  <cols>
    <col min="1" max="1" width="7.42578125" customWidth="1"/>
    <col min="2" max="2" width="14.42578125" customWidth="1"/>
    <col min="3" max="3" width="11.85546875" customWidth="1"/>
    <col min="4" max="4" width="10.42578125" customWidth="1"/>
    <col min="5" max="5" width="8.5703125" customWidth="1"/>
    <col min="6" max="6" width="9.42578125" customWidth="1"/>
    <col min="7" max="7" width="9.7109375" customWidth="1"/>
    <col min="8" max="8" width="9.140625" customWidth="1"/>
    <col min="9" max="9" width="11" customWidth="1"/>
    <col min="10" max="11" width="9.140625" customWidth="1"/>
    <col min="12" max="12" width="9.7109375" customWidth="1"/>
    <col min="13" max="13" width="9.28515625" customWidth="1"/>
  </cols>
  <sheetData>
    <row r="1" spans="1:13" ht="25.15" customHeight="1" x14ac:dyDescent="0.25">
      <c r="A1" s="92" t="s">
        <v>210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38.25" x14ac:dyDescent="0.25">
      <c r="A2" s="1" t="s">
        <v>0</v>
      </c>
      <c r="B2" s="2" t="s">
        <v>1</v>
      </c>
      <c r="C2" s="2" t="s">
        <v>2</v>
      </c>
      <c r="D2" s="2" t="s">
        <v>3</v>
      </c>
      <c r="E2" s="93" t="s">
        <v>20</v>
      </c>
      <c r="F2" s="93"/>
      <c r="G2" s="93"/>
      <c r="H2" s="93"/>
      <c r="I2" s="93"/>
      <c r="J2" s="93"/>
      <c r="K2" s="93"/>
      <c r="L2" s="93"/>
      <c r="M2" s="93"/>
    </row>
    <row r="3" spans="1:13" ht="32.450000000000003" customHeight="1" thickBot="1" x14ac:dyDescent="0.3">
      <c r="A3" s="67"/>
      <c r="B3" s="68"/>
      <c r="C3" s="68"/>
      <c r="D3" s="68"/>
      <c r="E3" s="69"/>
      <c r="F3" s="69" t="s">
        <v>4</v>
      </c>
      <c r="G3" s="69" t="s">
        <v>18</v>
      </c>
      <c r="H3" s="69" t="s">
        <v>5</v>
      </c>
      <c r="I3" s="69" t="s">
        <v>19</v>
      </c>
      <c r="J3" s="69" t="s">
        <v>6</v>
      </c>
      <c r="K3" s="69" t="s">
        <v>7</v>
      </c>
      <c r="L3" s="69" t="s">
        <v>8</v>
      </c>
      <c r="M3" s="69" t="s">
        <v>9</v>
      </c>
    </row>
    <row r="4" spans="1:13" ht="18.600000000000001" customHeight="1" x14ac:dyDescent="0.25">
      <c r="A4" s="1" t="s">
        <v>10</v>
      </c>
      <c r="B4" s="77" t="s">
        <v>11</v>
      </c>
      <c r="C4" s="77" t="s">
        <v>12</v>
      </c>
      <c r="D4" s="78" t="s">
        <v>150</v>
      </c>
      <c r="E4" s="77" t="s">
        <v>219</v>
      </c>
      <c r="F4" s="77">
        <v>92128</v>
      </c>
      <c r="G4" s="77">
        <v>63604</v>
      </c>
      <c r="H4" s="77">
        <v>30632</v>
      </c>
      <c r="I4" s="78" t="s">
        <v>142</v>
      </c>
      <c r="J4" s="77">
        <v>24909</v>
      </c>
      <c r="K4" s="85" t="s">
        <v>211</v>
      </c>
      <c r="L4" s="77">
        <v>24475</v>
      </c>
      <c r="M4" s="77">
        <v>6885</v>
      </c>
    </row>
    <row r="5" spans="1:13" ht="18.600000000000001" customHeight="1" x14ac:dyDescent="0.25">
      <c r="A5" s="4"/>
      <c r="B5" s="79"/>
      <c r="C5" s="79"/>
      <c r="D5" s="80"/>
      <c r="E5" s="81" t="s">
        <v>13</v>
      </c>
      <c r="F5" s="81">
        <v>4656</v>
      </c>
      <c r="G5" s="81">
        <v>2820</v>
      </c>
      <c r="H5" s="81">
        <v>3741</v>
      </c>
      <c r="I5" s="80"/>
      <c r="J5" s="81">
        <v>4547</v>
      </c>
      <c r="K5" s="86"/>
      <c r="L5" s="79"/>
      <c r="M5" s="79"/>
    </row>
    <row r="6" spans="1:13" ht="18.600000000000001" customHeight="1" x14ac:dyDescent="0.25">
      <c r="A6" s="4"/>
      <c r="B6" s="81" t="s">
        <v>14</v>
      </c>
      <c r="C6" s="81" t="s">
        <v>12</v>
      </c>
      <c r="D6" s="82" t="s">
        <v>150</v>
      </c>
      <c r="E6" s="77" t="s">
        <v>219</v>
      </c>
      <c r="F6" s="81">
        <v>73439</v>
      </c>
      <c r="G6" s="81">
        <v>46547</v>
      </c>
      <c r="H6" s="81">
        <v>42060</v>
      </c>
      <c r="I6" s="82" t="s">
        <v>143</v>
      </c>
      <c r="J6" s="81">
        <v>34041</v>
      </c>
      <c r="K6" s="87" t="s">
        <v>212</v>
      </c>
      <c r="L6" s="81">
        <v>33881</v>
      </c>
      <c r="M6" s="81">
        <v>9062</v>
      </c>
    </row>
    <row r="7" spans="1:13" ht="18.600000000000001" customHeight="1" x14ac:dyDescent="0.25">
      <c r="A7" s="4"/>
      <c r="B7" s="79"/>
      <c r="C7" s="79"/>
      <c r="D7" s="80"/>
      <c r="E7" s="81" t="s">
        <v>13</v>
      </c>
      <c r="F7" s="81">
        <v>6162</v>
      </c>
      <c r="G7" s="81">
        <v>3590</v>
      </c>
      <c r="H7" s="81">
        <v>3767</v>
      </c>
      <c r="I7" s="80"/>
      <c r="J7" s="81">
        <v>4601</v>
      </c>
      <c r="K7" s="86"/>
      <c r="L7" s="79"/>
      <c r="M7" s="79"/>
    </row>
    <row r="8" spans="1:13" ht="18.600000000000001" customHeight="1" x14ac:dyDescent="0.25">
      <c r="A8" s="4"/>
      <c r="B8" s="81" t="s">
        <v>11</v>
      </c>
      <c r="C8" s="81" t="s">
        <v>15</v>
      </c>
      <c r="D8" s="82">
        <v>237</v>
      </c>
      <c r="E8" s="77" t="s">
        <v>219</v>
      </c>
      <c r="F8" s="81">
        <v>143728</v>
      </c>
      <c r="G8" s="81">
        <v>102444</v>
      </c>
      <c r="H8" s="81">
        <v>5166</v>
      </c>
      <c r="I8" s="82" t="s">
        <v>144</v>
      </c>
      <c r="J8" s="81">
        <v>4447</v>
      </c>
      <c r="K8" s="87" t="s">
        <v>213</v>
      </c>
      <c r="L8" s="81">
        <v>3793</v>
      </c>
      <c r="M8" s="81">
        <v>45</v>
      </c>
    </row>
    <row r="9" spans="1:13" ht="18.600000000000001" customHeight="1" x14ac:dyDescent="0.25">
      <c r="A9" s="4"/>
      <c r="B9" s="79"/>
      <c r="C9" s="79"/>
      <c r="D9" s="80"/>
      <c r="E9" s="81" t="s">
        <v>13</v>
      </c>
      <c r="F9" s="81">
        <v>4378</v>
      </c>
      <c r="G9" s="81">
        <v>2722</v>
      </c>
      <c r="H9" s="81">
        <v>2956</v>
      </c>
      <c r="I9" s="80"/>
      <c r="J9" s="81">
        <v>3397</v>
      </c>
      <c r="K9" s="86"/>
      <c r="L9" s="79"/>
      <c r="M9" s="79"/>
    </row>
    <row r="10" spans="1:13" ht="18.600000000000001" customHeight="1" x14ac:dyDescent="0.25">
      <c r="A10" s="4"/>
      <c r="B10" s="81" t="s">
        <v>14</v>
      </c>
      <c r="C10" s="81" t="s">
        <v>15</v>
      </c>
      <c r="D10" s="82">
        <v>235</v>
      </c>
      <c r="E10" s="77" t="s">
        <v>219</v>
      </c>
      <c r="F10" s="81">
        <v>96966</v>
      </c>
      <c r="G10" s="81">
        <v>72804</v>
      </c>
      <c r="H10" s="81">
        <v>9122</v>
      </c>
      <c r="I10" s="82" t="s">
        <v>145</v>
      </c>
      <c r="J10" s="81">
        <v>7975</v>
      </c>
      <c r="K10" s="87" t="s">
        <v>214</v>
      </c>
      <c r="L10" s="81">
        <v>7467</v>
      </c>
      <c r="M10" s="81">
        <v>73</v>
      </c>
    </row>
    <row r="11" spans="1:13" ht="18.600000000000001" customHeight="1" x14ac:dyDescent="0.25">
      <c r="A11" s="3"/>
      <c r="B11" s="83"/>
      <c r="C11" s="83"/>
      <c r="D11" s="84"/>
      <c r="E11" s="83" t="s">
        <v>13</v>
      </c>
      <c r="F11" s="83">
        <v>3583</v>
      </c>
      <c r="G11" s="83">
        <v>2439</v>
      </c>
      <c r="H11" s="83">
        <v>2417</v>
      </c>
      <c r="I11" s="84"/>
      <c r="J11" s="83">
        <v>2731</v>
      </c>
      <c r="K11" s="88"/>
      <c r="L11" s="83"/>
      <c r="M11" s="83"/>
    </row>
    <row r="12" spans="1:13" ht="18.600000000000001" customHeight="1" x14ac:dyDescent="0.25">
      <c r="A12" s="1" t="s">
        <v>16</v>
      </c>
      <c r="B12" s="77" t="s">
        <v>11</v>
      </c>
      <c r="C12" s="77" t="s">
        <v>12</v>
      </c>
      <c r="D12" s="78" t="s">
        <v>150</v>
      </c>
      <c r="E12" s="77" t="s">
        <v>219</v>
      </c>
      <c r="F12" s="77">
        <v>92128</v>
      </c>
      <c r="G12" s="77">
        <v>50031</v>
      </c>
      <c r="H12" s="77">
        <v>22247</v>
      </c>
      <c r="I12" s="78" t="s">
        <v>146</v>
      </c>
      <c r="J12" s="77">
        <v>14154</v>
      </c>
      <c r="K12" s="85" t="s">
        <v>215</v>
      </c>
      <c r="L12" s="77">
        <v>13837</v>
      </c>
      <c r="M12" s="77">
        <v>2444</v>
      </c>
    </row>
    <row r="13" spans="1:13" ht="18.600000000000001" customHeight="1" x14ac:dyDescent="0.25">
      <c r="A13" s="4"/>
      <c r="B13" s="79"/>
      <c r="C13" s="79"/>
      <c r="D13" s="80"/>
      <c r="E13" s="81" t="s">
        <v>13</v>
      </c>
      <c r="F13" s="81">
        <v>4656</v>
      </c>
      <c r="G13" s="81">
        <v>1631</v>
      </c>
      <c r="H13" s="81">
        <v>1896</v>
      </c>
      <c r="I13" s="80"/>
      <c r="J13" s="81">
        <v>2843</v>
      </c>
      <c r="K13" s="86"/>
      <c r="L13" s="79"/>
      <c r="M13" s="79"/>
    </row>
    <row r="14" spans="1:13" ht="18.600000000000001" customHeight="1" x14ac:dyDescent="0.25">
      <c r="A14" s="4"/>
      <c r="B14" s="81" t="s">
        <v>14</v>
      </c>
      <c r="C14" s="81" t="s">
        <v>17</v>
      </c>
      <c r="D14" s="82" t="s">
        <v>150</v>
      </c>
      <c r="E14" s="77" t="s">
        <v>219</v>
      </c>
      <c r="F14" s="81">
        <v>73439</v>
      </c>
      <c r="G14" s="81">
        <v>34137</v>
      </c>
      <c r="H14" s="81">
        <v>30361</v>
      </c>
      <c r="I14" s="82" t="s">
        <v>147</v>
      </c>
      <c r="J14" s="81">
        <v>19070</v>
      </c>
      <c r="K14" s="87" t="s">
        <v>216</v>
      </c>
      <c r="L14" s="81">
        <v>18929</v>
      </c>
      <c r="M14" s="81">
        <v>3118</v>
      </c>
    </row>
    <row r="15" spans="1:13" ht="18.600000000000001" customHeight="1" x14ac:dyDescent="0.25">
      <c r="A15" s="4"/>
      <c r="B15" s="79"/>
      <c r="C15" s="79"/>
      <c r="D15" s="80"/>
      <c r="E15" s="81" t="s">
        <v>13</v>
      </c>
      <c r="F15" s="81">
        <v>6162</v>
      </c>
      <c r="G15" s="81">
        <v>1814</v>
      </c>
      <c r="H15" s="81">
        <v>1865</v>
      </c>
      <c r="I15" s="80"/>
      <c r="J15" s="81">
        <v>2828</v>
      </c>
      <c r="K15" s="86"/>
      <c r="L15" s="79"/>
      <c r="M15" s="79"/>
    </row>
    <row r="16" spans="1:13" ht="18.600000000000001" customHeight="1" x14ac:dyDescent="0.25">
      <c r="A16" s="4"/>
      <c r="B16" s="81" t="s">
        <v>11</v>
      </c>
      <c r="C16" s="81" t="s">
        <v>15</v>
      </c>
      <c r="D16" s="82">
        <v>237</v>
      </c>
      <c r="E16" s="77" t="s">
        <v>219</v>
      </c>
      <c r="F16" s="81">
        <v>143728</v>
      </c>
      <c r="G16" s="81">
        <v>83991</v>
      </c>
      <c r="H16" s="81">
        <v>4028</v>
      </c>
      <c r="I16" s="82" t="s">
        <v>148</v>
      </c>
      <c r="J16" s="81">
        <v>2931</v>
      </c>
      <c r="K16" s="87" t="s">
        <v>217</v>
      </c>
      <c r="L16" s="81">
        <v>2535</v>
      </c>
      <c r="M16" s="81">
        <v>25</v>
      </c>
    </row>
    <row r="17" spans="1:13" ht="18.600000000000001" customHeight="1" x14ac:dyDescent="0.25">
      <c r="A17" s="4"/>
      <c r="B17" s="79"/>
      <c r="C17" s="79"/>
      <c r="D17" s="80"/>
      <c r="E17" s="81" t="s">
        <v>13</v>
      </c>
      <c r="F17" s="81">
        <v>4378</v>
      </c>
      <c r="G17" s="81">
        <v>1849</v>
      </c>
      <c r="H17" s="81">
        <v>1934</v>
      </c>
      <c r="I17" s="80"/>
      <c r="J17" s="81">
        <v>2566</v>
      </c>
      <c r="K17" s="86"/>
      <c r="L17" s="79"/>
      <c r="M17" s="79"/>
    </row>
    <row r="18" spans="1:13" ht="18.600000000000001" customHeight="1" x14ac:dyDescent="0.25">
      <c r="A18" s="4"/>
      <c r="B18" s="81" t="s">
        <v>14</v>
      </c>
      <c r="C18" s="81" t="s">
        <v>15</v>
      </c>
      <c r="D18" s="82">
        <v>235</v>
      </c>
      <c r="E18" s="77" t="s">
        <v>219</v>
      </c>
      <c r="F18" s="81">
        <v>96966</v>
      </c>
      <c r="G18" s="81">
        <v>60539</v>
      </c>
      <c r="H18" s="81">
        <v>7402</v>
      </c>
      <c r="I18" s="82" t="s">
        <v>149</v>
      </c>
      <c r="J18" s="81">
        <v>5688</v>
      </c>
      <c r="K18" s="87" t="s">
        <v>218</v>
      </c>
      <c r="L18" s="81">
        <v>5379</v>
      </c>
      <c r="M18" s="81">
        <v>45</v>
      </c>
    </row>
    <row r="19" spans="1:13" ht="18.600000000000001" customHeight="1" x14ac:dyDescent="0.25">
      <c r="A19" s="3"/>
      <c r="B19" s="83"/>
      <c r="C19" s="83"/>
      <c r="D19" s="83"/>
      <c r="E19" s="81" t="s">
        <v>13</v>
      </c>
      <c r="F19" s="83">
        <v>3583</v>
      </c>
      <c r="G19" s="83">
        <v>1727</v>
      </c>
      <c r="H19" s="83">
        <v>1751</v>
      </c>
      <c r="I19" s="84"/>
      <c r="J19" s="83">
        <v>2205</v>
      </c>
      <c r="K19" s="83"/>
      <c r="L19" s="83"/>
      <c r="M19" s="83"/>
    </row>
    <row r="20" spans="1:13" ht="18.600000000000001" customHeight="1" x14ac:dyDescent="0.25">
      <c r="A20" s="100" t="s">
        <v>21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</sheetData>
  <mergeCells count="3">
    <mergeCell ref="A1:M1"/>
    <mergeCell ref="E2:M2"/>
    <mergeCell ref="A20:M20"/>
  </mergeCells>
  <pageMargins left="0.7" right="0.7" top="0.78740157499999996" bottom="0.78740157499999996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zoomScaleSheetLayoutView="115" workbookViewId="0">
      <selection activeCell="A12" sqref="A12:J12"/>
    </sheetView>
  </sheetViews>
  <sheetFormatPr baseColWidth="10" defaultRowHeight="15" x14ac:dyDescent="0.25"/>
  <cols>
    <col min="3" max="3" width="13.42578125" customWidth="1"/>
    <col min="4" max="6" width="12.28515625" customWidth="1"/>
  </cols>
  <sheetData>
    <row r="1" spans="1:10" ht="21.6" customHeight="1" x14ac:dyDescent="0.25">
      <c r="A1" s="94" t="s">
        <v>63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31.9" customHeight="1" x14ac:dyDescent="0.25">
      <c r="A2" s="7" t="s">
        <v>48</v>
      </c>
      <c r="B2" s="7" t="s">
        <v>49</v>
      </c>
      <c r="C2" s="7" t="s">
        <v>2</v>
      </c>
      <c r="D2" s="10" t="s">
        <v>50</v>
      </c>
      <c r="E2" s="10" t="s">
        <v>51</v>
      </c>
      <c r="F2" s="10" t="s">
        <v>52</v>
      </c>
      <c r="G2" s="95" t="s">
        <v>53</v>
      </c>
      <c r="H2" s="95"/>
      <c r="I2" s="95"/>
      <c r="J2" s="95"/>
    </row>
    <row r="3" spans="1:10" ht="18.600000000000001" customHeight="1" thickBot="1" x14ac:dyDescent="0.3">
      <c r="A3" s="68"/>
      <c r="B3" s="68"/>
      <c r="C3" s="68"/>
      <c r="D3" s="72"/>
      <c r="E3" s="72"/>
      <c r="F3" s="72"/>
      <c r="G3" s="73" t="s">
        <v>54</v>
      </c>
      <c r="H3" s="73" t="s">
        <v>55</v>
      </c>
      <c r="I3" s="73" t="s">
        <v>56</v>
      </c>
      <c r="J3" s="73" t="s">
        <v>57</v>
      </c>
    </row>
    <row r="4" spans="1:10" ht="25.9" customHeight="1" x14ac:dyDescent="0.25">
      <c r="A4" s="70" t="s">
        <v>58</v>
      </c>
      <c r="B4" s="70" t="s">
        <v>59</v>
      </c>
      <c r="C4" s="70" t="s">
        <v>12</v>
      </c>
      <c r="D4" s="71" t="s">
        <v>151</v>
      </c>
      <c r="E4" s="71" t="s">
        <v>152</v>
      </c>
      <c r="F4" s="71" t="s">
        <v>153</v>
      </c>
      <c r="G4" s="71" t="s">
        <v>154</v>
      </c>
      <c r="H4" s="71" t="s">
        <v>155</v>
      </c>
      <c r="I4" s="71" t="s">
        <v>156</v>
      </c>
      <c r="J4" s="71" t="s">
        <v>157</v>
      </c>
    </row>
    <row r="5" spans="1:10" ht="25.9" customHeight="1" x14ac:dyDescent="0.25">
      <c r="A5" s="6"/>
      <c r="B5" s="6"/>
      <c r="C5" s="5" t="s">
        <v>15</v>
      </c>
      <c r="D5" s="50" t="s">
        <v>158</v>
      </c>
      <c r="E5" s="50" t="s">
        <v>159</v>
      </c>
      <c r="F5" s="50" t="s">
        <v>160</v>
      </c>
      <c r="G5" s="50" t="s">
        <v>158</v>
      </c>
      <c r="H5" s="50" t="s">
        <v>161</v>
      </c>
      <c r="I5" s="50" t="s">
        <v>162</v>
      </c>
      <c r="J5" s="50" t="s">
        <v>163</v>
      </c>
    </row>
    <row r="6" spans="1:10" ht="25.9" customHeight="1" x14ac:dyDescent="0.25">
      <c r="A6" s="5" t="s">
        <v>58</v>
      </c>
      <c r="B6" s="5" t="s">
        <v>60</v>
      </c>
      <c r="C6" s="5" t="s">
        <v>12</v>
      </c>
      <c r="D6" s="50" t="s">
        <v>164</v>
      </c>
      <c r="E6" s="50" t="s">
        <v>165</v>
      </c>
      <c r="F6" s="50" t="s">
        <v>166</v>
      </c>
      <c r="G6" s="50" t="s">
        <v>194</v>
      </c>
      <c r="H6" s="50" t="s">
        <v>167</v>
      </c>
      <c r="I6" s="50" t="s">
        <v>168</v>
      </c>
      <c r="J6" s="50" t="s">
        <v>169</v>
      </c>
    </row>
    <row r="7" spans="1:10" ht="25.9" customHeight="1" x14ac:dyDescent="0.25">
      <c r="A7" s="6"/>
      <c r="B7" s="6"/>
      <c r="C7" s="5" t="s">
        <v>15</v>
      </c>
      <c r="D7" s="50" t="s">
        <v>170</v>
      </c>
      <c r="E7" s="50" t="s">
        <v>171</v>
      </c>
      <c r="F7" s="50" t="s">
        <v>172</v>
      </c>
      <c r="G7" s="50" t="s">
        <v>170</v>
      </c>
      <c r="H7" s="50" t="s">
        <v>173</v>
      </c>
      <c r="I7" s="50" t="s">
        <v>193</v>
      </c>
      <c r="J7" s="50" t="s">
        <v>174</v>
      </c>
    </row>
    <row r="8" spans="1:10" ht="25.9" customHeight="1" x14ac:dyDescent="0.25">
      <c r="A8" s="5" t="s">
        <v>61</v>
      </c>
      <c r="B8" s="5" t="s">
        <v>59</v>
      </c>
      <c r="C8" s="5" t="s">
        <v>12</v>
      </c>
      <c r="D8" s="50" t="s">
        <v>175</v>
      </c>
      <c r="E8" s="50" t="s">
        <v>176</v>
      </c>
      <c r="F8" s="50" t="s">
        <v>177</v>
      </c>
      <c r="G8" s="50" t="s">
        <v>178</v>
      </c>
      <c r="H8" s="50" t="s">
        <v>179</v>
      </c>
      <c r="I8" s="50" t="s">
        <v>180</v>
      </c>
      <c r="J8" s="50" t="s">
        <v>191</v>
      </c>
    </row>
    <row r="9" spans="1:10" ht="25.9" customHeight="1" x14ac:dyDescent="0.25">
      <c r="A9" s="6"/>
      <c r="B9" s="6"/>
      <c r="C9" s="5" t="s">
        <v>15</v>
      </c>
      <c r="D9" s="50" t="s">
        <v>151</v>
      </c>
      <c r="E9" s="50" t="s">
        <v>181</v>
      </c>
      <c r="F9" s="50" t="s">
        <v>16</v>
      </c>
      <c r="G9" s="50" t="s">
        <v>182</v>
      </c>
      <c r="H9" s="50" t="s">
        <v>166</v>
      </c>
      <c r="I9" s="50" t="s">
        <v>183</v>
      </c>
      <c r="J9" s="50" t="s">
        <v>195</v>
      </c>
    </row>
    <row r="10" spans="1:10" ht="25.9" customHeight="1" x14ac:dyDescent="0.25">
      <c r="A10" s="5" t="s">
        <v>61</v>
      </c>
      <c r="B10" s="5" t="s">
        <v>60</v>
      </c>
      <c r="C10" s="5" t="s">
        <v>12</v>
      </c>
      <c r="D10" s="50" t="s">
        <v>192</v>
      </c>
      <c r="E10" s="50" t="s">
        <v>181</v>
      </c>
      <c r="F10" s="50" t="s">
        <v>16</v>
      </c>
      <c r="G10" s="50" t="s">
        <v>184</v>
      </c>
      <c r="H10" s="50" t="s">
        <v>185</v>
      </c>
      <c r="I10" s="50" t="s">
        <v>186</v>
      </c>
      <c r="J10" s="50" t="s">
        <v>187</v>
      </c>
    </row>
    <row r="11" spans="1:10" ht="25.9" customHeight="1" x14ac:dyDescent="0.25">
      <c r="A11" s="9"/>
      <c r="B11" s="9"/>
      <c r="C11" s="9" t="s">
        <v>15</v>
      </c>
      <c r="D11" s="51" t="s">
        <v>188</v>
      </c>
      <c r="E11" s="51" t="s">
        <v>181</v>
      </c>
      <c r="F11" s="51" t="s">
        <v>16</v>
      </c>
      <c r="G11" s="51" t="s">
        <v>189</v>
      </c>
      <c r="H11" s="51" t="s">
        <v>190</v>
      </c>
      <c r="I11" s="51" t="s">
        <v>188</v>
      </c>
      <c r="J11" s="51" t="s">
        <v>189</v>
      </c>
    </row>
    <row r="12" spans="1:10" ht="25.9" customHeight="1" x14ac:dyDescent="0.25">
      <c r="A12" s="101" t="s">
        <v>62</v>
      </c>
      <c r="B12" s="101"/>
      <c r="C12" s="101"/>
      <c r="D12" s="101"/>
      <c r="E12" s="101"/>
      <c r="F12" s="101"/>
      <c r="G12" s="101"/>
      <c r="H12" s="101"/>
      <c r="I12" s="101"/>
      <c r="J12" s="101"/>
    </row>
  </sheetData>
  <mergeCells count="3">
    <mergeCell ref="A1:J1"/>
    <mergeCell ref="G2:J2"/>
    <mergeCell ref="A12:J12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6" sqref="G6"/>
    </sheetView>
  </sheetViews>
  <sheetFormatPr baseColWidth="10" defaultColWidth="11.5703125" defaultRowHeight="12.75" x14ac:dyDescent="0.2"/>
  <cols>
    <col min="1" max="1" width="11.5703125" style="23"/>
    <col min="2" max="2" width="18.140625" style="23" customWidth="1"/>
    <col min="3" max="3" width="15" style="23" customWidth="1"/>
    <col min="4" max="4" width="15.85546875" style="23" customWidth="1"/>
    <col min="5" max="16384" width="11.5703125" style="23"/>
  </cols>
  <sheetData>
    <row r="1" spans="1:7" ht="25.15" customHeight="1" x14ac:dyDescent="0.2">
      <c r="A1" s="89" t="s">
        <v>66</v>
      </c>
      <c r="B1" s="89"/>
      <c r="C1" s="89"/>
      <c r="D1" s="89"/>
      <c r="E1" s="89"/>
      <c r="F1" s="89"/>
      <c r="G1" s="89"/>
    </row>
    <row r="2" spans="1:7" ht="34.15" customHeight="1" thickBot="1" x14ac:dyDescent="0.25">
      <c r="A2" s="74" t="s">
        <v>64</v>
      </c>
      <c r="B2" s="74" t="s">
        <v>65</v>
      </c>
      <c r="C2" s="74" t="s">
        <v>133</v>
      </c>
      <c r="D2" s="74" t="s">
        <v>129</v>
      </c>
      <c r="E2" s="75" t="s">
        <v>130</v>
      </c>
      <c r="F2" s="76" t="s">
        <v>125</v>
      </c>
      <c r="G2" s="74" t="s">
        <v>131</v>
      </c>
    </row>
    <row r="3" spans="1:7" ht="22.15" customHeight="1" x14ac:dyDescent="0.2">
      <c r="A3" s="41">
        <v>1</v>
      </c>
      <c r="B3" s="40" t="s">
        <v>11</v>
      </c>
      <c r="C3" s="41">
        <v>50</v>
      </c>
      <c r="D3" s="45">
        <v>3900000</v>
      </c>
      <c r="E3" s="36">
        <v>57</v>
      </c>
      <c r="F3" s="37">
        <f t="shared" ref="F3:F12" si="0">D3/100</f>
        <v>39000</v>
      </c>
      <c r="G3" s="41">
        <v>44</v>
      </c>
    </row>
    <row r="4" spans="1:7" ht="22.15" customHeight="1" x14ac:dyDescent="0.2">
      <c r="A4" s="38"/>
      <c r="B4" s="31" t="s">
        <v>14</v>
      </c>
      <c r="C4" s="32">
        <v>50</v>
      </c>
      <c r="D4" s="33">
        <v>2900000</v>
      </c>
      <c r="E4" s="36">
        <v>43</v>
      </c>
      <c r="F4" s="37">
        <f t="shared" si="0"/>
        <v>29000</v>
      </c>
      <c r="G4" s="32">
        <v>56</v>
      </c>
    </row>
    <row r="5" spans="1:7" ht="22.15" customHeight="1" x14ac:dyDescent="0.2">
      <c r="A5" s="32">
        <v>2</v>
      </c>
      <c r="B5" s="31" t="s">
        <v>11</v>
      </c>
      <c r="C5" s="32">
        <v>95</v>
      </c>
      <c r="D5" s="33">
        <v>8600000</v>
      </c>
      <c r="E5" s="36">
        <v>94</v>
      </c>
      <c r="F5" s="37">
        <f t="shared" si="0"/>
        <v>86000</v>
      </c>
      <c r="G5" s="32">
        <v>94</v>
      </c>
    </row>
    <row r="6" spans="1:7" ht="22.15" customHeight="1" x14ac:dyDescent="0.2">
      <c r="A6" s="38"/>
      <c r="B6" s="31" t="s">
        <v>14</v>
      </c>
      <c r="C6" s="32">
        <v>5</v>
      </c>
      <c r="D6" s="33">
        <v>470000</v>
      </c>
      <c r="E6" s="36">
        <v>6</v>
      </c>
      <c r="F6" s="37">
        <f t="shared" si="0"/>
        <v>4700</v>
      </c>
      <c r="G6" s="32">
        <v>6</v>
      </c>
    </row>
    <row r="7" spans="1:7" ht="22.15" customHeight="1" x14ac:dyDescent="0.2">
      <c r="A7" s="32">
        <v>3</v>
      </c>
      <c r="B7" s="31" t="s">
        <v>11</v>
      </c>
      <c r="C7" s="32">
        <v>5</v>
      </c>
      <c r="D7" s="33">
        <v>470000</v>
      </c>
      <c r="E7" s="36">
        <v>11</v>
      </c>
      <c r="F7" s="37">
        <f t="shared" si="0"/>
        <v>4700</v>
      </c>
      <c r="G7" s="32">
        <v>3</v>
      </c>
    </row>
    <row r="8" spans="1:7" ht="22.15" customHeight="1" x14ac:dyDescent="0.2">
      <c r="A8" s="38"/>
      <c r="B8" s="31" t="s">
        <v>14</v>
      </c>
      <c r="C8" s="32">
        <v>95</v>
      </c>
      <c r="D8" s="33">
        <v>3900000</v>
      </c>
      <c r="E8" s="36">
        <v>89</v>
      </c>
      <c r="F8" s="37">
        <f t="shared" si="0"/>
        <v>39000</v>
      </c>
      <c r="G8" s="32">
        <v>97</v>
      </c>
    </row>
    <row r="9" spans="1:7" ht="22.15" customHeight="1" x14ac:dyDescent="0.2">
      <c r="A9" s="32">
        <v>4</v>
      </c>
      <c r="B9" s="31" t="s">
        <v>11</v>
      </c>
      <c r="C9" s="32">
        <v>99</v>
      </c>
      <c r="D9" s="33">
        <v>12000000</v>
      </c>
      <c r="E9" s="36">
        <v>99</v>
      </c>
      <c r="F9" s="37">
        <f t="shared" si="0"/>
        <v>120000</v>
      </c>
      <c r="G9" s="32">
        <v>98</v>
      </c>
    </row>
    <row r="10" spans="1:7" ht="22.15" customHeight="1" x14ac:dyDescent="0.2">
      <c r="A10" s="38"/>
      <c r="B10" s="31" t="s">
        <v>14</v>
      </c>
      <c r="C10" s="32">
        <v>1</v>
      </c>
      <c r="D10" s="33">
        <v>130000</v>
      </c>
      <c r="E10" s="36">
        <v>1</v>
      </c>
      <c r="F10" s="37">
        <f t="shared" si="0"/>
        <v>1300</v>
      </c>
      <c r="G10" s="32">
        <v>2</v>
      </c>
    </row>
    <row r="11" spans="1:7" ht="22.15" customHeight="1" x14ac:dyDescent="0.2">
      <c r="A11" s="32">
        <v>5</v>
      </c>
      <c r="B11" s="31" t="s">
        <v>11</v>
      </c>
      <c r="C11" s="32">
        <v>1</v>
      </c>
      <c r="D11" s="33">
        <v>190000</v>
      </c>
      <c r="E11" s="36">
        <v>5</v>
      </c>
      <c r="F11" s="37">
        <f t="shared" si="0"/>
        <v>1900</v>
      </c>
      <c r="G11" s="32">
        <v>1</v>
      </c>
    </row>
    <row r="12" spans="1:7" ht="22.15" customHeight="1" x14ac:dyDescent="0.2">
      <c r="A12" s="34"/>
      <c r="B12" s="26" t="s">
        <v>14</v>
      </c>
      <c r="C12" s="34">
        <v>99</v>
      </c>
      <c r="D12" s="35">
        <v>3900000</v>
      </c>
      <c r="E12" s="36">
        <v>95</v>
      </c>
      <c r="F12" s="37">
        <f t="shared" si="0"/>
        <v>39000</v>
      </c>
      <c r="G12" s="34">
        <v>99</v>
      </c>
    </row>
    <row r="13" spans="1:7" ht="28.15" customHeight="1" x14ac:dyDescent="0.2">
      <c r="A13" s="91" t="s">
        <v>132</v>
      </c>
      <c r="B13" s="91"/>
      <c r="C13" s="91"/>
      <c r="D13" s="91"/>
      <c r="E13" s="91"/>
      <c r="F13" s="91"/>
      <c r="G13" s="91"/>
    </row>
  </sheetData>
  <mergeCells count="2">
    <mergeCell ref="A1:G1"/>
    <mergeCell ref="A13:G13"/>
  </mergeCells>
  <pageMargins left="0.7" right="0.7" top="0.78740157499999996" bottom="0.78740157499999996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8" sqref="F8"/>
    </sheetView>
  </sheetViews>
  <sheetFormatPr baseColWidth="10" defaultColWidth="11.5703125" defaultRowHeight="15" x14ac:dyDescent="0.25"/>
  <cols>
    <col min="1" max="1" width="11.5703125" style="30"/>
    <col min="2" max="2" width="17.7109375" style="30" customWidth="1"/>
    <col min="3" max="3" width="12.42578125" style="30" customWidth="1"/>
    <col min="4" max="4" width="15.5703125" style="30" customWidth="1"/>
    <col min="5" max="16384" width="11.5703125" style="30"/>
  </cols>
  <sheetData>
    <row r="1" spans="1:6" ht="21.6" customHeight="1" x14ac:dyDescent="0.25">
      <c r="A1" s="89" t="s">
        <v>70</v>
      </c>
      <c r="B1" s="89"/>
      <c r="C1" s="89"/>
      <c r="D1" s="89"/>
      <c r="E1" s="89"/>
      <c r="F1" s="89"/>
    </row>
    <row r="2" spans="1:6" ht="37.15" customHeight="1" thickBot="1" x14ac:dyDescent="0.3">
      <c r="A2" s="74" t="s">
        <v>64</v>
      </c>
      <c r="B2" s="74" t="s">
        <v>65</v>
      </c>
      <c r="C2" s="74" t="s">
        <v>123</v>
      </c>
      <c r="D2" s="74" t="s">
        <v>124</v>
      </c>
      <c r="E2" s="75" t="s">
        <v>125</v>
      </c>
      <c r="F2" s="74" t="s">
        <v>131</v>
      </c>
    </row>
    <row r="3" spans="1:6" s="43" customFormat="1" ht="23.45" customHeight="1" x14ac:dyDescent="0.25">
      <c r="A3" s="39">
        <v>1</v>
      </c>
      <c r="B3" s="40" t="s">
        <v>11</v>
      </c>
      <c r="C3" s="41">
        <v>1</v>
      </c>
      <c r="D3" s="42" t="s">
        <v>135</v>
      </c>
      <c r="E3" s="104">
        <v>190000</v>
      </c>
      <c r="F3" s="103" t="s">
        <v>220</v>
      </c>
    </row>
    <row r="4" spans="1:6" s="43" customFormat="1" ht="23.45" customHeight="1" x14ac:dyDescent="0.25">
      <c r="A4" s="44"/>
      <c r="B4" s="40" t="s">
        <v>14</v>
      </c>
      <c r="C4" s="41">
        <v>99</v>
      </c>
      <c r="D4" s="45" t="s">
        <v>134</v>
      </c>
      <c r="E4" s="104">
        <v>39000</v>
      </c>
      <c r="F4" s="103" t="s">
        <v>221</v>
      </c>
    </row>
    <row r="5" spans="1:6" s="43" customFormat="1" ht="23.45" customHeight="1" x14ac:dyDescent="0.25">
      <c r="A5" s="39" t="s">
        <v>67</v>
      </c>
      <c r="B5" s="40" t="s">
        <v>11</v>
      </c>
      <c r="C5" s="41">
        <v>1</v>
      </c>
      <c r="D5" s="42">
        <v>19000</v>
      </c>
      <c r="E5" s="104">
        <f t="shared" ref="E5:E10" si="0">D5/100</f>
        <v>190</v>
      </c>
      <c r="F5" s="103">
        <v>1</v>
      </c>
    </row>
    <row r="6" spans="1:6" s="43" customFormat="1" ht="23.45" customHeight="1" x14ac:dyDescent="0.25">
      <c r="A6" s="44"/>
      <c r="B6" s="40" t="s">
        <v>14</v>
      </c>
      <c r="C6" s="41">
        <v>99</v>
      </c>
      <c r="D6" s="42">
        <v>390000</v>
      </c>
      <c r="E6" s="104">
        <f t="shared" si="0"/>
        <v>3900</v>
      </c>
      <c r="F6" s="103">
        <v>99</v>
      </c>
    </row>
    <row r="7" spans="1:6" s="43" customFormat="1" ht="23.45" customHeight="1" x14ac:dyDescent="0.25">
      <c r="A7" s="39" t="s">
        <v>68</v>
      </c>
      <c r="B7" s="40" t="s">
        <v>11</v>
      </c>
      <c r="C7" s="41">
        <v>1</v>
      </c>
      <c r="D7" s="42">
        <v>1900</v>
      </c>
      <c r="E7" s="104">
        <f t="shared" si="0"/>
        <v>19</v>
      </c>
      <c r="F7" s="103" t="s">
        <v>220</v>
      </c>
    </row>
    <row r="8" spans="1:6" s="43" customFormat="1" ht="23.45" customHeight="1" x14ac:dyDescent="0.25">
      <c r="A8" s="44"/>
      <c r="B8" s="40" t="s">
        <v>14</v>
      </c>
      <c r="C8" s="41">
        <v>99</v>
      </c>
      <c r="D8" s="42">
        <v>39000</v>
      </c>
      <c r="E8" s="104">
        <f t="shared" si="0"/>
        <v>390</v>
      </c>
      <c r="F8" s="103" t="s">
        <v>221</v>
      </c>
    </row>
    <row r="9" spans="1:6" s="43" customFormat="1" ht="23.45" customHeight="1" x14ac:dyDescent="0.25">
      <c r="A9" s="39" t="s">
        <v>69</v>
      </c>
      <c r="B9" s="40" t="s">
        <v>11</v>
      </c>
      <c r="C9" s="41">
        <v>1</v>
      </c>
      <c r="D9" s="42">
        <v>190</v>
      </c>
      <c r="E9" s="104">
        <f t="shared" si="0"/>
        <v>1.9</v>
      </c>
      <c r="F9" s="103">
        <v>0</v>
      </c>
    </row>
    <row r="10" spans="1:6" s="43" customFormat="1" ht="23.45" customHeight="1" x14ac:dyDescent="0.25">
      <c r="A10" s="46"/>
      <c r="B10" s="47" t="s">
        <v>14</v>
      </c>
      <c r="C10" s="48">
        <v>99</v>
      </c>
      <c r="D10" s="49">
        <v>3900</v>
      </c>
      <c r="E10" s="105">
        <f t="shared" si="0"/>
        <v>39</v>
      </c>
      <c r="F10" s="106">
        <v>100</v>
      </c>
    </row>
    <row r="11" spans="1:6" ht="29.45" customHeight="1" x14ac:dyDescent="0.25">
      <c r="A11" s="96" t="s">
        <v>126</v>
      </c>
      <c r="B11" s="96"/>
      <c r="C11" s="96"/>
      <c r="D11" s="96"/>
      <c r="E11" s="96"/>
      <c r="F11" s="96"/>
    </row>
  </sheetData>
  <mergeCells count="2">
    <mergeCell ref="A1:F1"/>
    <mergeCell ref="A11:F11"/>
  </mergeCells>
  <pageMargins left="0.7" right="0.7" top="0.78740157499999996" bottom="0.78740157499999996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activeCell="A24" sqref="A24:H24"/>
    </sheetView>
  </sheetViews>
  <sheetFormatPr baseColWidth="10" defaultColWidth="11.5703125" defaultRowHeight="14.25" x14ac:dyDescent="0.25"/>
  <cols>
    <col min="1" max="1" width="9.5703125" style="102" customWidth="1"/>
    <col min="2" max="2" width="11" style="102" customWidth="1"/>
    <col min="3" max="3" width="16" style="102" customWidth="1"/>
    <col min="4" max="4" width="19" style="102" customWidth="1"/>
    <col min="5" max="5" width="14.85546875" style="102" customWidth="1"/>
    <col min="6" max="8" width="11.7109375" style="102" customWidth="1"/>
    <col min="9" max="16384" width="11.5703125" style="102"/>
  </cols>
  <sheetData>
    <row r="1" spans="1:8" ht="30.6" customHeight="1" x14ac:dyDescent="0.25">
      <c r="A1" s="97" t="s">
        <v>141</v>
      </c>
      <c r="B1" s="97"/>
      <c r="C1" s="97"/>
      <c r="D1" s="97"/>
      <c r="E1" s="97"/>
      <c r="F1" s="97"/>
      <c r="G1" s="97"/>
      <c r="H1" s="97"/>
    </row>
    <row r="2" spans="1:8" ht="34.9" customHeight="1" x14ac:dyDescent="0.25">
      <c r="A2" s="11" t="s">
        <v>71</v>
      </c>
      <c r="B2" s="98" t="s">
        <v>76</v>
      </c>
      <c r="C2" s="98"/>
      <c r="D2" s="98"/>
      <c r="E2" s="98"/>
      <c r="F2" s="98" t="s">
        <v>137</v>
      </c>
      <c r="G2" s="98"/>
      <c r="H2" s="98"/>
    </row>
    <row r="3" spans="1:8" ht="33" customHeight="1" thickBot="1" x14ac:dyDescent="0.3">
      <c r="A3" s="62"/>
      <c r="B3" s="63" t="s">
        <v>77</v>
      </c>
      <c r="C3" s="63" t="s">
        <v>78</v>
      </c>
      <c r="D3" s="62" t="s">
        <v>79</v>
      </c>
      <c r="E3" s="63" t="s">
        <v>80</v>
      </c>
      <c r="F3" s="63" t="s">
        <v>81</v>
      </c>
      <c r="G3" s="63" t="s">
        <v>82</v>
      </c>
      <c r="H3" s="63" t="s">
        <v>83</v>
      </c>
    </row>
    <row r="4" spans="1:8" ht="18.600000000000001" customHeight="1" x14ac:dyDescent="0.25">
      <c r="A4" s="13" t="s">
        <v>72</v>
      </c>
      <c r="B4" s="14" t="s">
        <v>44</v>
      </c>
      <c r="C4" s="15" t="s">
        <v>84</v>
      </c>
      <c r="D4" s="15" t="s">
        <v>85</v>
      </c>
      <c r="E4" s="52" t="s">
        <v>196</v>
      </c>
      <c r="F4" s="14" t="s">
        <v>86</v>
      </c>
      <c r="G4" s="14" t="s">
        <v>87</v>
      </c>
      <c r="H4" s="16"/>
    </row>
    <row r="5" spans="1:8" ht="18.600000000000001" customHeight="1" x14ac:dyDescent="0.25">
      <c r="A5" s="20"/>
      <c r="B5" s="16"/>
      <c r="C5" s="15" t="s">
        <v>88</v>
      </c>
      <c r="D5" s="15" t="s">
        <v>89</v>
      </c>
      <c r="E5" s="52" t="s">
        <v>197</v>
      </c>
      <c r="F5" s="14" t="s">
        <v>86</v>
      </c>
      <c r="G5" s="14" t="s">
        <v>87</v>
      </c>
      <c r="H5" s="16"/>
    </row>
    <row r="6" spans="1:8" ht="18.600000000000001" customHeight="1" x14ac:dyDescent="0.25">
      <c r="A6" s="20"/>
      <c r="B6" s="19"/>
      <c r="C6" s="18" t="s">
        <v>90</v>
      </c>
      <c r="D6" s="18" t="s">
        <v>91</v>
      </c>
      <c r="E6" s="53" t="s">
        <v>203</v>
      </c>
      <c r="F6" s="17">
        <v>1</v>
      </c>
      <c r="G6" s="17" t="s">
        <v>92</v>
      </c>
      <c r="H6" s="19"/>
    </row>
    <row r="7" spans="1:8" ht="18.600000000000001" customHeight="1" x14ac:dyDescent="0.25">
      <c r="A7" s="20"/>
      <c r="B7" s="16" t="s">
        <v>46</v>
      </c>
      <c r="C7" s="21" t="s">
        <v>93</v>
      </c>
      <c r="D7" s="21" t="s">
        <v>94</v>
      </c>
      <c r="E7" s="52" t="s">
        <v>198</v>
      </c>
      <c r="F7" s="16"/>
      <c r="G7" s="16"/>
      <c r="H7" s="14">
        <v>13</v>
      </c>
    </row>
    <row r="8" spans="1:8" ht="18.600000000000001" customHeight="1" x14ac:dyDescent="0.25">
      <c r="A8" s="20"/>
      <c r="B8" s="16"/>
      <c r="C8" s="21" t="s">
        <v>95</v>
      </c>
      <c r="D8" s="21" t="s">
        <v>96</v>
      </c>
      <c r="E8" s="52" t="s">
        <v>199</v>
      </c>
      <c r="F8" s="16"/>
      <c r="G8" s="16"/>
      <c r="H8" s="14">
        <v>13</v>
      </c>
    </row>
    <row r="9" spans="1:8" ht="18.600000000000001" customHeight="1" x14ac:dyDescent="0.25">
      <c r="A9" s="60"/>
      <c r="B9" s="61"/>
      <c r="C9" s="22" t="s">
        <v>97</v>
      </c>
      <c r="D9" s="22" t="s">
        <v>98</v>
      </c>
      <c r="E9" s="54" t="s">
        <v>204</v>
      </c>
      <c r="F9" s="61"/>
      <c r="G9" s="61"/>
      <c r="H9" s="12">
        <v>12</v>
      </c>
    </row>
    <row r="10" spans="1:8" ht="18.600000000000001" customHeight="1" x14ac:dyDescent="0.25">
      <c r="A10" s="13" t="s">
        <v>73</v>
      </c>
      <c r="B10" s="14" t="s">
        <v>44</v>
      </c>
      <c r="C10" s="15" t="s">
        <v>99</v>
      </c>
      <c r="D10" s="15" t="s">
        <v>100</v>
      </c>
      <c r="E10" s="52">
        <v>100</v>
      </c>
      <c r="F10" s="14">
        <v>1</v>
      </c>
      <c r="G10" s="14" t="s">
        <v>92</v>
      </c>
      <c r="H10" s="16"/>
    </row>
    <row r="11" spans="1:8" ht="18.600000000000001" customHeight="1" x14ac:dyDescent="0.25">
      <c r="A11" s="13"/>
      <c r="B11" s="17"/>
      <c r="C11" s="18"/>
      <c r="D11" s="18"/>
      <c r="E11" s="53"/>
      <c r="F11" s="17" t="s">
        <v>86</v>
      </c>
      <c r="G11" s="17" t="s">
        <v>87</v>
      </c>
      <c r="H11" s="19"/>
    </row>
    <row r="12" spans="1:8" ht="18.600000000000001" customHeight="1" x14ac:dyDescent="0.25">
      <c r="A12" s="20"/>
      <c r="B12" s="16" t="s">
        <v>46</v>
      </c>
      <c r="C12" s="21" t="s">
        <v>101</v>
      </c>
      <c r="D12" s="21" t="s">
        <v>102</v>
      </c>
      <c r="E12" s="52">
        <v>100</v>
      </c>
      <c r="F12" s="16"/>
      <c r="G12" s="16"/>
      <c r="H12" s="14">
        <v>14</v>
      </c>
    </row>
    <row r="13" spans="1:8" ht="18.600000000000001" customHeight="1" x14ac:dyDescent="0.25">
      <c r="A13" s="20"/>
      <c r="B13" s="16"/>
      <c r="C13" s="21"/>
      <c r="D13" s="21"/>
      <c r="E13" s="52"/>
      <c r="F13" s="16"/>
      <c r="G13" s="16"/>
      <c r="H13" s="14">
        <v>13</v>
      </c>
    </row>
    <row r="14" spans="1:8" ht="18.600000000000001" customHeight="1" x14ac:dyDescent="0.25">
      <c r="A14" s="55" t="s">
        <v>74</v>
      </c>
      <c r="B14" s="56" t="s">
        <v>44</v>
      </c>
      <c r="C14" s="57" t="s">
        <v>103</v>
      </c>
      <c r="D14" s="57" t="s">
        <v>104</v>
      </c>
      <c r="E14" s="58" t="s">
        <v>200</v>
      </c>
      <c r="F14" s="56" t="s">
        <v>86</v>
      </c>
      <c r="G14" s="56" t="s">
        <v>87</v>
      </c>
      <c r="H14" s="59"/>
    </row>
    <row r="15" spans="1:8" ht="18.600000000000001" customHeight="1" x14ac:dyDescent="0.25">
      <c r="A15" s="20"/>
      <c r="B15" s="16"/>
      <c r="C15" s="15" t="s">
        <v>105</v>
      </c>
      <c r="D15" s="15" t="s">
        <v>106</v>
      </c>
      <c r="E15" s="52" t="s">
        <v>205</v>
      </c>
      <c r="F15" s="14">
        <v>2</v>
      </c>
      <c r="G15" s="14" t="s">
        <v>107</v>
      </c>
      <c r="H15" s="16"/>
    </row>
    <row r="16" spans="1:8" ht="18.600000000000001" customHeight="1" x14ac:dyDescent="0.25">
      <c r="A16" s="20"/>
      <c r="B16" s="19"/>
      <c r="C16" s="18" t="s">
        <v>108</v>
      </c>
      <c r="D16" s="18" t="s">
        <v>109</v>
      </c>
      <c r="E16" s="53" t="s">
        <v>206</v>
      </c>
      <c r="F16" s="17" t="s">
        <v>110</v>
      </c>
      <c r="G16" s="17" t="s">
        <v>111</v>
      </c>
      <c r="H16" s="19"/>
    </row>
    <row r="17" spans="1:8" ht="18.600000000000001" customHeight="1" x14ac:dyDescent="0.25">
      <c r="A17" s="20"/>
      <c r="B17" s="16" t="s">
        <v>46</v>
      </c>
      <c r="C17" s="21" t="s">
        <v>112</v>
      </c>
      <c r="D17" s="21" t="s">
        <v>113</v>
      </c>
      <c r="E17" s="52" t="s">
        <v>201</v>
      </c>
      <c r="F17" s="16"/>
      <c r="G17" s="16"/>
      <c r="H17" s="14">
        <v>6</v>
      </c>
    </row>
    <row r="18" spans="1:8" ht="18.600000000000001" customHeight="1" x14ac:dyDescent="0.25">
      <c r="A18" s="20"/>
      <c r="B18" s="16"/>
      <c r="C18" s="21" t="s">
        <v>114</v>
      </c>
      <c r="D18" s="21" t="s">
        <v>115</v>
      </c>
      <c r="E18" s="52" t="s">
        <v>207</v>
      </c>
      <c r="F18" s="16"/>
      <c r="G18" s="16"/>
      <c r="H18" s="14">
        <v>7</v>
      </c>
    </row>
    <row r="19" spans="1:8" ht="18.600000000000001" customHeight="1" x14ac:dyDescent="0.25">
      <c r="A19" s="60"/>
      <c r="B19" s="61"/>
      <c r="C19" s="22" t="s">
        <v>116</v>
      </c>
      <c r="D19" s="22" t="s">
        <v>106</v>
      </c>
      <c r="E19" s="54" t="s">
        <v>208</v>
      </c>
      <c r="F19" s="61"/>
      <c r="G19" s="61"/>
      <c r="H19" s="12">
        <v>11</v>
      </c>
    </row>
    <row r="20" spans="1:8" ht="18.600000000000001" customHeight="1" x14ac:dyDescent="0.25">
      <c r="A20" s="13" t="s">
        <v>75</v>
      </c>
      <c r="B20" s="14" t="s">
        <v>44</v>
      </c>
      <c r="C20" s="15" t="s">
        <v>117</v>
      </c>
      <c r="D20" s="15" t="s">
        <v>100</v>
      </c>
      <c r="E20" s="52">
        <v>100</v>
      </c>
      <c r="F20" s="14">
        <v>1</v>
      </c>
      <c r="G20" s="14" t="s">
        <v>92</v>
      </c>
      <c r="H20" s="16"/>
    </row>
    <row r="21" spans="1:8" ht="18.600000000000001" customHeight="1" x14ac:dyDescent="0.25">
      <c r="A21" s="13"/>
      <c r="B21" s="17"/>
      <c r="C21" s="18"/>
      <c r="D21" s="18"/>
      <c r="E21" s="53"/>
      <c r="F21" s="17" t="s">
        <v>86</v>
      </c>
      <c r="G21" s="17" t="s">
        <v>87</v>
      </c>
      <c r="H21" s="19"/>
    </row>
    <row r="22" spans="1:8" ht="18.600000000000001" customHeight="1" x14ac:dyDescent="0.25">
      <c r="A22" s="16"/>
      <c r="B22" s="16" t="s">
        <v>46</v>
      </c>
      <c r="C22" s="21" t="s">
        <v>118</v>
      </c>
      <c r="D22" s="21" t="s">
        <v>119</v>
      </c>
      <c r="E22" s="52" t="s">
        <v>202</v>
      </c>
      <c r="F22" s="16"/>
      <c r="G22" s="16"/>
      <c r="H22" s="14">
        <v>2</v>
      </c>
    </row>
    <row r="23" spans="1:8" ht="18.600000000000001" customHeight="1" x14ac:dyDescent="0.25">
      <c r="A23" s="12"/>
      <c r="B23" s="12"/>
      <c r="C23" s="22" t="s">
        <v>120</v>
      </c>
      <c r="D23" s="22" t="s">
        <v>121</v>
      </c>
      <c r="E23" s="54" t="s">
        <v>209</v>
      </c>
      <c r="F23" s="12"/>
      <c r="G23" s="12"/>
      <c r="H23" s="12">
        <v>1</v>
      </c>
    </row>
    <row r="24" spans="1:8" ht="24.6" customHeight="1" x14ac:dyDescent="0.25">
      <c r="A24" s="99" t="s">
        <v>136</v>
      </c>
      <c r="B24" s="99"/>
      <c r="C24" s="99"/>
      <c r="D24" s="99"/>
      <c r="E24" s="99"/>
      <c r="F24" s="99"/>
      <c r="G24" s="99"/>
      <c r="H24" s="99"/>
    </row>
  </sheetData>
  <mergeCells count="4">
    <mergeCell ref="A1:H1"/>
    <mergeCell ref="B2:E2"/>
    <mergeCell ref="F2:H2"/>
    <mergeCell ref="A24:H24"/>
  </mergeCells>
  <pageMargins left="0.7" right="0.7" top="0.78740157499999996" bottom="0.78740157499999996" header="0.3" footer="0.3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3</vt:lpstr>
      <vt:lpstr>Table 4a</vt:lpstr>
      <vt:lpstr>Table 4b</vt:lpstr>
      <vt:lpstr>Table 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Irene Görzer</cp:lastModifiedBy>
  <cp:lastPrinted>2021-01-29T19:52:30Z</cp:lastPrinted>
  <dcterms:created xsi:type="dcterms:W3CDTF">2021-01-24T18:45:33Z</dcterms:created>
  <dcterms:modified xsi:type="dcterms:W3CDTF">2021-07-05T14:33:56Z</dcterms:modified>
</cp:coreProperties>
</file>