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vrahamkudish/Desktop/BS-NZ-Global and DBT trends/Tables NZ &amp; BS/Table manuscript/"/>
    </mc:Choice>
  </mc:AlternateContent>
  <xr:revisionPtr revIDLastSave="0" documentId="13_ncr:1_{12B0A75F-9581-B04D-B908-7341A090E440}" xr6:coauthVersionLast="47" xr6:coauthVersionMax="47" xr10:uidLastSave="{00000000-0000-0000-0000-000000000000}"/>
  <bookViews>
    <workbookView xWindow="220" yWindow="640" windowWidth="2850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I31" i="1" l="1"/>
  <c r="K33" i="1"/>
  <c r="K31" i="1"/>
  <c r="E33" i="1"/>
  <c r="E31" i="1"/>
  <c r="M31" i="1"/>
  <c r="C31" i="1"/>
  <c r="D31" i="1"/>
  <c r="F31" i="1"/>
  <c r="G31" i="1"/>
  <c r="H31" i="1"/>
  <c r="J31" i="1"/>
  <c r="L31" i="1"/>
  <c r="C32" i="1"/>
  <c r="D32" i="1"/>
  <c r="E32" i="1"/>
  <c r="F32" i="1"/>
  <c r="G32" i="1"/>
  <c r="H32" i="1"/>
  <c r="I32" i="1"/>
  <c r="J32" i="1"/>
  <c r="K32" i="1"/>
  <c r="L32" i="1"/>
  <c r="M32" i="1"/>
  <c r="C33" i="1"/>
  <c r="D33" i="1"/>
  <c r="F33" i="1"/>
  <c r="G33" i="1"/>
  <c r="H33" i="1"/>
  <c r="I33" i="1"/>
  <c r="I34" i="1" s="1"/>
  <c r="J33" i="1"/>
  <c r="J34" i="1" s="1"/>
  <c r="L33" i="1"/>
  <c r="L34" i="1" s="1"/>
  <c r="M33" i="1"/>
  <c r="M34" i="1" s="1"/>
  <c r="C34" i="1"/>
  <c r="C35" i="1"/>
  <c r="D35" i="1"/>
  <c r="E35" i="1"/>
  <c r="F35" i="1"/>
  <c r="G35" i="1"/>
  <c r="H35" i="1"/>
  <c r="I35" i="1"/>
  <c r="J35" i="1"/>
  <c r="K35" i="1"/>
  <c r="L35" i="1"/>
  <c r="M35" i="1"/>
  <c r="C36" i="1"/>
  <c r="D36" i="1"/>
  <c r="E36" i="1"/>
  <c r="F36" i="1"/>
  <c r="G36" i="1"/>
  <c r="H36" i="1"/>
  <c r="J36" i="1"/>
  <c r="K36" i="1"/>
  <c r="L36" i="1"/>
  <c r="M36" i="1"/>
  <c r="B36" i="1"/>
  <c r="B35" i="1"/>
  <c r="B33" i="1"/>
  <c r="B34" i="1" s="1"/>
  <c r="B31" i="1"/>
  <c r="B32" i="1"/>
  <c r="D34" i="1"/>
  <c r="E34" i="1"/>
  <c r="I36" i="1"/>
  <c r="H34" i="1"/>
  <c r="G34" i="1"/>
  <c r="F34" i="1"/>
  <c r="K34" i="1" l="1"/>
</calcChain>
</file>

<file path=xl/sharedStrings.xml><?xml version="1.0" encoding="utf-8"?>
<sst xmlns="http://schemas.openxmlformats.org/spreadsheetml/2006/main" count="21" uniqueCount="21">
  <si>
    <t>Average</t>
  </si>
  <si>
    <t>Median</t>
  </si>
  <si>
    <t>Stdev</t>
  </si>
  <si>
    <t>Cv%</t>
  </si>
  <si>
    <t>Max</t>
  </si>
  <si>
    <t>Min</t>
  </si>
  <si>
    <t>p-value</t>
  </si>
  <si>
    <t xml:space="preserve">Year          </t>
  </si>
  <si>
    <t>Table 1. Neve Zohar- Global trends between 1995-2020; average daily global irradiation (Wh/m^2)</t>
  </si>
  <si>
    <t>Feb (779 d)</t>
  </si>
  <si>
    <t>Jan (790 d)</t>
  </si>
  <si>
    <t>Mar (791 d)</t>
  </si>
  <si>
    <t>Apr (735 d)</t>
  </si>
  <si>
    <t>May (789 d)</t>
  </si>
  <si>
    <t>June (724 d)</t>
  </si>
  <si>
    <t>July (765 d)</t>
  </si>
  <si>
    <t>Aug (764 d)</t>
  </si>
  <si>
    <t>Sept (782)</t>
  </si>
  <si>
    <t>Oct (788 d)</t>
  </si>
  <si>
    <t>Nov (718 d)</t>
  </si>
  <si>
    <t>Dec (764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</si>
</sst>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 x14ac:knownFonts="1">
    <font>
      <sz val="10"/>
      <name val="Arial"/>
      <charset val="177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name val="Geneva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64" fontId="0" fillId="0" borderId="0" xfId="0" applyNumberForma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/>
    <xf numFmtId="1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 applyAlignment="1"/>
    <xf numFmtId="164" fontId="0" fillId="0" borderId="0" xfId="0" applyNumberFormat="1" applyBorder="1"/>
    <xf numFmtId="164" fontId="1" fillId="0" borderId="0" xfId="0" applyNumberFormat="1" applyFont="1" applyBorder="1" applyAlignment="1">
      <alignment horizontal="center" wrapText="1"/>
    </xf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9" fillId="0" borderId="0" xfId="0" applyFont="1"/>
    <xf numFmtId="165" fontId="10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/>
    </xf>
    <xf numFmtId="165" fontId="10" fillId="0" borderId="0" xfId="1" applyNumberFormat="1" applyFont="1" applyBorder="1" applyAlignment="1">
      <alignment horizontal="center"/>
    </xf>
    <xf numFmtId="165" fontId="10" fillId="0" borderId="0" xfId="1" applyNumberFormat="1" applyFont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/>
    <xf numFmtId="0" fontId="1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6"/>
  <sheetViews>
    <sheetView tabSelected="1" topLeftCell="A28" workbookViewId="0">
      <selection activeCell="A39" sqref="A39:XFD39"/>
    </sheetView>
  </sheetViews>
  <sheetFormatPr baseColWidth="10" defaultRowHeight="16" x14ac:dyDescent="0.2"/>
  <cols>
    <col min="1" max="1" width="9.1640625" style="14" customWidth="1"/>
    <col min="2" max="2" width="11.83203125" style="14" customWidth="1"/>
    <col min="3" max="4" width="12.33203125" style="14" customWidth="1"/>
    <col min="5" max="5" width="12.5" style="14" customWidth="1"/>
    <col min="6" max="6" width="11.83203125" style="14" customWidth="1"/>
    <col min="7" max="7" width="12.1640625" style="14" customWidth="1"/>
    <col min="8" max="8" width="11.5" style="14" customWidth="1"/>
    <col min="9" max="9" width="12.83203125" style="14" customWidth="1"/>
    <col min="10" max="10" width="11.5" style="14" customWidth="1"/>
    <col min="11" max="11" width="12" style="14" customWidth="1"/>
    <col min="12" max="12" width="11.6640625" style="14" customWidth="1"/>
    <col min="13" max="13" width="11.5" style="14" customWidth="1"/>
    <col min="14" max="14" width="9.1640625" style="5" customWidth="1"/>
    <col min="15" max="256" width="8.83203125" customWidth="1"/>
  </cols>
  <sheetData>
    <row r="1" spans="1:28" x14ac:dyDescent="0.2">
      <c r="A1" s="35" t="s">
        <v>8</v>
      </c>
      <c r="B1" s="31"/>
      <c r="C1" s="32"/>
      <c r="D1" s="31"/>
      <c r="E1" s="32"/>
      <c r="F1" s="32"/>
      <c r="G1" s="32"/>
      <c r="H1" s="32"/>
      <c r="I1" s="32"/>
      <c r="J1" s="32"/>
      <c r="K1" s="32"/>
      <c r="L1" s="32"/>
      <c r="M1" s="32"/>
    </row>
    <row r="2" spans="1:28" ht="18" x14ac:dyDescent="0.2">
      <c r="A2" s="23"/>
      <c r="B2" s="31"/>
      <c r="C2" s="32"/>
      <c r="D2" s="31"/>
      <c r="E2" s="32"/>
      <c r="F2" s="32"/>
      <c r="G2" s="32"/>
      <c r="H2" s="32"/>
      <c r="I2" s="32"/>
      <c r="J2" s="32"/>
      <c r="K2" s="32"/>
      <c r="L2" s="32"/>
      <c r="M2" s="32"/>
    </row>
    <row r="3" spans="1:28" ht="18" thickBot="1" x14ac:dyDescent="0.25">
      <c r="A3" s="36" t="s">
        <v>7</v>
      </c>
      <c r="B3" s="37" t="s">
        <v>10</v>
      </c>
      <c r="C3" s="37" t="s">
        <v>9</v>
      </c>
      <c r="D3" s="37" t="s">
        <v>11</v>
      </c>
      <c r="E3" s="37" t="s">
        <v>12</v>
      </c>
      <c r="F3" s="37" t="s">
        <v>13</v>
      </c>
      <c r="G3" s="37" t="s">
        <v>14</v>
      </c>
      <c r="H3" s="37" t="s">
        <v>15</v>
      </c>
      <c r="I3" s="37" t="s">
        <v>16</v>
      </c>
      <c r="J3" s="37" t="s">
        <v>17</v>
      </c>
      <c r="K3" s="37" t="s">
        <v>18</v>
      </c>
      <c r="L3" s="37" t="s">
        <v>19</v>
      </c>
      <c r="M3" s="37" t="s">
        <v>20</v>
      </c>
      <c r="O3" s="33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1"/>
    </row>
    <row r="4" spans="1:28" x14ac:dyDescent="0.2">
      <c r="A4" s="2">
        <v>1995</v>
      </c>
      <c r="B4" s="24">
        <v>3612.5</v>
      </c>
      <c r="C4" s="24">
        <v>4027.7</v>
      </c>
      <c r="D4" s="24">
        <v>5700.7</v>
      </c>
      <c r="E4" s="24">
        <v>6330.6</v>
      </c>
      <c r="F4" s="24">
        <v>7416.3</v>
      </c>
      <c r="G4" s="24">
        <v>7954</v>
      </c>
      <c r="H4" s="24">
        <v>7621.6</v>
      </c>
      <c r="I4" s="24">
        <v>7204.6</v>
      </c>
      <c r="J4" s="24">
        <v>6095.7</v>
      </c>
      <c r="K4" s="24">
        <v>4769.8999999999996</v>
      </c>
      <c r="L4" s="24">
        <v>3690.3</v>
      </c>
      <c r="M4" s="24">
        <v>2989.9</v>
      </c>
      <c r="O4" s="6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8" x14ac:dyDescent="0.2">
      <c r="A5" s="2">
        <v>1996</v>
      </c>
      <c r="B5" s="24">
        <v>3022.3</v>
      </c>
      <c r="C5" s="24">
        <v>3791.2</v>
      </c>
      <c r="D5" s="24">
        <v>4802.6000000000004</v>
      </c>
      <c r="E5" s="24">
        <v>6407.7</v>
      </c>
      <c r="F5" s="24">
        <v>7374.8</v>
      </c>
      <c r="G5" s="24">
        <v>8060.9</v>
      </c>
      <c r="H5" s="24">
        <v>7440.1</v>
      </c>
      <c r="I5" s="24">
        <v>7117.1</v>
      </c>
      <c r="J5" s="24">
        <v>6178.9</v>
      </c>
      <c r="K5" s="24">
        <v>4923.8999999999996</v>
      </c>
      <c r="L5" s="24">
        <v>3649.7</v>
      </c>
      <c r="M5" s="24">
        <v>2998.8</v>
      </c>
      <c r="O5" s="6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x14ac:dyDescent="0.2">
      <c r="A6" s="2">
        <v>1997</v>
      </c>
      <c r="B6" s="24">
        <v>3136.3</v>
      </c>
      <c r="C6" s="24">
        <v>4075</v>
      </c>
      <c r="D6" s="24">
        <v>5047.3</v>
      </c>
      <c r="E6" s="24">
        <v>6418.3</v>
      </c>
      <c r="F6" s="24">
        <v>7676.1</v>
      </c>
      <c r="G6" s="24">
        <v>7942.6</v>
      </c>
      <c r="H6" s="24">
        <v>7792.9</v>
      </c>
      <c r="I6" s="24">
        <v>7208.6</v>
      </c>
      <c r="J6" s="24">
        <v>6189.2</v>
      </c>
      <c r="K6" s="24">
        <v>4539.3</v>
      </c>
      <c r="L6" s="24">
        <v>3657.1</v>
      </c>
      <c r="M6" s="24">
        <v>2835.2</v>
      </c>
      <c r="O6" s="6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x14ac:dyDescent="0.2">
      <c r="A7" s="2">
        <v>1998</v>
      </c>
      <c r="B7" s="24">
        <v>2957.8</v>
      </c>
      <c r="C7" s="24">
        <v>4237.3999999999996</v>
      </c>
      <c r="D7" s="24">
        <v>5009.1000000000004</v>
      </c>
      <c r="E7" s="24">
        <v>6537.6</v>
      </c>
      <c r="F7" s="24">
        <v>6712.5</v>
      </c>
      <c r="G7" s="24">
        <v>7951.6</v>
      </c>
      <c r="H7" s="24">
        <v>7748.4</v>
      </c>
      <c r="I7" s="24">
        <v>6938.8</v>
      </c>
      <c r="J7" s="24">
        <v>6115.8</v>
      </c>
      <c r="K7" s="24">
        <v>4959.5</v>
      </c>
      <c r="L7" s="24">
        <v>3606.1</v>
      </c>
      <c r="M7" s="24">
        <v>2925.3</v>
      </c>
      <c r="O7" s="6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x14ac:dyDescent="0.2">
      <c r="A8" s="2">
        <v>1999</v>
      </c>
      <c r="B8" s="24">
        <v>3151</v>
      </c>
      <c r="C8" s="24">
        <v>3807.9</v>
      </c>
      <c r="D8" s="24">
        <v>5541.6</v>
      </c>
      <c r="E8" s="24">
        <v>6696.5</v>
      </c>
      <c r="F8" s="24">
        <v>7455.1</v>
      </c>
      <c r="G8" s="24">
        <v>7790.1</v>
      </c>
      <c r="H8" s="24">
        <v>7694</v>
      </c>
      <c r="I8" s="24">
        <v>7034.1</v>
      </c>
      <c r="J8" s="24">
        <v>6251</v>
      </c>
      <c r="K8" s="24">
        <v>4812.8999999999996</v>
      </c>
      <c r="L8" s="24">
        <v>3635.1</v>
      </c>
      <c r="M8" s="24">
        <v>3129.3</v>
      </c>
      <c r="O8" s="6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x14ac:dyDescent="0.2">
      <c r="A9" s="2">
        <v>2000</v>
      </c>
      <c r="B9" s="24">
        <v>2528</v>
      </c>
      <c r="C9" s="24">
        <v>4039.9</v>
      </c>
      <c r="D9" s="24">
        <v>5498.6</v>
      </c>
      <c r="E9" s="24">
        <v>6450.1</v>
      </c>
      <c r="F9" s="24">
        <v>7806.6</v>
      </c>
      <c r="G9" s="24">
        <v>8126.1</v>
      </c>
      <c r="H9" s="24">
        <v>7488.6</v>
      </c>
      <c r="I9" s="24">
        <v>6906.4</v>
      </c>
      <c r="J9" s="24">
        <v>5954.5</v>
      </c>
      <c r="K9" s="24">
        <v>4337.8999999999996</v>
      </c>
      <c r="L9" s="24">
        <v>3540.9</v>
      </c>
      <c r="M9" s="24"/>
      <c r="O9" s="6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x14ac:dyDescent="0.2">
      <c r="A10" s="2">
        <v>2001</v>
      </c>
      <c r="B10" s="24">
        <v>3261.7</v>
      </c>
      <c r="C10" s="24">
        <v>4049.5</v>
      </c>
      <c r="D10" s="24">
        <v>5697.4</v>
      </c>
      <c r="E10" s="24">
        <v>6220.7</v>
      </c>
      <c r="F10" s="24">
        <v>7133.2</v>
      </c>
      <c r="G10" s="24">
        <v>8056.7</v>
      </c>
      <c r="H10" s="24">
        <v>7821.2</v>
      </c>
      <c r="I10" s="24">
        <v>6980.5</v>
      </c>
      <c r="J10" s="24">
        <v>6175.2</v>
      </c>
      <c r="K10" s="24">
        <v>4767.8999999999996</v>
      </c>
      <c r="L10" s="24">
        <v>3545.6</v>
      </c>
      <c r="M10" s="24">
        <v>2893</v>
      </c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x14ac:dyDescent="0.2">
      <c r="A11" s="2">
        <v>2002</v>
      </c>
      <c r="B11" s="24">
        <v>3168.4</v>
      </c>
      <c r="C11" s="24">
        <v>4128.3</v>
      </c>
      <c r="D11" s="24">
        <v>4520.1000000000004</v>
      </c>
      <c r="E11" s="24">
        <v>5883.7</v>
      </c>
      <c r="F11" s="24">
        <v>7559.1</v>
      </c>
      <c r="G11" s="24">
        <v>7976.2</v>
      </c>
      <c r="H11" s="24">
        <v>7658.6</v>
      </c>
      <c r="I11" s="24">
        <v>7058.1</v>
      </c>
      <c r="J11" s="24">
        <v>6066.6</v>
      </c>
      <c r="K11" s="24">
        <v>4437.8</v>
      </c>
      <c r="L11" s="24">
        <v>3460.9</v>
      </c>
      <c r="M11" s="24">
        <v>2651.6</v>
      </c>
      <c r="O11" s="6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x14ac:dyDescent="0.2">
      <c r="A12" s="2">
        <v>2003</v>
      </c>
      <c r="B12" s="24">
        <v>3056.4</v>
      </c>
      <c r="C12" s="24">
        <v>3692.5</v>
      </c>
      <c r="D12" s="24">
        <v>5507.9</v>
      </c>
      <c r="E12" s="24">
        <v>6323.4</v>
      </c>
      <c r="F12" s="24">
        <v>7482</v>
      </c>
      <c r="G12" s="24">
        <v>8301.2000000000007</v>
      </c>
      <c r="H12" s="24">
        <v>8077.3</v>
      </c>
      <c r="I12" s="24">
        <v>7361.4</v>
      </c>
      <c r="J12" s="24">
        <v>6411.8</v>
      </c>
      <c r="K12" s="24">
        <v>4864.1000000000004</v>
      </c>
      <c r="L12" s="24">
        <v>3715.8</v>
      </c>
      <c r="M12" s="24">
        <v>2923.7</v>
      </c>
      <c r="O12" s="1"/>
    </row>
    <row r="13" spans="1:28" x14ac:dyDescent="0.2">
      <c r="A13" s="2">
        <v>2004</v>
      </c>
      <c r="B13" s="24">
        <v>2878.5</v>
      </c>
      <c r="C13" s="24">
        <v>4070</v>
      </c>
      <c r="D13" s="24">
        <v>5294.4</v>
      </c>
      <c r="E13" s="24">
        <v>6664.6</v>
      </c>
      <c r="F13" s="24">
        <v>7168.5</v>
      </c>
      <c r="G13" s="24">
        <v>8063.6</v>
      </c>
      <c r="H13" s="24">
        <v>8063.1</v>
      </c>
      <c r="I13" s="24">
        <v>7366.6</v>
      </c>
      <c r="J13" s="24">
        <v>6400.4</v>
      </c>
      <c r="K13" s="24">
        <v>4672.7</v>
      </c>
      <c r="L13" s="24">
        <v>3320.2</v>
      </c>
      <c r="M13" s="24">
        <v>3056.1</v>
      </c>
      <c r="O13" s="2"/>
    </row>
    <row r="14" spans="1:28" x14ac:dyDescent="0.2">
      <c r="A14" s="2">
        <v>2005</v>
      </c>
      <c r="B14" s="24">
        <v>3211.2</v>
      </c>
      <c r="C14" s="24">
        <v>3902.2</v>
      </c>
      <c r="D14" s="24">
        <v>5308.1</v>
      </c>
      <c r="E14" s="24">
        <v>6219.4</v>
      </c>
      <c r="F14" s="24">
        <v>7369.6</v>
      </c>
      <c r="G14" s="24">
        <v>7904.3</v>
      </c>
      <c r="H14" s="24">
        <v>7988.6</v>
      </c>
      <c r="I14" s="24">
        <v>7251.1</v>
      </c>
      <c r="J14" s="24">
        <v>6330.6</v>
      </c>
      <c r="K14" s="24">
        <v>4960.3</v>
      </c>
      <c r="L14" s="24">
        <v>3472.8</v>
      </c>
      <c r="M14" s="24">
        <v>2976.6</v>
      </c>
      <c r="O14" s="1"/>
    </row>
    <row r="15" spans="1:28" x14ac:dyDescent="0.2">
      <c r="A15" s="2">
        <v>2006</v>
      </c>
      <c r="B15" s="24">
        <v>2955.9</v>
      </c>
      <c r="C15" s="24">
        <v>3678</v>
      </c>
      <c r="D15" s="24">
        <v>5487.3</v>
      </c>
      <c r="E15" s="24">
        <v>5922.7</v>
      </c>
      <c r="F15" s="24">
        <v>7511.3</v>
      </c>
      <c r="G15" s="24">
        <v>7953.2</v>
      </c>
      <c r="H15" s="24">
        <v>7883.6</v>
      </c>
      <c r="I15" s="24">
        <v>7185.7</v>
      </c>
      <c r="J15" s="24">
        <v>6208.7</v>
      </c>
      <c r="K15" s="24">
        <v>4667.3999999999996</v>
      </c>
      <c r="L15" s="24">
        <v>3665</v>
      </c>
      <c r="M15" s="24">
        <v>3063.4</v>
      </c>
      <c r="O15" s="2"/>
    </row>
    <row r="16" spans="1:28" x14ac:dyDescent="0.2">
      <c r="A16" s="2">
        <v>2007</v>
      </c>
      <c r="B16" s="24">
        <v>3285</v>
      </c>
      <c r="C16" s="24">
        <v>3803.5</v>
      </c>
      <c r="D16" s="24">
        <v>4907.2</v>
      </c>
      <c r="E16" s="24">
        <v>6141.8</v>
      </c>
      <c r="F16" s="24">
        <v>6783.5</v>
      </c>
      <c r="G16" s="24">
        <v>7772.3</v>
      </c>
      <c r="H16" s="24">
        <v>7736.2</v>
      </c>
      <c r="I16" s="24">
        <v>7175.6</v>
      </c>
      <c r="J16" s="24">
        <v>5954.3</v>
      </c>
      <c r="K16" s="24">
        <v>4705.3999999999996</v>
      </c>
      <c r="L16" s="24">
        <v>3695</v>
      </c>
      <c r="M16" s="24">
        <v>3168.3</v>
      </c>
      <c r="O16" s="2"/>
    </row>
    <row r="17" spans="1:26" x14ac:dyDescent="0.2">
      <c r="A17" s="2">
        <v>2008</v>
      </c>
      <c r="B17" s="24">
        <v>2912.2</v>
      </c>
      <c r="C17" s="24">
        <v>3984.9</v>
      </c>
      <c r="D17" s="24">
        <v>5586.2</v>
      </c>
      <c r="E17" s="24">
        <v>6651.1</v>
      </c>
      <c r="F17" s="24">
        <v>7573.3</v>
      </c>
      <c r="G17" s="24">
        <v>7985.1</v>
      </c>
      <c r="H17" s="24">
        <v>8001.7</v>
      </c>
      <c r="I17" s="24">
        <v>7118.2</v>
      </c>
      <c r="J17" s="24">
        <v>5922.4</v>
      </c>
      <c r="K17" s="24">
        <v>4563.3999999999996</v>
      </c>
      <c r="L17" s="24">
        <v>3687</v>
      </c>
      <c r="M17" s="24">
        <v>3098.1</v>
      </c>
      <c r="O17" s="2"/>
    </row>
    <row r="18" spans="1:26" x14ac:dyDescent="0.2">
      <c r="A18" s="2">
        <v>2009</v>
      </c>
      <c r="B18" s="24">
        <v>3410.6</v>
      </c>
      <c r="C18" s="24">
        <v>4016.1</v>
      </c>
      <c r="D18" s="24">
        <v>5462.5</v>
      </c>
      <c r="E18" s="24">
        <v>6169.3</v>
      </c>
      <c r="F18" s="24">
        <v>7125.9</v>
      </c>
      <c r="G18" s="24">
        <v>8073.7</v>
      </c>
      <c r="H18" s="24">
        <v>7780.6</v>
      </c>
      <c r="I18" s="24">
        <v>7198</v>
      </c>
      <c r="J18" s="24">
        <v>5953</v>
      </c>
      <c r="K18" s="24">
        <v>4560.8</v>
      </c>
      <c r="L18" s="24">
        <v>3556.1</v>
      </c>
      <c r="M18" s="24">
        <v>2934</v>
      </c>
      <c r="O18" s="2"/>
    </row>
    <row r="19" spans="1:26" x14ac:dyDescent="0.2">
      <c r="A19" s="2">
        <v>2010</v>
      </c>
      <c r="B19" s="24">
        <v>3174.8</v>
      </c>
      <c r="C19" s="24">
        <v>3938.2</v>
      </c>
      <c r="D19" s="24">
        <v>5253.4</v>
      </c>
      <c r="E19" s="24">
        <v>6610.7</v>
      </c>
      <c r="F19" s="24">
        <v>7237.5</v>
      </c>
      <c r="G19" s="24">
        <v>7773.6</v>
      </c>
      <c r="H19" s="24">
        <v>7688.6</v>
      </c>
      <c r="I19" s="24">
        <v>6991.8</v>
      </c>
      <c r="J19" s="24">
        <v>5875.7</v>
      </c>
      <c r="K19" s="24">
        <v>4714.8999999999996</v>
      </c>
      <c r="L19" s="24">
        <v>3730.6</v>
      </c>
      <c r="M19" s="24">
        <v>2945.3</v>
      </c>
      <c r="O19" s="2"/>
    </row>
    <row r="20" spans="1:26" x14ac:dyDescent="0.2">
      <c r="A20" s="2">
        <v>2011</v>
      </c>
      <c r="B20" s="24">
        <v>3174.8</v>
      </c>
      <c r="C20" s="24">
        <v>3647</v>
      </c>
      <c r="D20" s="24">
        <v>5570</v>
      </c>
      <c r="E20" s="24">
        <v>6220.3</v>
      </c>
      <c r="F20" s="24">
        <v>7164.3</v>
      </c>
      <c r="G20" s="24">
        <v>7990.3</v>
      </c>
      <c r="H20" s="24">
        <v>7816.7</v>
      </c>
      <c r="I20" s="24">
        <v>7082.2</v>
      </c>
      <c r="J20" s="24">
        <v>6030.8</v>
      </c>
      <c r="K20" s="24">
        <v>4839.3999999999996</v>
      </c>
      <c r="L20" s="24">
        <v>3465.5</v>
      </c>
      <c r="M20" s="24">
        <v>3058.9</v>
      </c>
      <c r="O20" s="2"/>
    </row>
    <row r="21" spans="1:26" x14ac:dyDescent="0.2">
      <c r="A21" s="2">
        <v>2012</v>
      </c>
      <c r="B21" s="24">
        <v>3057.2</v>
      </c>
      <c r="C21" s="24">
        <v>3784</v>
      </c>
      <c r="D21" s="24">
        <v>4960.8</v>
      </c>
      <c r="E21" s="24">
        <v>6587.8</v>
      </c>
      <c r="F21" s="24">
        <v>7272.8</v>
      </c>
      <c r="G21" s="24">
        <v>7810.5</v>
      </c>
      <c r="H21" s="24">
        <v>7689.3</v>
      </c>
      <c r="I21" s="24">
        <v>7104.8</v>
      </c>
      <c r="J21" s="24">
        <v>6133.1</v>
      </c>
      <c r="K21" s="24">
        <v>4605</v>
      </c>
      <c r="L21" s="24"/>
      <c r="M21" s="24">
        <v>2975</v>
      </c>
      <c r="O21" s="2"/>
    </row>
    <row r="22" spans="1:26" x14ac:dyDescent="0.2">
      <c r="A22" s="2">
        <v>2013</v>
      </c>
      <c r="B22" s="24">
        <v>2940.3</v>
      </c>
      <c r="C22" s="24">
        <v>4157.6000000000004</v>
      </c>
      <c r="D22" s="24">
        <v>5397.6</v>
      </c>
      <c r="E22" s="24">
        <v>6575.5</v>
      </c>
      <c r="F22" s="24">
        <v>7322.9</v>
      </c>
      <c r="G22" s="24">
        <v>7972.4</v>
      </c>
      <c r="H22" s="24">
        <v>7819.1</v>
      </c>
      <c r="I22" s="24">
        <v>7248.6</v>
      </c>
      <c r="J22" s="24">
        <v>6207.2</v>
      </c>
      <c r="K22" s="24">
        <v>5021.5</v>
      </c>
      <c r="L22" s="24"/>
      <c r="M22" s="24">
        <v>2690.6</v>
      </c>
      <c r="O22" s="2"/>
      <c r="Z22" s="7"/>
    </row>
    <row r="23" spans="1:26" x14ac:dyDescent="0.2">
      <c r="A23" s="2">
        <v>2014</v>
      </c>
      <c r="B23" s="24">
        <v>3362.8</v>
      </c>
      <c r="C23" s="24">
        <v>4361.1000000000004</v>
      </c>
      <c r="D23" s="24">
        <v>4943.8999999999996</v>
      </c>
      <c r="E23" s="24">
        <v>6690.8</v>
      </c>
      <c r="F23" s="24">
        <v>7024.2</v>
      </c>
      <c r="G23" s="24">
        <v>7790.6</v>
      </c>
      <c r="H23" s="24">
        <v>6696.6</v>
      </c>
      <c r="I23" s="24">
        <v>7139.6</v>
      </c>
      <c r="J23" s="24">
        <v>6186.1</v>
      </c>
      <c r="K23" s="24">
        <v>4697.8</v>
      </c>
      <c r="L23" s="24">
        <v>3388</v>
      </c>
      <c r="M23" s="24">
        <v>3033.6</v>
      </c>
      <c r="O23" s="2"/>
    </row>
    <row r="24" spans="1:26" x14ac:dyDescent="0.2">
      <c r="A24" s="4">
        <v>2015</v>
      </c>
      <c r="B24" s="24">
        <v>2901.6</v>
      </c>
      <c r="C24" s="24">
        <v>3946.9</v>
      </c>
      <c r="D24" s="24">
        <v>5309.2</v>
      </c>
      <c r="E24" s="24">
        <v>6494.4</v>
      </c>
      <c r="F24" s="24">
        <v>7399.3</v>
      </c>
      <c r="G24" s="24">
        <v>7629.4</v>
      </c>
      <c r="H24" s="24">
        <v>7766.1</v>
      </c>
      <c r="I24" s="24">
        <v>6912.4</v>
      </c>
      <c r="J24" s="24">
        <v>5404.5</v>
      </c>
      <c r="K24" s="24">
        <v>4278.3999999999996</v>
      </c>
      <c r="L24" s="24">
        <v>3274.5</v>
      </c>
      <c r="M24" s="24">
        <v>3067.4</v>
      </c>
      <c r="O24" s="3"/>
    </row>
    <row r="25" spans="1:26" x14ac:dyDescent="0.2">
      <c r="A25" s="4">
        <v>2016</v>
      </c>
      <c r="B25" s="24">
        <v>3042.6</v>
      </c>
      <c r="C25" s="24">
        <v>4206</v>
      </c>
      <c r="D25" s="24">
        <v>5139.5</v>
      </c>
      <c r="E25" s="24">
        <v>6582.8</v>
      </c>
      <c r="F25" s="24">
        <v>7287.9</v>
      </c>
      <c r="G25" s="24">
        <v>7946.3</v>
      </c>
      <c r="H25" s="24">
        <v>7838.2</v>
      </c>
      <c r="I25" s="24">
        <v>6699.8</v>
      </c>
      <c r="J25" s="24">
        <v>6264.5</v>
      </c>
      <c r="K25" s="24">
        <v>4927.3</v>
      </c>
      <c r="L25" s="24">
        <v>3446</v>
      </c>
      <c r="M25" s="24">
        <v>2951.2</v>
      </c>
      <c r="O25" s="3"/>
    </row>
    <row r="26" spans="1:26" x14ac:dyDescent="0.2">
      <c r="A26" s="4">
        <v>2017</v>
      </c>
      <c r="B26" s="25">
        <v>3136.1</v>
      </c>
      <c r="C26" s="25">
        <v>4077.8</v>
      </c>
      <c r="D26" s="25">
        <v>5378.6</v>
      </c>
      <c r="E26" s="25">
        <v>6488.4</v>
      </c>
      <c r="F26" s="25">
        <v>7594</v>
      </c>
      <c r="G26" s="25">
        <v>7966.5</v>
      </c>
      <c r="H26" s="25">
        <v>7478</v>
      </c>
      <c r="I26" s="25">
        <v>7007.6</v>
      </c>
      <c r="J26" s="25">
        <v>5966.6</v>
      </c>
      <c r="K26" s="25">
        <v>4834.7</v>
      </c>
      <c r="L26" s="25">
        <v>3592.4</v>
      </c>
      <c r="M26" s="25">
        <v>2612</v>
      </c>
      <c r="O26" s="4"/>
    </row>
    <row r="27" spans="1:26" x14ac:dyDescent="0.2">
      <c r="A27" s="4">
        <v>2018</v>
      </c>
      <c r="B27" s="25">
        <v>2843.9</v>
      </c>
      <c r="C27" s="25">
        <v>3866.2</v>
      </c>
      <c r="D27" s="25">
        <v>5673.3</v>
      </c>
      <c r="E27" s="25">
        <v>6194.8</v>
      </c>
      <c r="F27" s="25">
        <v>6542</v>
      </c>
      <c r="G27" s="25"/>
      <c r="H27" s="25">
        <v>7723.2</v>
      </c>
      <c r="I27" s="25">
        <v>6938.3</v>
      </c>
      <c r="J27" s="25">
        <v>5770.7</v>
      </c>
      <c r="K27" s="25">
        <v>4514.8999999999996</v>
      </c>
      <c r="L27" s="25">
        <v>3493.4</v>
      </c>
      <c r="M27" s="25">
        <v>2818.1</v>
      </c>
      <c r="O27" s="4"/>
    </row>
    <row r="28" spans="1:26" s="7" customFormat="1" x14ac:dyDescent="0.2">
      <c r="A28" s="13">
        <v>2019</v>
      </c>
      <c r="B28" s="26">
        <v>3207.1</v>
      </c>
      <c r="C28" s="27">
        <v>3922.1</v>
      </c>
      <c r="D28" s="27">
        <v>4798.8999999999996</v>
      </c>
      <c r="E28" s="27">
        <v>6319.6</v>
      </c>
      <c r="F28" s="27">
        <v>7400.9</v>
      </c>
      <c r="G28" s="27">
        <v>7646.5</v>
      </c>
      <c r="H28" s="27">
        <v>7822.6</v>
      </c>
      <c r="I28" s="27">
        <v>7062.2</v>
      </c>
      <c r="J28" s="27">
        <v>6130.9</v>
      </c>
      <c r="K28" s="27">
        <v>4707.7</v>
      </c>
      <c r="L28" s="27">
        <v>3694.8</v>
      </c>
      <c r="M28" s="26"/>
      <c r="N28" s="8"/>
      <c r="O28" s="9"/>
    </row>
    <row r="29" spans="1:26" s="7" customFormat="1" x14ac:dyDescent="0.2">
      <c r="A29" s="13">
        <v>2020</v>
      </c>
      <c r="B29" s="27">
        <v>2705.3</v>
      </c>
      <c r="C29" s="27">
        <v>3842.3</v>
      </c>
      <c r="D29" s="27">
        <v>4723.2</v>
      </c>
      <c r="E29" s="27"/>
      <c r="F29" s="27">
        <v>7471.4</v>
      </c>
      <c r="G29" s="27">
        <v>7866.7</v>
      </c>
      <c r="H29" s="27">
        <v>7579</v>
      </c>
      <c r="I29" s="27">
        <v>6947.2</v>
      </c>
      <c r="J29" s="27">
        <v>5778</v>
      </c>
      <c r="K29" s="27">
        <v>4740.6000000000004</v>
      </c>
      <c r="L29" s="27">
        <v>3478.7</v>
      </c>
      <c r="M29" s="27">
        <v>3019.6</v>
      </c>
      <c r="N29" s="8"/>
      <c r="O29" s="10"/>
    </row>
    <row r="30" spans="1:26" ht="17" thickBot="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26" ht="17" x14ac:dyDescent="0.2">
      <c r="A31" s="2" t="s">
        <v>0</v>
      </c>
      <c r="B31" s="29">
        <f>AVERAGE(B4:B29)</f>
        <v>3080.5500000000006</v>
      </c>
      <c r="C31" s="29">
        <f t="shared" ref="C31:L31" si="0">AVERAGE(C4:C29)</f>
        <v>3963.5884615384616</v>
      </c>
      <c r="D31" s="29">
        <f t="shared" si="0"/>
        <v>5250.7461538461548</v>
      </c>
      <c r="E31" s="29">
        <f t="shared" si="0"/>
        <v>6392.1039999999994</v>
      </c>
      <c r="F31" s="29">
        <f t="shared" si="0"/>
        <v>7302.4999999999991</v>
      </c>
      <c r="G31" s="29">
        <f t="shared" si="0"/>
        <v>7932.1759999999995</v>
      </c>
      <c r="H31" s="29">
        <f t="shared" si="0"/>
        <v>7719.7653846153862</v>
      </c>
      <c r="I31" s="29">
        <f t="shared" si="0"/>
        <v>7086.126923076924</v>
      </c>
      <c r="J31" s="29">
        <f t="shared" si="0"/>
        <v>6075.2384615384617</v>
      </c>
      <c r="K31" s="29">
        <f t="shared" si="0"/>
        <v>4708.6692307692301</v>
      </c>
      <c r="L31" s="29">
        <f t="shared" si="0"/>
        <v>3560.8958333333326</v>
      </c>
      <c r="M31" s="29">
        <f>AVERAGE(M4:M29)</f>
        <v>2950.625</v>
      </c>
    </row>
    <row r="32" spans="1:26" ht="17" x14ac:dyDescent="0.2">
      <c r="A32" s="2" t="s">
        <v>1</v>
      </c>
      <c r="B32" s="29">
        <f>MEDIAN(B4:B29)</f>
        <v>3096.6499999999996</v>
      </c>
      <c r="C32" s="29">
        <f t="shared" ref="C32:M32" si="1">MEDIAN(C4:C29)</f>
        <v>3965.9</v>
      </c>
      <c r="D32" s="29">
        <f t="shared" si="1"/>
        <v>5308.65</v>
      </c>
      <c r="E32" s="29">
        <f t="shared" si="1"/>
        <v>6418.3</v>
      </c>
      <c r="F32" s="29">
        <f t="shared" si="1"/>
        <v>7372.2000000000007</v>
      </c>
      <c r="G32" s="29">
        <f t="shared" si="1"/>
        <v>7953.2</v>
      </c>
      <c r="H32" s="29">
        <f t="shared" si="1"/>
        <v>7757.25</v>
      </c>
      <c r="I32" s="29">
        <f t="shared" si="1"/>
        <v>7093.5</v>
      </c>
      <c r="J32" s="29">
        <f t="shared" si="1"/>
        <v>6123.35</v>
      </c>
      <c r="K32" s="29">
        <f t="shared" si="1"/>
        <v>4711.2999999999993</v>
      </c>
      <c r="L32" s="29">
        <f t="shared" si="1"/>
        <v>3574.25</v>
      </c>
      <c r="M32" s="29">
        <f t="shared" si="1"/>
        <v>2975.8</v>
      </c>
    </row>
    <row r="33" spans="1:14" ht="17" x14ac:dyDescent="0.2">
      <c r="A33" s="2" t="s">
        <v>2</v>
      </c>
      <c r="B33" s="29">
        <f>STDEV(B4:B29)</f>
        <v>225.87274337555647</v>
      </c>
      <c r="C33" s="29">
        <f t="shared" ref="C33:M33" si="2">STDEV(C4:C29)</f>
        <v>180.17231824433651</v>
      </c>
      <c r="D33" s="29">
        <f t="shared" si="2"/>
        <v>333.46674344620237</v>
      </c>
      <c r="E33" s="29">
        <f t="shared" si="2"/>
        <v>228.856637220772</v>
      </c>
      <c r="F33" s="29">
        <f t="shared" si="2"/>
        <v>294.15102651529202</v>
      </c>
      <c r="G33" s="29">
        <f t="shared" si="2"/>
        <v>149.96795290994683</v>
      </c>
      <c r="H33" s="29">
        <f t="shared" si="2"/>
        <v>265.59270613826379</v>
      </c>
      <c r="I33" s="29">
        <f t="shared" si="2"/>
        <v>152.00168040569113</v>
      </c>
      <c r="J33" s="29">
        <f t="shared" si="2"/>
        <v>218.43389860902653</v>
      </c>
      <c r="K33" s="29">
        <f t="shared" si="2"/>
        <v>191.1627950606096</v>
      </c>
      <c r="L33" s="29">
        <f t="shared" si="2"/>
        <v>128.49601069485684</v>
      </c>
      <c r="M33" s="29">
        <f t="shared" si="2"/>
        <v>143.64923538288315</v>
      </c>
    </row>
    <row r="34" spans="1:14" ht="17" x14ac:dyDescent="0.2">
      <c r="A34" s="2" t="s">
        <v>3</v>
      </c>
      <c r="B34" s="30">
        <f>+B33*100/B31</f>
        <v>7.3322213038436779</v>
      </c>
      <c r="C34" s="30">
        <f t="shared" ref="C34:M34" si="3">+C33*100/C31</f>
        <v>4.5456868187168666</v>
      </c>
      <c r="D34" s="30">
        <f t="shared" si="3"/>
        <v>6.3508448832922353</v>
      </c>
      <c r="E34" s="30">
        <f>+E33*100/E31</f>
        <v>3.5803021543575011</v>
      </c>
      <c r="F34" s="30">
        <f t="shared" si="3"/>
        <v>4.0280866349235476</v>
      </c>
      <c r="G34" s="30">
        <f t="shared" si="3"/>
        <v>1.8906281568884358</v>
      </c>
      <c r="H34" s="30">
        <f t="shared" si="3"/>
        <v>3.4404245842439698</v>
      </c>
      <c r="I34" s="30">
        <f t="shared" si="3"/>
        <v>2.145060087911737</v>
      </c>
      <c r="J34" s="30">
        <f t="shared" si="3"/>
        <v>3.595478597126728</v>
      </c>
      <c r="K34" s="30">
        <f>+K33*100/K31</f>
        <v>4.0598051315951187</v>
      </c>
      <c r="L34" s="30">
        <f t="shared" si="3"/>
        <v>3.608530457196006</v>
      </c>
      <c r="M34" s="30">
        <f t="shared" si="3"/>
        <v>4.8684341582845381</v>
      </c>
    </row>
    <row r="35" spans="1:14" ht="17" x14ac:dyDescent="0.2">
      <c r="A35" s="2" t="s">
        <v>4</v>
      </c>
      <c r="B35" s="29">
        <f>MAX(B4:B29)</f>
        <v>3612.5</v>
      </c>
      <c r="C35" s="29">
        <f t="shared" ref="C35:M35" si="4">MAX(C4:C29)</f>
        <v>4361.1000000000004</v>
      </c>
      <c r="D35" s="29">
        <f t="shared" si="4"/>
        <v>5700.7</v>
      </c>
      <c r="E35" s="29">
        <f t="shared" si="4"/>
        <v>6696.5</v>
      </c>
      <c r="F35" s="29">
        <f t="shared" si="4"/>
        <v>7806.6</v>
      </c>
      <c r="G35" s="29">
        <f t="shared" si="4"/>
        <v>8301.2000000000007</v>
      </c>
      <c r="H35" s="29">
        <f t="shared" si="4"/>
        <v>8077.3</v>
      </c>
      <c r="I35" s="29">
        <f t="shared" si="4"/>
        <v>7366.6</v>
      </c>
      <c r="J35" s="29">
        <f t="shared" si="4"/>
        <v>6411.8</v>
      </c>
      <c r="K35" s="29">
        <f t="shared" si="4"/>
        <v>5021.5</v>
      </c>
      <c r="L35" s="29">
        <f t="shared" si="4"/>
        <v>3730.6</v>
      </c>
      <c r="M35" s="29">
        <f t="shared" si="4"/>
        <v>3168.3</v>
      </c>
    </row>
    <row r="36" spans="1:14" ht="17" x14ac:dyDescent="0.2">
      <c r="A36" s="2" t="s">
        <v>5</v>
      </c>
      <c r="B36" s="29">
        <f>MIN(B4:B29)</f>
        <v>2528</v>
      </c>
      <c r="C36" s="29">
        <f t="shared" ref="C36:M36" si="5">MIN(C4:C29)</f>
        <v>3647</v>
      </c>
      <c r="D36" s="29">
        <f t="shared" si="5"/>
        <v>4520.1000000000004</v>
      </c>
      <c r="E36" s="29">
        <f t="shared" si="5"/>
        <v>5883.7</v>
      </c>
      <c r="F36" s="29">
        <f t="shared" si="5"/>
        <v>6542</v>
      </c>
      <c r="G36" s="29">
        <f t="shared" si="5"/>
        <v>7629.4</v>
      </c>
      <c r="H36" s="29">
        <f t="shared" si="5"/>
        <v>6696.6</v>
      </c>
      <c r="I36" s="29">
        <f t="shared" si="5"/>
        <v>6699.8</v>
      </c>
      <c r="J36" s="29">
        <f t="shared" si="5"/>
        <v>5404.5</v>
      </c>
      <c r="K36" s="29">
        <f t="shared" si="5"/>
        <v>4278.3999999999996</v>
      </c>
      <c r="L36" s="29">
        <f t="shared" si="5"/>
        <v>3274.5</v>
      </c>
      <c r="M36" s="29">
        <f t="shared" si="5"/>
        <v>2612</v>
      </c>
    </row>
    <row r="37" spans="1:14" ht="13" customHeight="1" x14ac:dyDescent="0.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4" s="5" customFormat="1" ht="17" x14ac:dyDescent="0.2">
      <c r="A38" s="18" t="s">
        <v>6</v>
      </c>
      <c r="B38" s="28">
        <v>0.373</v>
      </c>
      <c r="C38" s="28">
        <v>0.996</v>
      </c>
      <c r="D38" s="28">
        <v>0.52</v>
      </c>
      <c r="E38" s="28">
        <v>0.60399999999999998</v>
      </c>
      <c r="F38" s="28">
        <v>0.36099999999999999</v>
      </c>
      <c r="G38" s="28">
        <v>0.02</v>
      </c>
      <c r="H38" s="28">
        <v>0.56899999999999995</v>
      </c>
      <c r="I38" s="28">
        <v>0.10100000000000001</v>
      </c>
      <c r="J38" s="28">
        <v>3.2000000000000001E-2</v>
      </c>
      <c r="K38" s="28">
        <v>0.746</v>
      </c>
      <c r="L38" s="28">
        <v>0.109</v>
      </c>
      <c r="M38" s="28">
        <v>0.58099999999999996</v>
      </c>
      <c r="N38" s="17"/>
    </row>
    <row r="39" spans="1:14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7"/>
    </row>
    <row r="40" spans="1:14" x14ac:dyDescent="0.2">
      <c r="A40" s="19"/>
      <c r="B40" s="2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7"/>
    </row>
    <row r="41" spans="1:14" x14ac:dyDescent="0.2">
      <c r="A41" s="15"/>
      <c r="B41" s="20"/>
      <c r="C41" s="15"/>
      <c r="D41" s="20"/>
      <c r="E41" s="20"/>
      <c r="F41" s="20"/>
      <c r="G41" s="16"/>
      <c r="H41" s="16"/>
      <c r="I41" s="16"/>
      <c r="J41" s="16"/>
      <c r="K41" s="15"/>
      <c r="L41" s="15"/>
      <c r="M41" s="15"/>
      <c r="N41" s="17"/>
    </row>
    <row r="42" spans="1:14" x14ac:dyDescent="0.2">
      <c r="A42" s="15"/>
      <c r="B42" s="20"/>
      <c r="C42" s="15"/>
      <c r="D42" s="20"/>
      <c r="E42" s="20"/>
      <c r="F42" s="20"/>
      <c r="G42" s="16"/>
      <c r="H42" s="16"/>
      <c r="I42" s="16"/>
      <c r="J42" s="16"/>
      <c r="K42" s="15"/>
      <c r="L42" s="15"/>
      <c r="M42" s="15"/>
      <c r="N42" s="17"/>
    </row>
    <row r="43" spans="1:14" x14ac:dyDescent="0.2">
      <c r="A43" s="15"/>
      <c r="B43" s="15"/>
      <c r="C43" s="15"/>
      <c r="D43" s="15"/>
      <c r="E43" s="15"/>
      <c r="F43" s="15"/>
      <c r="G43" s="16"/>
      <c r="H43" s="16"/>
      <c r="I43" s="16"/>
      <c r="J43" s="16"/>
      <c r="K43" s="15"/>
      <c r="L43" s="15"/>
      <c r="M43" s="15"/>
      <c r="N43" s="17"/>
    </row>
    <row r="44" spans="1:14" x14ac:dyDescent="0.2">
      <c r="A44" s="19"/>
      <c r="B44" s="2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7"/>
    </row>
    <row r="45" spans="1:14" x14ac:dyDescent="0.2">
      <c r="A45" s="15"/>
      <c r="B45" s="16"/>
      <c r="C45" s="15"/>
      <c r="D45" s="20"/>
      <c r="E45" s="20"/>
      <c r="F45" s="20"/>
      <c r="G45" s="16"/>
      <c r="H45" s="16"/>
      <c r="I45" s="16"/>
      <c r="J45" s="16"/>
      <c r="K45" s="15"/>
      <c r="L45" s="15"/>
      <c r="M45" s="15"/>
      <c r="N45" s="17"/>
    </row>
    <row r="46" spans="1:14" x14ac:dyDescent="0.2">
      <c r="A46" s="15"/>
      <c r="B46" s="20"/>
      <c r="C46" s="15"/>
      <c r="D46" s="20"/>
      <c r="E46" s="20"/>
      <c r="F46" s="20"/>
      <c r="G46" s="20"/>
      <c r="H46" s="20"/>
      <c r="I46" s="16"/>
      <c r="J46" s="20"/>
      <c r="K46" s="15"/>
      <c r="L46" s="15"/>
      <c r="M46" s="15"/>
      <c r="N46" s="17"/>
    </row>
    <row r="47" spans="1:14" x14ac:dyDescent="0.2">
      <c r="A47" s="15"/>
      <c r="B47" s="15"/>
      <c r="C47" s="15"/>
      <c r="D47" s="15"/>
      <c r="E47" s="15"/>
      <c r="F47" s="15"/>
      <c r="G47" s="15"/>
      <c r="H47" s="15"/>
      <c r="I47" s="16"/>
      <c r="J47" s="15"/>
      <c r="K47" s="15"/>
      <c r="L47" s="15"/>
      <c r="M47" s="15"/>
      <c r="N47" s="17"/>
    </row>
    <row r="48" spans="1:14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7"/>
    </row>
    <row r="49" spans="1:14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7"/>
    </row>
    <row r="50" spans="1:14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7"/>
    </row>
    <row r="51" spans="1:14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7"/>
    </row>
    <row r="52" spans="1:14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7"/>
    </row>
    <row r="53" spans="1:14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7"/>
    </row>
    <row r="54" spans="1:14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7"/>
    </row>
    <row r="55" spans="1:14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7"/>
    </row>
    <row r="56" spans="1:14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7"/>
    </row>
    <row r="57" spans="1:14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7"/>
    </row>
    <row r="58" spans="1:14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7"/>
    </row>
    <row r="59" spans="1:14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7"/>
    </row>
    <row r="60" spans="1:14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7"/>
    </row>
    <row r="61" spans="1:14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7"/>
    </row>
    <row r="62" spans="1:14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7"/>
    </row>
    <row r="63" spans="1:14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7"/>
    </row>
    <row r="64" spans="1:14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7"/>
    </row>
    <row r="65" spans="1:14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7"/>
    </row>
    <row r="66" spans="1:14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7"/>
    </row>
  </sheetData>
  <phoneticPr fontId="0" type="noConversion"/>
  <pageMargins left="0.75" right="0.75" top="1" bottom="1" header="0.5" footer="0.5"/>
  <pageSetup paperSize="9" scale="69" orientation="landscape" horizont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BGU_APPLIED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Microsoft Office User</cp:lastModifiedBy>
  <cp:lastPrinted>2021-05-31T08:24:35Z</cp:lastPrinted>
  <dcterms:created xsi:type="dcterms:W3CDTF">2020-10-25T09:21:43Z</dcterms:created>
  <dcterms:modified xsi:type="dcterms:W3CDTF">2021-06-15T10:30:24Z</dcterms:modified>
</cp:coreProperties>
</file>