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0" windowWidth="15885" windowHeight="8220"/>
  </bookViews>
  <sheets>
    <sheet name="G VS CK显著差异分析" sheetId="1" r:id="rId1"/>
  </sheets>
  <definedNames>
    <definedName name="_xlnm._FilterDatabase" localSheetId="0" hidden="1">'G VS CK显著差异分析'!$A$1:$S$3169</definedName>
  </definedNames>
  <calcPr calcId="124519"/>
</workbook>
</file>

<file path=xl/calcChain.xml><?xml version="1.0" encoding="utf-8"?>
<calcChain xmlns="http://schemas.openxmlformats.org/spreadsheetml/2006/main">
  <c r="Q39" i="1"/>
  <c r="Q12"/>
  <c r="Q66"/>
  <c r="Q94"/>
  <c r="Q51"/>
  <c r="Q49"/>
  <c r="Q93"/>
  <c r="Q57"/>
  <c r="Q24"/>
  <c r="Q56"/>
  <c r="Q70"/>
  <c r="Q25"/>
  <c r="Q9"/>
  <c r="Q17"/>
  <c r="Q30"/>
  <c r="Q68"/>
  <c r="Q84"/>
  <c r="Q27"/>
  <c r="Q19"/>
  <c r="Q23"/>
  <c r="Q90"/>
  <c r="Q59"/>
  <c r="Q62"/>
  <c r="Q18"/>
  <c r="Q22"/>
  <c r="Q52"/>
  <c r="Q64"/>
  <c r="Q10"/>
  <c r="Q15"/>
  <c r="Q77"/>
  <c r="Q85"/>
  <c r="Q7"/>
  <c r="Q34"/>
  <c r="Q16"/>
  <c r="Q71"/>
  <c r="Q37"/>
  <c r="Q35"/>
  <c r="Q58"/>
  <c r="Q3"/>
  <c r="Q32"/>
  <c r="Q5"/>
  <c r="Q31"/>
  <c r="Q75"/>
  <c r="Q65"/>
  <c r="Q33"/>
  <c r="Q38"/>
  <c r="Q73"/>
  <c r="Q41"/>
  <c r="Q45"/>
  <c r="Q74"/>
  <c r="Q4"/>
  <c r="Q89"/>
  <c r="Q72"/>
  <c r="Q13"/>
  <c r="Q83"/>
  <c r="Q60"/>
  <c r="Q78"/>
  <c r="Q8"/>
  <c r="Q2"/>
  <c r="Q20"/>
  <c r="Q61"/>
  <c r="Q55"/>
  <c r="Q69"/>
  <c r="Q88"/>
  <c r="Q26"/>
  <c r="Q81"/>
  <c r="Q92"/>
  <c r="Q48"/>
  <c r="Q42"/>
  <c r="Q63"/>
  <c r="Q11"/>
  <c r="Q76"/>
  <c r="Q14"/>
  <c r="Q44"/>
  <c r="Q43"/>
  <c r="Q28"/>
  <c r="Q36"/>
  <c r="Q54"/>
  <c r="Q67"/>
  <c r="Q86"/>
  <c r="Q53"/>
  <c r="Q87"/>
  <c r="Q47"/>
  <c r="Q79"/>
  <c r="Q50"/>
  <c r="Q80"/>
  <c r="Q40"/>
  <c r="Q6"/>
  <c r="Q21"/>
  <c r="Q29"/>
  <c r="Q46"/>
  <c r="Q91"/>
  <c r="Q82"/>
  <c r="M39"/>
  <c r="M12"/>
  <c r="M66"/>
  <c r="M94"/>
  <c r="M51"/>
  <c r="M49"/>
  <c r="M93"/>
  <c r="M57"/>
  <c r="M24"/>
  <c r="M56"/>
  <c r="M70"/>
  <c r="M25"/>
  <c r="M9"/>
  <c r="M17"/>
  <c r="M30"/>
  <c r="M68"/>
  <c r="M84"/>
  <c r="M27"/>
  <c r="M19"/>
  <c r="M23"/>
  <c r="M90"/>
  <c r="M59"/>
  <c r="M62"/>
  <c r="M18"/>
  <c r="M22"/>
  <c r="M52"/>
  <c r="M64"/>
  <c r="M10"/>
  <c r="M15"/>
  <c r="M77"/>
  <c r="M85"/>
  <c r="M7"/>
  <c r="M34"/>
  <c r="M16"/>
  <c r="M71"/>
  <c r="M37"/>
  <c r="M35"/>
  <c r="M58"/>
  <c r="M3"/>
  <c r="M32"/>
  <c r="M5"/>
  <c r="M31"/>
  <c r="M75"/>
  <c r="M65"/>
  <c r="M33"/>
  <c r="M38"/>
  <c r="M73"/>
  <c r="M41"/>
  <c r="M45"/>
  <c r="M74"/>
  <c r="M4"/>
  <c r="M89"/>
  <c r="M72"/>
  <c r="M13"/>
  <c r="M83"/>
  <c r="M60"/>
  <c r="M78"/>
  <c r="M8"/>
  <c r="M2"/>
  <c r="M20"/>
  <c r="M61"/>
  <c r="M55"/>
  <c r="M69"/>
  <c r="M88"/>
  <c r="M26"/>
  <c r="M81"/>
  <c r="M92"/>
  <c r="M48"/>
  <c r="M42"/>
  <c r="M63"/>
  <c r="M11"/>
  <c r="M76"/>
  <c r="M14"/>
  <c r="M44"/>
  <c r="M43"/>
  <c r="M28"/>
  <c r="M36"/>
  <c r="M54"/>
  <c r="M67"/>
  <c r="M86"/>
  <c r="M53"/>
  <c r="M87"/>
  <c r="M47"/>
  <c r="M79"/>
  <c r="M50"/>
  <c r="M80"/>
  <c r="M40"/>
  <c r="M6"/>
  <c r="M21"/>
  <c r="M29"/>
  <c r="M46"/>
  <c r="M91"/>
  <c r="M82"/>
  <c r="S93"/>
  <c r="S94"/>
  <c r="S90"/>
  <c r="S71"/>
  <c r="S30"/>
  <c r="S59"/>
  <c r="S77"/>
  <c r="S57"/>
  <c r="S35"/>
  <c r="S56"/>
  <c r="S16"/>
  <c r="S5"/>
  <c r="S72"/>
  <c r="S78"/>
  <c r="S92"/>
  <c r="S44"/>
  <c r="S63"/>
  <c r="S13"/>
  <c r="S43"/>
  <c r="S45"/>
  <c r="S36"/>
  <c r="S47"/>
  <c r="S87"/>
  <c r="S53"/>
  <c r="S21"/>
  <c r="S34"/>
  <c r="S25"/>
  <c r="S19"/>
  <c r="S51"/>
  <c r="S24"/>
  <c r="S64"/>
  <c r="S4"/>
  <c r="S81"/>
  <c r="S20"/>
  <c r="S69"/>
  <c r="S88"/>
  <c r="S40"/>
  <c r="S6"/>
  <c r="S23"/>
  <c r="S17"/>
  <c r="S15"/>
  <c r="S49"/>
  <c r="S84"/>
  <c r="S22"/>
  <c r="S7"/>
  <c r="S9"/>
  <c r="S3"/>
  <c r="S62"/>
  <c r="S12"/>
  <c r="S74"/>
  <c r="S31"/>
  <c r="S26"/>
  <c r="S42"/>
  <c r="S89"/>
  <c r="S14"/>
  <c r="S61"/>
  <c r="S33"/>
  <c r="S60"/>
  <c r="S86"/>
  <c r="S29"/>
  <c r="S91"/>
  <c r="S80"/>
  <c r="S52"/>
  <c r="S37"/>
  <c r="S68"/>
  <c r="S18"/>
  <c r="S85"/>
  <c r="S70"/>
  <c r="S58"/>
  <c r="S27"/>
  <c r="S32"/>
  <c r="S73"/>
  <c r="S8"/>
  <c r="S55"/>
  <c r="S48"/>
  <c r="S75"/>
  <c r="S76"/>
  <c r="S2"/>
  <c r="S28"/>
  <c r="S83"/>
  <c r="S54"/>
  <c r="S50"/>
  <c r="S46"/>
  <c r="S79"/>
  <c r="S10"/>
  <c r="S39"/>
  <c r="S66"/>
  <c r="S41"/>
  <c r="S11"/>
  <c r="S65"/>
  <c r="S38"/>
  <c r="S67"/>
  <c r="S82"/>
  <c r="R50" l="1"/>
  <c r="R91"/>
  <c r="R46"/>
  <c r="R67"/>
  <c r="R44"/>
  <c r="R6"/>
  <c r="R21"/>
  <c r="R40"/>
  <c r="R47"/>
  <c r="R28"/>
  <c r="R14"/>
  <c r="R76"/>
  <c r="R42"/>
  <c r="R69"/>
  <c r="R61"/>
  <c r="R60"/>
  <c r="R41"/>
  <c r="R33"/>
  <c r="R75"/>
  <c r="R3"/>
  <c r="R16"/>
  <c r="R23"/>
  <c r="R29"/>
  <c r="R86"/>
  <c r="R54"/>
  <c r="R36"/>
  <c r="R43"/>
  <c r="R63"/>
  <c r="R48"/>
  <c r="R88"/>
  <c r="R8"/>
  <c r="R11"/>
  <c r="R7"/>
  <c r="R77"/>
  <c r="R10"/>
  <c r="R94"/>
  <c r="R38"/>
  <c r="R65"/>
  <c r="R31"/>
  <c r="R32"/>
  <c r="R58"/>
  <c r="R35"/>
  <c r="R27"/>
  <c r="R9"/>
  <c r="R70"/>
  <c r="R56"/>
  <c r="R57"/>
  <c r="R51"/>
  <c r="R39"/>
  <c r="R64"/>
  <c r="R62"/>
  <c r="R19"/>
  <c r="R84"/>
  <c r="R68"/>
  <c r="R30"/>
  <c r="R25"/>
  <c r="R49"/>
  <c r="R80"/>
  <c r="R79"/>
  <c r="R53"/>
  <c r="R78"/>
  <c r="R92"/>
  <c r="R81"/>
  <c r="R26"/>
  <c r="R55"/>
  <c r="R72"/>
  <c r="R74"/>
  <c r="R5"/>
  <c r="R37"/>
  <c r="R4"/>
  <c r="R73"/>
  <c r="R71"/>
  <c r="R82"/>
  <c r="R87"/>
  <c r="R34"/>
  <c r="R15"/>
  <c r="R52"/>
  <c r="R90"/>
  <c r="R24"/>
  <c r="R66"/>
  <c r="R12"/>
  <c r="R20"/>
  <c r="R2"/>
  <c r="R83"/>
  <c r="R13"/>
  <c r="R89"/>
  <c r="R45"/>
  <c r="R85"/>
  <c r="R22"/>
  <c r="R18"/>
  <c r="R59"/>
  <c r="R17"/>
  <c r="R93"/>
</calcChain>
</file>

<file path=xl/sharedStrings.xml><?xml version="1.0" encoding="utf-8"?>
<sst xmlns="http://schemas.openxmlformats.org/spreadsheetml/2006/main" count="205" uniqueCount="203">
  <si>
    <t>(RS)-norcoclaurine 6-O-methyltransferase-like [Lactuca sativa]</t>
  </si>
  <si>
    <t>14-3-3 protein 9-like [Lactuca sativa]</t>
  </si>
  <si>
    <t>17.5 kDa class I heat shock protein-like [Lactuca sativa]</t>
  </si>
  <si>
    <t>40S ribosomal protein S11-2 [Lactuca sativa]</t>
  </si>
  <si>
    <t>40S ribosomal protein S5-like [Lactuca sativa]</t>
  </si>
  <si>
    <t>5-oxoprolinase [Lactuca sativa]</t>
  </si>
  <si>
    <t>60S ribosomal protein L32-1-like [Lactuca sativa]</t>
  </si>
  <si>
    <t>Accession</t>
  </si>
  <si>
    <t>Coverage</t>
  </si>
  <si>
    <t>DNA damage-repair/toleration protein DRT100-like [Lactuca sativa]</t>
  </si>
  <si>
    <t>Description</t>
  </si>
  <si>
    <t>GDSL esterase/lipase At5g03610-like [Lactuca sativa]</t>
  </si>
  <si>
    <t>MLP-like protein 423 [Lactuca sativa]</t>
  </si>
  <si>
    <t>MW [kDa]</t>
  </si>
  <si>
    <t>N-terminal kinase-like protein [Lactuca sativa]</t>
  </si>
  <si>
    <t>NADP-dependent D-sorbitol-6-phosphate dehydrogenase-like [Lactuca sativa]</t>
  </si>
  <si>
    <t>NADPH-dependent aldo-keto reductase, chloroplastic-like [Lactuca sativa]</t>
  </si>
  <si>
    <t>PLY62046.1</t>
  </si>
  <si>
    <t>PLY74558.1</t>
  </si>
  <si>
    <t>PLY74879.1</t>
  </si>
  <si>
    <t>PLY79129.1</t>
  </si>
  <si>
    <t>PLY92953.1</t>
  </si>
  <si>
    <t>PLY96779.1</t>
  </si>
  <si>
    <t>RGG repeats nuclear RNA binding protein A-like [Lactuca sativa]</t>
  </si>
  <si>
    <t>RPM1-interacting protein 4-like [Lactuca sativa]</t>
  </si>
  <si>
    <t>S-adenosylmethionine synthase 2-like [Lactuca sativa]</t>
  </si>
  <si>
    <t>SAL1 phosphatase [Lactuca sativa]</t>
  </si>
  <si>
    <t>TOM1-like protein 9 [Lactuca sativa]</t>
  </si>
  <si>
    <t>V-type proton ATPase catalytic subunit A-like [Lactuca sativa]</t>
  </si>
  <si>
    <t>V-type proton ATPase subunit C-like [Lactuca sativa]</t>
  </si>
  <si>
    <t>XP_023728441.1</t>
  </si>
  <si>
    <t>XP_023729458.1</t>
  </si>
  <si>
    <t>XP_023729637.1</t>
  </si>
  <si>
    <t>XP_023729763.1</t>
  </si>
  <si>
    <t>XP_023731249.1</t>
  </si>
  <si>
    <t>XP_023731917.1</t>
  </si>
  <si>
    <t>XP_023731958.1</t>
  </si>
  <si>
    <t>XP_023733724.1</t>
  </si>
  <si>
    <t>XP_023734626.1</t>
  </si>
  <si>
    <t>XP_023735661.1</t>
  </si>
  <si>
    <t>XP_023736080.1</t>
  </si>
  <si>
    <t>XP_023736098.1</t>
  </si>
  <si>
    <t>XP_023736209.1</t>
  </si>
  <si>
    <t>XP_023736808.1</t>
  </si>
  <si>
    <t>XP_023737552.1</t>
  </si>
  <si>
    <t>XP_023737838.1</t>
  </si>
  <si>
    <t>XP_023738028.1</t>
  </si>
  <si>
    <t>XP_023738035.1</t>
  </si>
  <si>
    <t>XP_023738096.1</t>
  </si>
  <si>
    <t>XP_023738480.1</t>
  </si>
  <si>
    <t>XP_023739336.1</t>
  </si>
  <si>
    <t>XP_023739884.1</t>
  </si>
  <si>
    <t>XP_023740264.1</t>
  </si>
  <si>
    <t>XP_023740399.1</t>
  </si>
  <si>
    <t>XP_023740656.1</t>
  </si>
  <si>
    <t>XP_023742381.1</t>
  </si>
  <si>
    <t>XP_023742530.1</t>
  </si>
  <si>
    <t>XP_023742782.1</t>
  </si>
  <si>
    <t>XP_023742797.1</t>
  </si>
  <si>
    <t>XP_023742853.1</t>
  </si>
  <si>
    <t>XP_023743487.1</t>
  </si>
  <si>
    <t>XP_023743776.1</t>
  </si>
  <si>
    <t>XP_023743808.1</t>
  </si>
  <si>
    <t>XP_023744851.1</t>
  </si>
  <si>
    <t>XP_023745438.1</t>
  </si>
  <si>
    <t>XP_023745793.1</t>
  </si>
  <si>
    <t>XP_023746109.1</t>
  </si>
  <si>
    <t>XP_023746210.1</t>
  </si>
  <si>
    <t>XP_023746556.1</t>
  </si>
  <si>
    <t>XP_023747005.1</t>
  </si>
  <si>
    <t>XP_023747246.1</t>
  </si>
  <si>
    <t>XP_023747284.1</t>
  </si>
  <si>
    <t>XP_023747760.1</t>
  </si>
  <si>
    <t>XP_023749058.1</t>
  </si>
  <si>
    <t>XP_023749692.1</t>
  </si>
  <si>
    <t>XP_023750266.1</t>
  </si>
  <si>
    <t>XP_023750861.1</t>
  </si>
  <si>
    <t>XP_023750992.1</t>
  </si>
  <si>
    <t>XP_023751995.1</t>
  </si>
  <si>
    <t>XP_023752680.1</t>
  </si>
  <si>
    <t>XP_023753033.1</t>
  </si>
  <si>
    <t>XP_023754416.1</t>
  </si>
  <si>
    <t>XP_023754425.1</t>
  </si>
  <si>
    <t>XP_023754561.1</t>
  </si>
  <si>
    <t>XP_023755248.1</t>
  </si>
  <si>
    <t>XP_023756387.1</t>
  </si>
  <si>
    <t>XP_023756431.1</t>
  </si>
  <si>
    <t>XP_023756587.1</t>
  </si>
  <si>
    <t>XP_023756814.1</t>
  </si>
  <si>
    <t>XP_023757123.1</t>
  </si>
  <si>
    <t>XP_023757207.1</t>
  </si>
  <si>
    <t>XP_023757887.1</t>
  </si>
  <si>
    <t>XP_023758275.1</t>
  </si>
  <si>
    <t>XP_023758411.1</t>
  </si>
  <si>
    <t>XP_023758713.1</t>
  </si>
  <si>
    <t>XP_023759641.1</t>
  </si>
  <si>
    <t>XP_023760737.1</t>
  </si>
  <si>
    <t>XP_023762008.1</t>
  </si>
  <si>
    <t>XP_023762137.1</t>
  </si>
  <si>
    <t>XP_023763859.1</t>
  </si>
  <si>
    <t>XP_023764523.1</t>
  </si>
  <si>
    <t>XP_023764544.1</t>
  </si>
  <si>
    <t>XP_023764763.1</t>
  </si>
  <si>
    <t>XP_023764837.1</t>
  </si>
  <si>
    <t>XP_023765148.1</t>
  </si>
  <si>
    <t>XP_023765200.1</t>
  </si>
  <si>
    <t>XP_023766445.1</t>
  </si>
  <si>
    <t>XP_023766446.1</t>
  </si>
  <si>
    <t>XP_023766615.1</t>
  </si>
  <si>
    <t>XP_023766691.1</t>
  </si>
  <si>
    <t>XP_023766750.1</t>
  </si>
  <si>
    <t>XP_023766954.1</t>
  </si>
  <si>
    <t>XP_023769438.1</t>
  </si>
  <si>
    <t>XP_023769447.1</t>
  </si>
  <si>
    <t>XP_023770654.1</t>
  </si>
  <si>
    <t>XP_023771038.1</t>
  </si>
  <si>
    <t>XP_023773123.1</t>
  </si>
  <si>
    <t>adenylate kinase 4 isoform X2 [Lactuca sativa]</t>
  </si>
  <si>
    <t>aldehyde dehydrogenase family 2 member B4, mitochondrial-like [Lactuca sativa]</t>
  </si>
  <si>
    <t>aldehyde dehydrogenase family 2 member C4-like isoform X2 [Lactuca sativa]</t>
  </si>
  <si>
    <t>annexin D2-like [Lactuca sativa]</t>
  </si>
  <si>
    <t>aquaporin PIP2-2-like [Lactuca sativa]</t>
  </si>
  <si>
    <t>aquaporin TIP1-1-like [Lactuca sativa]</t>
  </si>
  <si>
    <t>aromatic aminotransferase ISS1 [Lactuca sativa]</t>
  </si>
  <si>
    <t>aspartyl protease AED3-like [Lactuca sativa]</t>
  </si>
  <si>
    <t>calc. pI</t>
  </si>
  <si>
    <t>calcium-dependent protein kinase 1-like [Lactuca sativa]</t>
  </si>
  <si>
    <t>calvin cycle protein CP12-3, chloroplastic-like [Lactuca sativa]</t>
  </si>
  <si>
    <t>costunolide synthase [Lactuca sativa]</t>
  </si>
  <si>
    <t>cysteine protease XCP2-like [Lactuca sativa]</t>
  </si>
  <si>
    <t>cysteine proteinase 15A-like [Lactuca sativa]</t>
  </si>
  <si>
    <t>cysteine proteinase inhibitor A-like [Lactuca sativa]</t>
  </si>
  <si>
    <t>dnaJ homolog subfamily C GRV2 [Lactuca sativa]</t>
  </si>
  <si>
    <t>dynein light chain 1, cytoplasmic [Lactuca sativa]</t>
  </si>
  <si>
    <t>elongation factor 1-gamma-like [Lactuca sativa]</t>
  </si>
  <si>
    <t>exopolygalacturonase-like [Lactuca sativa]</t>
  </si>
  <si>
    <t>farnesyl pyrophosphate synthase [Lactuca sativa]</t>
  </si>
  <si>
    <t>fasciclin-like arabinogalactan protein 13 [Lactuca sativa]</t>
  </si>
  <si>
    <t>ferritin-4, chloroplastic-like [Lactuca sativa]</t>
  </si>
  <si>
    <t>gibberellin-regulated protein 14-like, partial [Lactuca sativa]</t>
  </si>
  <si>
    <t>glucan endo-1,3-beta-glucosidase, acidic-like [Lactuca sativa]</t>
  </si>
  <si>
    <t>glyceraldehyde-3-phosphate dehydrogenase, cytosolic [Lactuca sativa]</t>
  </si>
  <si>
    <t>heat shock protein 83-like [Lactuca sativa]</t>
  </si>
  <si>
    <t>hevamine-A-like [Lactuca sativa]</t>
  </si>
  <si>
    <t>histone H1-like [Lactuca sativa]</t>
  </si>
  <si>
    <t>imidazole glycerol phosphate synthase hisHF, chloroplastic [Lactuca sativa]</t>
  </si>
  <si>
    <t>kirola-like [Lactuca sativa]</t>
  </si>
  <si>
    <t>lactoylglutathione lyase GLX1 [Lactuca sativa]</t>
  </si>
  <si>
    <t>major latex allergen Hev b 5-like [Lactuca sativa]</t>
  </si>
  <si>
    <t>microtubule-associated protein 70-1-like isoform X2 [Lactuca sativa]</t>
  </si>
  <si>
    <t>mitochondrial adenine nucleotide transporter ADNT1-like [Lactuca sativa]</t>
  </si>
  <si>
    <t>mitochondrial import inner membrane translocase subunit TIM44-2 [Lactuca sativa]</t>
  </si>
  <si>
    <t>nascent polypeptide-associated complex subunit beta-like [Lactuca sativa]</t>
  </si>
  <si>
    <t>neuromodulin [Lactuca sativa]</t>
  </si>
  <si>
    <t>non-specific lipid-transfer protein 1-like [Lactuca sativa]</t>
  </si>
  <si>
    <t>non-symbiotic hemoglobin 2 [Lactuca sativa]</t>
  </si>
  <si>
    <t>probable carboxylesterase 5 [Lactuca sativa]</t>
  </si>
  <si>
    <t>probable nucleolar protein 5-2 [Lactuca sativa]</t>
  </si>
  <si>
    <t>probable serine protease EDA2 [Lactuca sativa]</t>
  </si>
  <si>
    <t>probable xyloglucan endotransglucosylase/hydrolase protein B [Lactuca sativa]</t>
  </si>
  <si>
    <t>proteasome subunit beta type-5-B [Lactuca sativa]</t>
  </si>
  <si>
    <t>protein IWS1 homolog [Lactuca sativa]</t>
  </si>
  <si>
    <t>protein RESTRICTED TEV MOVEMENT 2-like [Lactuca sativa]</t>
  </si>
  <si>
    <t>protein STRUBBELIG-RECEPTOR FAMILY 7-like [Lactuca sativa]</t>
  </si>
  <si>
    <t>protein TsetseEP-like [Lactuca sativa]</t>
  </si>
  <si>
    <t>protochlorophyllide reductase, chloroplastic-like [Lactuca sativa]</t>
  </si>
  <si>
    <t>putative RNA-binding protein Luc7-like 2 [Lactuca sativa]</t>
  </si>
  <si>
    <t>pyridoxine/pyridoxamine 5'-phosphate oxidase 1, chloroplastic isoform X4 [Lactuca sativa]</t>
  </si>
  <si>
    <t>pyruvate decarboxylase 1-like [Lactuca sativa]</t>
  </si>
  <si>
    <t>pyruvate kinase 1, cytosolic [Lactuca sativa]</t>
  </si>
  <si>
    <t>rRNA 2'-O-methyltransferase fibrillarin-like [Lactuca sativa]</t>
  </si>
  <si>
    <t>reticulon-like protein B1 [Lactuca sativa]</t>
  </si>
  <si>
    <t>reticulon-like protein B2 isoform X2 [Lactuca sativa]</t>
  </si>
  <si>
    <t>secoisolariciresinol dehydrogenase-like [Lactuca sativa]</t>
  </si>
  <si>
    <t>secretory carrier-associated membrane protein 2-like [Lactuca sativa]</t>
  </si>
  <si>
    <t>serine hydroxymethyltransferase 4 [Lactuca sativa]</t>
  </si>
  <si>
    <t>thaumatin-like protein [Lactuca sativa]</t>
  </si>
  <si>
    <t>uncharacterized protein LOC111894368 [Lactuca sativa]</t>
  </si>
  <si>
    <t>universal stress protein PHOS34-like isoform X2 [Lactuca sativa]</t>
  </si>
  <si>
    <t>venom phosphodiesterase 2-like [Lactuca sativa]</t>
  </si>
  <si>
    <t>vesicle transport v-SNARE 11-like [Lactuca sativa]</t>
  </si>
  <si>
    <t xml:space="preserve"> Unique Peptides</t>
    <phoneticPr fontId="2" type="noConversion"/>
  </si>
  <si>
    <t xml:space="preserve"> Peptides</t>
    <phoneticPr fontId="2" type="noConversion"/>
  </si>
  <si>
    <t xml:space="preserve"> PSMs</t>
    <phoneticPr fontId="2" type="noConversion"/>
  </si>
  <si>
    <t xml:space="preserve"> AAs</t>
    <phoneticPr fontId="2" type="noConversion"/>
  </si>
  <si>
    <t>CK1/REF</t>
  </si>
  <si>
    <t>CK2/REF</t>
  </si>
  <si>
    <t>CK3/REF</t>
  </si>
  <si>
    <t>G1/REF</t>
  </si>
  <si>
    <t>G2/REF</t>
  </si>
  <si>
    <t>G3/REF</t>
  </si>
  <si>
    <t>AVERAGE CK</t>
    <phoneticPr fontId="2" type="noConversion"/>
  </si>
  <si>
    <t>T-TEST P VALUE</t>
    <phoneticPr fontId="2" type="noConversion"/>
  </si>
  <si>
    <t>G/CK</t>
    <phoneticPr fontId="2" type="noConversion"/>
  </si>
  <si>
    <t>AVERAGE G</t>
    <phoneticPr fontId="2" type="noConversion"/>
  </si>
  <si>
    <t>Nitric oxide reductase transcription regulator NorR1 like [Actinidia chinensis var. chinensis]</t>
    <phoneticPr fontId="2" type="noConversion"/>
  </si>
  <si>
    <t>17.3 kDa class I heat shock protein-like [Lactuca sativa]</t>
    <phoneticPr fontId="2" type="noConversion"/>
  </si>
  <si>
    <t>DNA damage-binding protein 1 [Lactuca sativa]</t>
    <phoneticPr fontId="2" type="noConversion"/>
  </si>
  <si>
    <t>cytochrome c1-2, heme protein, mitochondrial [Lactuca sativa]</t>
    <phoneticPr fontId="2" type="noConversion"/>
  </si>
  <si>
    <t>feruloyl CoA ortho-hydroxylase 2-like [Lactuca sativa]</t>
    <phoneticPr fontId="2" type="noConversion"/>
  </si>
  <si>
    <t>protein transport protein Sec24-like At3g07100 isoform X1 [Lactuca sativa]</t>
    <phoneticPr fontId="2" type="noConversion"/>
  </si>
  <si>
    <t>Methyltransferase FkbM [Cynara cardunculus var. scolymus]</t>
    <phoneticPr fontId="2" type="noConversion"/>
  </si>
  <si>
    <t>aspartyl protease family protein At5g10770-like [Lactuca sativa]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</si>
</sst>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wrapText="1"/>
    </xf>
  </cellXfs>
  <cellStyles count="2">
    <cellStyle name="Normal" xfId="1"/>
    <cellStyle name="常规" xfId="0" builtinId="0"/>
  </cellStyles>
  <dxfs count="4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4D0C8"/>
      <rgbColor rgb="00F0F8F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94"/>
  <sheetViews>
    <sheetView tabSelected="1" workbookViewId="0">
      <selection activeCell="B101" sqref="B101"/>
    </sheetView>
  </sheetViews>
  <sheetFormatPr defaultColWidth="9.140625" defaultRowHeight="12.75"/>
  <cols>
    <col min="1" max="1" width="16.28515625" style="2" customWidth="1"/>
    <col min="2" max="2" width="42.85546875" style="2" customWidth="1"/>
    <col min="3" max="3" width="12.7109375" style="2" customWidth="1"/>
    <col min="4" max="4" width="15.140625" style="2" customWidth="1"/>
    <col min="5" max="5" width="9.7109375" style="2" customWidth="1"/>
    <col min="6" max="7" width="9.140625" style="2"/>
    <col min="8" max="9" width="12.7109375" style="2" customWidth="1"/>
    <col min="10" max="16" width="27.85546875" style="2" customWidth="1"/>
    <col min="17" max="17" width="9.140625" style="2" customWidth="1"/>
    <col min="18" max="16384" width="9.140625" style="2"/>
  </cols>
  <sheetData>
    <row r="1" spans="1:19" s="1" customFormat="1" ht="25.5">
      <c r="A1" s="1" t="s">
        <v>7</v>
      </c>
      <c r="B1" s="1" t="s">
        <v>10</v>
      </c>
      <c r="C1" s="1" t="s">
        <v>8</v>
      </c>
      <c r="D1" s="1" t="s">
        <v>181</v>
      </c>
      <c r="E1" s="1" t="s">
        <v>182</v>
      </c>
      <c r="F1" s="1" t="s">
        <v>183</v>
      </c>
      <c r="G1" s="1" t="s">
        <v>184</v>
      </c>
      <c r="H1" s="1" t="s">
        <v>13</v>
      </c>
      <c r="I1" s="1" t="s">
        <v>125</v>
      </c>
      <c r="J1" s="1" t="s">
        <v>185</v>
      </c>
      <c r="K1" s="1" t="s">
        <v>186</v>
      </c>
      <c r="L1" s="1" t="s">
        <v>187</v>
      </c>
      <c r="M1" s="1" t="s">
        <v>191</v>
      </c>
      <c r="N1" s="1" t="s">
        <v>188</v>
      </c>
      <c r="O1" s="1" t="s">
        <v>189</v>
      </c>
      <c r="P1" s="1" t="s">
        <v>190</v>
      </c>
      <c r="Q1" s="1" t="s">
        <v>194</v>
      </c>
      <c r="R1" s="1" t="s">
        <v>193</v>
      </c>
      <c r="S1" s="1" t="s">
        <v>192</v>
      </c>
    </row>
    <row r="2" spans="1:19">
      <c r="A2" s="2" t="s">
        <v>52</v>
      </c>
      <c r="B2" s="2" t="s">
        <v>12</v>
      </c>
      <c r="C2" s="2">
        <v>38.82</v>
      </c>
      <c r="D2" s="2">
        <v>5</v>
      </c>
      <c r="E2" s="2">
        <v>5</v>
      </c>
      <c r="F2" s="2">
        <v>11</v>
      </c>
      <c r="G2" s="2">
        <v>152</v>
      </c>
      <c r="H2" s="2">
        <v>17.045651054659999</v>
      </c>
      <c r="I2" s="2">
        <v>4.98291015625</v>
      </c>
      <c r="J2" s="2">
        <v>0.87821988378711402</v>
      </c>
      <c r="K2" s="2">
        <v>0.86073095329295102</v>
      </c>
      <c r="L2" s="2">
        <v>0.90553885573034498</v>
      </c>
      <c r="M2" s="2">
        <f t="shared" ref="M2:M34" si="0">AVERAGE(J2:L2)</f>
        <v>0.88149656427013667</v>
      </c>
      <c r="N2" s="2">
        <v>1.0811868848694901</v>
      </c>
      <c r="O2" s="2">
        <v>1.11483545694402</v>
      </c>
      <c r="P2" s="2">
        <v>1.0825148608418</v>
      </c>
      <c r="Q2" s="2">
        <f t="shared" ref="Q2:Q34" si="1">AVERAGE(N2:P2)</f>
        <v>1.0928457342184368</v>
      </c>
      <c r="R2" s="3">
        <f t="shared" ref="R2:R34" si="2">Q2/M2</f>
        <v>1.2397617625694246</v>
      </c>
      <c r="S2" s="2" t="e">
        <f t="shared" ref="S2:S34" ca="1" si="3">_xlfn.T.TEST(N2:P2,J2:L2,2,2)</f>
        <v>#NAME?</v>
      </c>
    </row>
    <row r="3" spans="1:19">
      <c r="A3" s="2" t="s">
        <v>96</v>
      </c>
      <c r="B3" s="2" t="s">
        <v>137</v>
      </c>
      <c r="C3" s="2">
        <v>12.45</v>
      </c>
      <c r="D3" s="2">
        <v>2</v>
      </c>
      <c r="E3" s="2">
        <v>2</v>
      </c>
      <c r="F3" s="2">
        <v>21</v>
      </c>
      <c r="G3" s="2">
        <v>249</v>
      </c>
      <c r="H3" s="2">
        <v>25.633286444660001</v>
      </c>
      <c r="I3" s="2">
        <v>5.47802734375</v>
      </c>
      <c r="J3" s="2">
        <v>0.84986247202646603</v>
      </c>
      <c r="K3" s="2">
        <v>0.744856039555293</v>
      </c>
      <c r="L3" s="2">
        <v>0.712738330355696</v>
      </c>
      <c r="M3" s="2">
        <f t="shared" si="0"/>
        <v>0.76915228064581831</v>
      </c>
      <c r="N3" s="2">
        <v>1.2821561987171299</v>
      </c>
      <c r="O3" s="2">
        <v>1.2526087280492599</v>
      </c>
      <c r="P3" s="2">
        <v>1.25755828441108</v>
      </c>
      <c r="Q3" s="2">
        <f t="shared" si="1"/>
        <v>1.2641077370591567</v>
      </c>
      <c r="R3" s="3">
        <f t="shared" si="2"/>
        <v>1.6435077537542362</v>
      </c>
      <c r="S3" s="2" t="e">
        <f t="shared" ca="1" si="3"/>
        <v>#NAME?</v>
      </c>
    </row>
    <row r="4" spans="1:19">
      <c r="A4" s="2" t="s">
        <v>106</v>
      </c>
      <c r="B4" s="2" t="s">
        <v>0</v>
      </c>
      <c r="C4" s="2">
        <v>16.71</v>
      </c>
      <c r="D4" s="2">
        <v>2</v>
      </c>
      <c r="E4" s="2">
        <v>4</v>
      </c>
      <c r="F4" s="2">
        <v>5</v>
      </c>
      <c r="G4" s="2">
        <v>353</v>
      </c>
      <c r="H4" s="2">
        <v>39.353748724660001</v>
      </c>
      <c r="I4" s="2">
        <v>5.55419921875</v>
      </c>
      <c r="J4" s="2">
        <v>0.74260064030570905</v>
      </c>
      <c r="K4" s="2">
        <v>0.85663469024586003</v>
      </c>
      <c r="L4" s="2">
        <v>0.82741509082672005</v>
      </c>
      <c r="M4" s="2">
        <f t="shared" si="0"/>
        <v>0.80888347379276304</v>
      </c>
      <c r="N4" s="2">
        <v>1.24528116789662</v>
      </c>
      <c r="O4" s="2">
        <v>1.2437561404862001</v>
      </c>
      <c r="P4" s="2">
        <v>1.1606322381269301</v>
      </c>
      <c r="Q4" s="2">
        <f t="shared" si="1"/>
        <v>1.2165565155032503</v>
      </c>
      <c r="R4" s="3">
        <f t="shared" si="2"/>
        <v>1.5039947717054405</v>
      </c>
      <c r="S4" s="2" t="e">
        <f t="shared" ca="1" si="3"/>
        <v>#NAME?</v>
      </c>
    </row>
    <row r="5" spans="1:19">
      <c r="A5" s="2" t="s">
        <v>115</v>
      </c>
      <c r="B5" s="2" t="s">
        <v>138</v>
      </c>
      <c r="C5" s="2">
        <v>16.21</v>
      </c>
      <c r="D5" s="2">
        <v>2</v>
      </c>
      <c r="E5" s="2">
        <v>4</v>
      </c>
      <c r="F5" s="2">
        <v>9</v>
      </c>
      <c r="G5" s="2">
        <v>253</v>
      </c>
      <c r="H5" s="2">
        <v>28.35422983466</v>
      </c>
      <c r="I5" s="2">
        <v>5.27490234375</v>
      </c>
      <c r="J5" s="2">
        <v>0.82977324914241002</v>
      </c>
      <c r="K5" s="2">
        <v>0.79249347676791804</v>
      </c>
      <c r="L5" s="2">
        <v>0.90349876897007098</v>
      </c>
      <c r="M5" s="2">
        <f t="shared" si="0"/>
        <v>0.84192183162679968</v>
      </c>
      <c r="N5" s="2">
        <v>1.1704065664935199</v>
      </c>
      <c r="O5" s="2">
        <v>1.2505202846832499</v>
      </c>
      <c r="P5" s="2">
        <v>1.1697042454348601</v>
      </c>
      <c r="Q5" s="2">
        <f t="shared" si="1"/>
        <v>1.1968770322038766</v>
      </c>
      <c r="R5" s="3">
        <f t="shared" si="2"/>
        <v>1.4216011359287553</v>
      </c>
      <c r="S5" s="2" t="e">
        <f t="shared" ca="1" si="3"/>
        <v>#NAME?</v>
      </c>
    </row>
    <row r="6" spans="1:19">
      <c r="A6" s="2" t="s">
        <v>90</v>
      </c>
      <c r="B6" s="2" t="s">
        <v>2</v>
      </c>
      <c r="C6" s="2">
        <v>19.02</v>
      </c>
      <c r="D6" s="2">
        <v>4</v>
      </c>
      <c r="E6" s="2">
        <v>4</v>
      </c>
      <c r="F6" s="2">
        <v>4</v>
      </c>
      <c r="G6" s="2">
        <v>163</v>
      </c>
      <c r="H6" s="2">
        <v>18.48836075466</v>
      </c>
      <c r="I6" s="2">
        <v>6.81494140625</v>
      </c>
      <c r="J6" s="2">
        <v>0.73495935770267495</v>
      </c>
      <c r="K6" s="2">
        <v>0.70007750701779603</v>
      </c>
      <c r="L6" s="2">
        <v>0.70382490659737595</v>
      </c>
      <c r="M6" s="2">
        <f t="shared" si="0"/>
        <v>0.71295392377261557</v>
      </c>
      <c r="N6" s="2">
        <v>1.25658316516878</v>
      </c>
      <c r="O6" s="2">
        <v>1.2745633800960201</v>
      </c>
      <c r="P6" s="2">
        <v>1.0920509409535999</v>
      </c>
      <c r="Q6" s="2">
        <f t="shared" si="1"/>
        <v>1.2077324954061333</v>
      </c>
      <c r="R6" s="3">
        <f t="shared" si="2"/>
        <v>1.6939839380017478</v>
      </c>
      <c r="S6" s="4" t="e">
        <f t="shared" ca="1" si="3"/>
        <v>#NAME?</v>
      </c>
    </row>
    <row r="7" spans="1:19">
      <c r="A7" s="2" t="s">
        <v>107</v>
      </c>
      <c r="B7" s="2" t="s">
        <v>0</v>
      </c>
      <c r="C7" s="2">
        <v>23.8</v>
      </c>
      <c r="D7" s="2">
        <v>2</v>
      </c>
      <c r="E7" s="2">
        <v>7</v>
      </c>
      <c r="F7" s="2">
        <v>15</v>
      </c>
      <c r="G7" s="2">
        <v>353</v>
      </c>
      <c r="H7" s="2">
        <v>39.382850754659998</v>
      </c>
      <c r="I7" s="2">
        <v>5.30029296875</v>
      </c>
      <c r="J7" s="2">
        <v>0.90062190966595801</v>
      </c>
      <c r="K7" s="2">
        <v>0.76920482868136397</v>
      </c>
      <c r="L7" s="2">
        <v>0.79010737544528598</v>
      </c>
      <c r="M7" s="2">
        <f t="shared" si="0"/>
        <v>0.81997803793086932</v>
      </c>
      <c r="N7" s="2">
        <v>1.22619318027983</v>
      </c>
      <c r="O7" s="2">
        <v>1.1644045293860299</v>
      </c>
      <c r="P7" s="2">
        <v>1.14211724959589</v>
      </c>
      <c r="Q7" s="2">
        <f t="shared" si="1"/>
        <v>1.17757165308725</v>
      </c>
      <c r="R7" s="3">
        <f t="shared" si="2"/>
        <v>1.4361014546910691</v>
      </c>
      <c r="S7" s="2" t="e">
        <f t="shared" ca="1" si="3"/>
        <v>#NAME?</v>
      </c>
    </row>
    <row r="8" spans="1:19">
      <c r="A8" s="2" t="s">
        <v>51</v>
      </c>
      <c r="B8" s="2" t="s">
        <v>154</v>
      </c>
      <c r="C8" s="2">
        <v>21.74</v>
      </c>
      <c r="D8" s="2">
        <v>2</v>
      </c>
      <c r="E8" s="2">
        <v>3</v>
      </c>
      <c r="F8" s="2">
        <v>12</v>
      </c>
      <c r="G8" s="2">
        <v>115</v>
      </c>
      <c r="H8" s="2">
        <v>11.63072367466</v>
      </c>
      <c r="I8" s="2">
        <v>8.25048828125</v>
      </c>
      <c r="J8" s="2">
        <v>0.78611289591801203</v>
      </c>
      <c r="K8" s="2">
        <v>0.72231205802087195</v>
      </c>
      <c r="L8" s="2">
        <v>0.72321421269213104</v>
      </c>
      <c r="M8" s="2">
        <f t="shared" si="0"/>
        <v>0.74387972221033838</v>
      </c>
      <c r="N8" s="2">
        <v>1.1565685223931901</v>
      </c>
      <c r="O8" s="2">
        <v>1.34694039291132</v>
      </c>
      <c r="P8" s="2">
        <v>1.14779965709942</v>
      </c>
      <c r="Q8" s="2">
        <f t="shared" si="1"/>
        <v>1.2171028574679765</v>
      </c>
      <c r="R8" s="3">
        <f t="shared" si="2"/>
        <v>1.6361554443929718</v>
      </c>
      <c r="S8" s="2" t="e">
        <f t="shared" ca="1" si="3"/>
        <v>#NAME?</v>
      </c>
    </row>
    <row r="9" spans="1:19">
      <c r="A9" s="2" t="s">
        <v>33</v>
      </c>
      <c r="B9" s="2" t="s">
        <v>9</v>
      </c>
      <c r="C9" s="2">
        <v>50.82</v>
      </c>
      <c r="D9" s="2">
        <v>12</v>
      </c>
      <c r="E9" s="2">
        <v>16</v>
      </c>
      <c r="F9" s="2">
        <v>46</v>
      </c>
      <c r="G9" s="2">
        <v>366</v>
      </c>
      <c r="H9" s="2">
        <v>39.672829904659999</v>
      </c>
      <c r="I9" s="2">
        <v>8.89501953125</v>
      </c>
      <c r="J9" s="2">
        <v>0.93595356519111805</v>
      </c>
      <c r="K9" s="2">
        <v>0.92468723693340005</v>
      </c>
      <c r="L9" s="2">
        <v>0.87962447682575995</v>
      </c>
      <c r="M9" s="2">
        <f t="shared" si="0"/>
        <v>0.91342175965009265</v>
      </c>
      <c r="N9" s="2">
        <v>1.0662569101402</v>
      </c>
      <c r="O9" s="2">
        <v>1.10869123967796</v>
      </c>
      <c r="P9" s="2">
        <v>1.1458784361524701</v>
      </c>
      <c r="Q9" s="2">
        <f t="shared" si="1"/>
        <v>1.1069421953235434</v>
      </c>
      <c r="R9" s="3">
        <f t="shared" si="2"/>
        <v>1.2118631767077492</v>
      </c>
      <c r="S9" s="2" t="e">
        <f t="shared" ca="1" si="3"/>
        <v>#NAME?</v>
      </c>
    </row>
    <row r="10" spans="1:19">
      <c r="A10" s="2" t="s">
        <v>69</v>
      </c>
      <c r="B10" s="2" t="s">
        <v>136</v>
      </c>
      <c r="C10" s="2">
        <v>24.85</v>
      </c>
      <c r="D10" s="2">
        <v>8</v>
      </c>
      <c r="E10" s="2">
        <v>8</v>
      </c>
      <c r="F10" s="2">
        <v>14</v>
      </c>
      <c r="G10" s="2">
        <v>342</v>
      </c>
      <c r="H10" s="2">
        <v>39.37011181466</v>
      </c>
      <c r="I10" s="2">
        <v>5.33837890625</v>
      </c>
      <c r="J10" s="2">
        <v>0.91729278957321103</v>
      </c>
      <c r="K10" s="2">
        <v>0.81836665851281598</v>
      </c>
      <c r="L10" s="2">
        <v>0.86439670937112301</v>
      </c>
      <c r="M10" s="2">
        <f t="shared" si="0"/>
        <v>0.86668538581904997</v>
      </c>
      <c r="N10" s="2">
        <v>1.06154828879539</v>
      </c>
      <c r="O10" s="2">
        <v>1.1519023697417099</v>
      </c>
      <c r="P10" s="2">
        <v>1.08917235165031</v>
      </c>
      <c r="Q10" s="2">
        <f t="shared" si="1"/>
        <v>1.1008743367291365</v>
      </c>
      <c r="R10" s="3">
        <f t="shared" si="2"/>
        <v>1.2702121839619682</v>
      </c>
      <c r="S10" s="2" t="e">
        <f t="shared" ca="1" si="3"/>
        <v>#NAME?</v>
      </c>
    </row>
    <row r="11" spans="1:19" ht="24.75" customHeight="1">
      <c r="A11" s="2" t="s">
        <v>48</v>
      </c>
      <c r="B11" s="6" t="s">
        <v>195</v>
      </c>
      <c r="C11" s="2">
        <v>39.71</v>
      </c>
      <c r="D11" s="2">
        <v>3</v>
      </c>
      <c r="E11" s="2">
        <v>3</v>
      </c>
      <c r="F11" s="2">
        <v>7</v>
      </c>
      <c r="G11" s="2">
        <v>68</v>
      </c>
      <c r="H11" s="2">
        <v>7.6080414646600003</v>
      </c>
      <c r="I11" s="2">
        <v>9.71533203125</v>
      </c>
      <c r="J11" s="2">
        <v>0.838703255183882</v>
      </c>
      <c r="K11" s="2">
        <v>0.75253234954540804</v>
      </c>
      <c r="L11" s="2">
        <v>0.70446431807527699</v>
      </c>
      <c r="M11" s="2">
        <f t="shared" si="0"/>
        <v>0.76523330760152231</v>
      </c>
      <c r="N11" s="2">
        <v>1.2795709358934799</v>
      </c>
      <c r="O11" s="2">
        <v>1.3208811143861401</v>
      </c>
      <c r="P11" s="2">
        <v>1.09186330469022</v>
      </c>
      <c r="Q11" s="2">
        <f t="shared" si="1"/>
        <v>1.2307717849899467</v>
      </c>
      <c r="R11" s="3">
        <f t="shared" si="2"/>
        <v>1.6083614928466272</v>
      </c>
      <c r="S11" s="2" t="e">
        <f t="shared" ca="1" si="3"/>
        <v>#NAME?</v>
      </c>
    </row>
    <row r="12" spans="1:19">
      <c r="A12" s="2" t="s">
        <v>105</v>
      </c>
      <c r="B12" s="2" t="s">
        <v>1</v>
      </c>
      <c r="C12" s="2">
        <v>52.34</v>
      </c>
      <c r="D12" s="2">
        <v>2</v>
      </c>
      <c r="E12" s="2">
        <v>13</v>
      </c>
      <c r="F12" s="2">
        <v>171</v>
      </c>
      <c r="G12" s="2">
        <v>256</v>
      </c>
      <c r="H12" s="2">
        <v>29.148432394659999</v>
      </c>
      <c r="I12" s="2">
        <v>4.83056640625</v>
      </c>
      <c r="J12" s="2">
        <v>0.86866300296945298</v>
      </c>
      <c r="K12" s="2">
        <v>0.78683293661939302</v>
      </c>
      <c r="L12" s="2">
        <v>0.93786685780410595</v>
      </c>
      <c r="M12" s="2">
        <f t="shared" si="0"/>
        <v>0.86445426579765072</v>
      </c>
      <c r="N12" s="2">
        <v>1.1846008279365801</v>
      </c>
      <c r="O12" s="2">
        <v>1.1756802164112199</v>
      </c>
      <c r="P12" s="2">
        <v>1.3143750911501599</v>
      </c>
      <c r="Q12" s="2">
        <f t="shared" si="1"/>
        <v>1.2248853784993199</v>
      </c>
      <c r="R12" s="3">
        <f t="shared" si="2"/>
        <v>1.4169464215311514</v>
      </c>
      <c r="S12" s="2" t="e">
        <f t="shared" ca="1" si="3"/>
        <v>#NAME?</v>
      </c>
    </row>
    <row r="13" spans="1:19">
      <c r="A13" s="2" t="s">
        <v>108</v>
      </c>
      <c r="B13" s="2" t="s">
        <v>120</v>
      </c>
      <c r="C13" s="2">
        <v>12.97</v>
      </c>
      <c r="D13" s="2">
        <v>4</v>
      </c>
      <c r="E13" s="2">
        <v>4</v>
      </c>
      <c r="F13" s="2">
        <v>5</v>
      </c>
      <c r="G13" s="2">
        <v>316</v>
      </c>
      <c r="H13" s="2">
        <v>35.801479924660001</v>
      </c>
      <c r="I13" s="2">
        <v>7.23974609375</v>
      </c>
      <c r="J13" s="2">
        <v>0.84194852263266695</v>
      </c>
      <c r="K13" s="2">
        <v>0.72422654591164104</v>
      </c>
      <c r="L13" s="2">
        <v>0.81717819795015301</v>
      </c>
      <c r="M13" s="2">
        <f t="shared" si="0"/>
        <v>0.79445108883148696</v>
      </c>
      <c r="N13" s="2">
        <v>1.2035920678269001</v>
      </c>
      <c r="O13" s="2">
        <v>1.13387945129823</v>
      </c>
      <c r="P13" s="2">
        <v>1.3805653695334601</v>
      </c>
      <c r="Q13" s="2">
        <f t="shared" si="1"/>
        <v>1.2393456295528635</v>
      </c>
      <c r="R13" s="3">
        <f t="shared" si="2"/>
        <v>1.5600024305785101</v>
      </c>
      <c r="S13" s="2" t="e">
        <f t="shared" ca="1" si="3"/>
        <v>#NAME?</v>
      </c>
    </row>
    <row r="14" spans="1:19">
      <c r="A14" s="2" t="s">
        <v>100</v>
      </c>
      <c r="B14" s="2" t="s">
        <v>156</v>
      </c>
      <c r="C14" s="2">
        <v>13.55</v>
      </c>
      <c r="D14" s="2">
        <v>3</v>
      </c>
      <c r="E14" s="2">
        <v>3</v>
      </c>
      <c r="F14" s="2">
        <v>3</v>
      </c>
      <c r="G14" s="2">
        <v>310</v>
      </c>
      <c r="H14" s="2">
        <v>34.368418404659998</v>
      </c>
      <c r="I14" s="2">
        <v>5.66845703125</v>
      </c>
      <c r="J14" s="2">
        <v>0.85015125651242995</v>
      </c>
      <c r="K14" s="2">
        <v>0.86019003180440001</v>
      </c>
      <c r="L14" s="2">
        <v>0.855650335172353</v>
      </c>
      <c r="M14" s="2">
        <f t="shared" si="0"/>
        <v>0.85533054116306106</v>
      </c>
      <c r="N14" s="2">
        <v>1.2365612644814199</v>
      </c>
      <c r="O14" s="2">
        <v>1.2426939014878999</v>
      </c>
      <c r="P14" s="2">
        <v>1.05305834227244</v>
      </c>
      <c r="Q14" s="2">
        <f t="shared" si="1"/>
        <v>1.1774378360805866</v>
      </c>
      <c r="R14" s="3">
        <f t="shared" si="2"/>
        <v>1.3765880901195584</v>
      </c>
      <c r="S14" s="2" t="e">
        <f t="shared" ca="1" si="3"/>
        <v>#NAME?</v>
      </c>
    </row>
    <row r="15" spans="1:19">
      <c r="A15" s="2" t="s">
        <v>57</v>
      </c>
      <c r="B15" s="2" t="s">
        <v>147</v>
      </c>
      <c r="C15" s="2">
        <v>31.16</v>
      </c>
      <c r="D15" s="2">
        <v>9</v>
      </c>
      <c r="E15" s="2">
        <v>9</v>
      </c>
      <c r="F15" s="2">
        <v>16</v>
      </c>
      <c r="G15" s="2">
        <v>292</v>
      </c>
      <c r="H15" s="2">
        <v>32.683701814659997</v>
      </c>
      <c r="I15" s="2">
        <v>5.80810546875</v>
      </c>
      <c r="J15" s="2">
        <v>0.97164212693502305</v>
      </c>
      <c r="K15" s="2">
        <v>0.92062089122857804</v>
      </c>
      <c r="L15" s="2">
        <v>0.84928358049288799</v>
      </c>
      <c r="M15" s="2">
        <f t="shared" si="0"/>
        <v>0.91384886621882977</v>
      </c>
      <c r="N15" s="2">
        <v>1.15760771281216</v>
      </c>
      <c r="O15" s="2">
        <v>1.0941334416799999</v>
      </c>
      <c r="P15" s="2">
        <v>1.18876209722709</v>
      </c>
      <c r="Q15" s="2">
        <f t="shared" si="1"/>
        <v>1.14683441723975</v>
      </c>
      <c r="R15" s="3">
        <f t="shared" si="2"/>
        <v>1.2549497620814793</v>
      </c>
      <c r="S15" s="2" t="e">
        <f t="shared" ca="1" si="3"/>
        <v>#NAME?</v>
      </c>
    </row>
    <row r="16" spans="1:19">
      <c r="A16" s="2" t="s">
        <v>102</v>
      </c>
      <c r="B16" s="2" t="s">
        <v>3</v>
      </c>
      <c r="C16" s="2">
        <v>43.75</v>
      </c>
      <c r="D16" s="2">
        <v>3</v>
      </c>
      <c r="E16" s="2">
        <v>8</v>
      </c>
      <c r="F16" s="2">
        <v>31</v>
      </c>
      <c r="G16" s="2">
        <v>160</v>
      </c>
      <c r="H16" s="2">
        <v>17.89450623466</v>
      </c>
      <c r="I16" s="2">
        <v>10.35986328125</v>
      </c>
      <c r="J16" s="2">
        <v>0.82441371813026199</v>
      </c>
      <c r="K16" s="2">
        <v>0.79759600061817304</v>
      </c>
      <c r="L16" s="2">
        <v>0.85100361580092998</v>
      </c>
      <c r="M16" s="2">
        <f t="shared" si="0"/>
        <v>0.82433777818312171</v>
      </c>
      <c r="N16" s="2">
        <v>1.0584901367261601</v>
      </c>
      <c r="O16" s="2">
        <v>1.21657944483642</v>
      </c>
      <c r="P16" s="2">
        <v>1.0330956861790599</v>
      </c>
      <c r="Q16" s="2">
        <f t="shared" si="1"/>
        <v>1.10272175591388</v>
      </c>
      <c r="R16" s="3">
        <f t="shared" si="2"/>
        <v>1.3377061989617041</v>
      </c>
      <c r="S16" s="2" t="e">
        <f t="shared" ca="1" si="3"/>
        <v>#NAME?</v>
      </c>
    </row>
    <row r="17" spans="1:19">
      <c r="A17" s="2" t="s">
        <v>53</v>
      </c>
      <c r="B17" s="2" t="s">
        <v>142</v>
      </c>
      <c r="C17" s="2">
        <v>31.68</v>
      </c>
      <c r="D17" s="2">
        <v>6</v>
      </c>
      <c r="E17" s="2">
        <v>21</v>
      </c>
      <c r="F17" s="2">
        <v>106</v>
      </c>
      <c r="G17" s="2">
        <v>704</v>
      </c>
      <c r="H17" s="2">
        <v>80.954197984659999</v>
      </c>
      <c r="I17" s="2">
        <v>5.04638671875</v>
      </c>
      <c r="J17" s="2">
        <v>0.80701493472714203</v>
      </c>
      <c r="K17" s="2">
        <v>0.800446664229301</v>
      </c>
      <c r="L17" s="2">
        <v>0.84620160840776104</v>
      </c>
      <c r="M17" s="2">
        <f t="shared" si="0"/>
        <v>0.81788773578806795</v>
      </c>
      <c r="N17" s="2">
        <v>1.25267727632451</v>
      </c>
      <c r="O17" s="2">
        <v>1.13631282482567</v>
      </c>
      <c r="P17" s="2">
        <v>1.02072117848096</v>
      </c>
      <c r="Q17" s="2">
        <f t="shared" si="1"/>
        <v>1.1365704265437133</v>
      </c>
      <c r="R17" s="3">
        <f t="shared" si="2"/>
        <v>1.3896411167586242</v>
      </c>
      <c r="S17" s="2" t="e">
        <f t="shared" ca="1" si="3"/>
        <v>#NAME?</v>
      </c>
    </row>
    <row r="18" spans="1:19">
      <c r="A18" s="2" t="s">
        <v>79</v>
      </c>
      <c r="B18" s="2" t="s">
        <v>178</v>
      </c>
      <c r="C18" s="2">
        <v>34.04</v>
      </c>
      <c r="D18" s="2">
        <v>5</v>
      </c>
      <c r="E18" s="2">
        <v>7</v>
      </c>
      <c r="F18" s="2">
        <v>23</v>
      </c>
      <c r="G18" s="2">
        <v>235</v>
      </c>
      <c r="H18" s="2">
        <v>25.70688549466</v>
      </c>
      <c r="I18" s="2">
        <v>5.19873046875</v>
      </c>
      <c r="J18" s="2">
        <v>0.92609432574273198</v>
      </c>
      <c r="K18" s="2">
        <v>0.86986282589525699</v>
      </c>
      <c r="L18" s="2">
        <v>0.87618870090303103</v>
      </c>
      <c r="M18" s="2">
        <f t="shared" si="0"/>
        <v>0.89071528418033996</v>
      </c>
      <c r="N18" s="2">
        <v>1.14054017853304</v>
      </c>
      <c r="O18" s="2">
        <v>1.1055949160636001</v>
      </c>
      <c r="P18" s="2">
        <v>1.0101752323037001</v>
      </c>
      <c r="Q18" s="2">
        <f t="shared" si="1"/>
        <v>1.0854367756334466</v>
      </c>
      <c r="R18" s="3">
        <f t="shared" si="2"/>
        <v>1.2186124959473381</v>
      </c>
      <c r="S18" s="2" t="e">
        <f t="shared" ca="1" si="3"/>
        <v>#NAME?</v>
      </c>
    </row>
    <row r="19" spans="1:19">
      <c r="A19" s="2" t="s">
        <v>43</v>
      </c>
      <c r="B19" s="2" t="s">
        <v>173</v>
      </c>
      <c r="C19" s="2">
        <v>23.62</v>
      </c>
      <c r="D19" s="2">
        <v>3</v>
      </c>
      <c r="E19" s="2">
        <v>5</v>
      </c>
      <c r="F19" s="2">
        <v>14</v>
      </c>
      <c r="G19" s="2">
        <v>271</v>
      </c>
      <c r="H19" s="2">
        <v>28.846890674659999</v>
      </c>
      <c r="I19" s="2">
        <v>6.21435546875</v>
      </c>
      <c r="J19" s="2">
        <v>0.88581403920615198</v>
      </c>
      <c r="K19" s="2">
        <v>0.78114771082631296</v>
      </c>
      <c r="L19" s="2">
        <v>0.88516305358015301</v>
      </c>
      <c r="M19" s="2">
        <f t="shared" si="0"/>
        <v>0.85070826787087261</v>
      </c>
      <c r="N19" s="2">
        <v>1.11572578097708</v>
      </c>
      <c r="O19" s="2">
        <v>1.05904582999284</v>
      </c>
      <c r="P19" s="2">
        <v>1.2572327343996099</v>
      </c>
      <c r="Q19" s="2">
        <f t="shared" si="1"/>
        <v>1.1440014484565098</v>
      </c>
      <c r="R19" s="3">
        <f t="shared" si="2"/>
        <v>1.3447635243039104</v>
      </c>
      <c r="S19" s="2" t="e">
        <f t="shared" ca="1" si="3"/>
        <v>#NAME?</v>
      </c>
    </row>
    <row r="20" spans="1:19">
      <c r="A20" s="2" t="s">
        <v>84</v>
      </c>
      <c r="B20" s="2" t="s">
        <v>15</v>
      </c>
      <c r="C20" s="2">
        <v>12.3</v>
      </c>
      <c r="D20" s="2">
        <v>4</v>
      </c>
      <c r="E20" s="2">
        <v>4</v>
      </c>
      <c r="F20" s="2">
        <v>4</v>
      </c>
      <c r="G20" s="2">
        <v>309</v>
      </c>
      <c r="H20" s="2">
        <v>34.830929014660001</v>
      </c>
      <c r="I20" s="2">
        <v>6.62451171875</v>
      </c>
      <c r="J20" s="2">
        <v>0.95317573537567402</v>
      </c>
      <c r="K20" s="2">
        <v>0.902395629207421</v>
      </c>
      <c r="L20" s="2">
        <v>0.79732103801487197</v>
      </c>
      <c r="M20" s="2">
        <f t="shared" si="0"/>
        <v>0.8842974675326557</v>
      </c>
      <c r="N20" s="2">
        <v>1.11302221522533</v>
      </c>
      <c r="O20" s="2">
        <v>1.14407264189588</v>
      </c>
      <c r="P20" s="2">
        <v>1.04309958803197</v>
      </c>
      <c r="Q20" s="2">
        <f t="shared" si="1"/>
        <v>1.1000648150510599</v>
      </c>
      <c r="R20" s="3">
        <f t="shared" si="2"/>
        <v>1.2439986039091944</v>
      </c>
      <c r="S20" s="2" t="e">
        <f t="shared" ca="1" si="3"/>
        <v>#NAME?</v>
      </c>
    </row>
    <row r="21" spans="1:19">
      <c r="A21" s="2" t="s">
        <v>36</v>
      </c>
      <c r="B21" s="2" t="s">
        <v>180</v>
      </c>
      <c r="C21" s="2">
        <v>9.9499999999999993</v>
      </c>
      <c r="D21" s="2">
        <v>2</v>
      </c>
      <c r="E21" s="2">
        <v>2</v>
      </c>
      <c r="F21" s="2">
        <v>2</v>
      </c>
      <c r="G21" s="2">
        <v>221</v>
      </c>
      <c r="H21" s="2">
        <v>24.772197314660001</v>
      </c>
      <c r="I21" s="2">
        <v>9.34912109375</v>
      </c>
      <c r="J21" s="2">
        <v>0.81848704336734601</v>
      </c>
      <c r="K21" s="2">
        <v>0.73594670956182495</v>
      </c>
      <c r="L21" s="2">
        <v>0.92051895912064896</v>
      </c>
      <c r="M21" s="2">
        <f t="shared" si="0"/>
        <v>0.82498423734993998</v>
      </c>
      <c r="N21" s="2">
        <v>1.2139023386665699</v>
      </c>
      <c r="O21" s="2">
        <v>1.14499731758458</v>
      </c>
      <c r="P21" s="2">
        <v>1.49249904181107</v>
      </c>
      <c r="Q21" s="2">
        <f t="shared" si="1"/>
        <v>1.28379956602074</v>
      </c>
      <c r="R21" s="3">
        <f t="shared" si="2"/>
        <v>1.5561504182729988</v>
      </c>
      <c r="S21" s="2" t="e">
        <f t="shared" ca="1" si="3"/>
        <v>#NAME?</v>
      </c>
    </row>
    <row r="22" spans="1:19">
      <c r="A22" s="2" t="s">
        <v>75</v>
      </c>
      <c r="B22" s="2" t="s">
        <v>168</v>
      </c>
      <c r="C22" s="2">
        <v>16.39</v>
      </c>
      <c r="D22" s="2">
        <v>4</v>
      </c>
      <c r="E22" s="2">
        <v>8</v>
      </c>
      <c r="F22" s="2">
        <v>20</v>
      </c>
      <c r="G22" s="2">
        <v>604</v>
      </c>
      <c r="H22" s="2">
        <v>65.122747064660004</v>
      </c>
      <c r="I22" s="2">
        <v>6.31591796875</v>
      </c>
      <c r="J22" s="2">
        <v>0.95760246900120805</v>
      </c>
      <c r="K22" s="2">
        <v>0.887947792971018</v>
      </c>
      <c r="L22" s="2">
        <v>0.67184167438170295</v>
      </c>
      <c r="M22" s="2">
        <f t="shared" si="0"/>
        <v>0.83913064545130966</v>
      </c>
      <c r="N22" s="2">
        <v>1.16569344404862</v>
      </c>
      <c r="O22" s="2">
        <v>1.1958589293957</v>
      </c>
      <c r="P22" s="2">
        <v>1.1279293285026499</v>
      </c>
      <c r="Q22" s="2">
        <f t="shared" si="1"/>
        <v>1.1631605673156566</v>
      </c>
      <c r="R22" s="3">
        <f t="shared" si="2"/>
        <v>1.3861495508724675</v>
      </c>
      <c r="S22" s="2" t="e">
        <f t="shared" ca="1" si="3"/>
        <v>#NAME?</v>
      </c>
    </row>
    <row r="23" spans="1:19">
      <c r="A23" s="2" t="s">
        <v>94</v>
      </c>
      <c r="B23" s="2" t="s">
        <v>169</v>
      </c>
      <c r="C23" s="2">
        <v>30.74</v>
      </c>
      <c r="D23" s="2">
        <v>3</v>
      </c>
      <c r="E23" s="2">
        <v>15</v>
      </c>
      <c r="F23" s="2">
        <v>24</v>
      </c>
      <c r="G23" s="2">
        <v>527</v>
      </c>
      <c r="H23" s="2">
        <v>57.458020394660103</v>
      </c>
      <c r="I23" s="2">
        <v>6.69775390625</v>
      </c>
      <c r="J23" s="2">
        <v>1.0077557663811001</v>
      </c>
      <c r="K23" s="2">
        <v>0.86593355779057901</v>
      </c>
      <c r="L23" s="2">
        <v>0.73777764330328699</v>
      </c>
      <c r="M23" s="2">
        <f t="shared" si="0"/>
        <v>0.87048898915832196</v>
      </c>
      <c r="N23" s="2">
        <v>1.1907161449205901</v>
      </c>
      <c r="O23" s="2">
        <v>1.1360824089856101</v>
      </c>
      <c r="P23" s="2">
        <v>1.31309568026305</v>
      </c>
      <c r="Q23" s="2">
        <f t="shared" si="1"/>
        <v>1.2132980780564167</v>
      </c>
      <c r="R23" s="3">
        <f t="shared" si="2"/>
        <v>1.3938120908680967</v>
      </c>
      <c r="S23" s="2" t="e">
        <f t="shared" ca="1" si="3"/>
        <v>#NAME?</v>
      </c>
    </row>
    <row r="24" spans="1:19">
      <c r="A24" s="2" t="s">
        <v>54</v>
      </c>
      <c r="B24" s="2" t="s">
        <v>124</v>
      </c>
      <c r="C24" s="2">
        <v>29.86</v>
      </c>
      <c r="D24" s="2">
        <v>12</v>
      </c>
      <c r="E24" s="2">
        <v>12</v>
      </c>
      <c r="F24" s="2">
        <v>95</v>
      </c>
      <c r="G24" s="2">
        <v>432</v>
      </c>
      <c r="H24" s="2">
        <v>45.985293874660101</v>
      </c>
      <c r="I24" s="2">
        <v>9.18798828125</v>
      </c>
      <c r="J24" s="2">
        <v>0.83496111325782296</v>
      </c>
      <c r="K24" s="2">
        <v>0.81113361869599099</v>
      </c>
      <c r="L24" s="2">
        <v>0.86097514493739902</v>
      </c>
      <c r="M24" s="2">
        <f t="shared" si="0"/>
        <v>0.83568995896373766</v>
      </c>
      <c r="N24" s="2">
        <v>1.03275329597483</v>
      </c>
      <c r="O24" s="2">
        <v>1.2692316263593599</v>
      </c>
      <c r="P24" s="2">
        <v>1.42006574275735</v>
      </c>
      <c r="Q24" s="2">
        <f t="shared" si="1"/>
        <v>1.2406835550305133</v>
      </c>
      <c r="R24" s="3">
        <f t="shared" si="2"/>
        <v>1.4846218286132946</v>
      </c>
      <c r="S24" s="2" t="e">
        <f t="shared" ca="1" si="3"/>
        <v>#NAME?</v>
      </c>
    </row>
    <row r="25" spans="1:19">
      <c r="A25" s="2" t="s">
        <v>34</v>
      </c>
      <c r="B25" s="2" t="s">
        <v>134</v>
      </c>
      <c r="C25" s="2">
        <v>39</v>
      </c>
      <c r="D25" s="2">
        <v>9</v>
      </c>
      <c r="E25" s="2">
        <v>14</v>
      </c>
      <c r="F25" s="2">
        <v>55</v>
      </c>
      <c r="G25" s="2">
        <v>418</v>
      </c>
      <c r="H25" s="2">
        <v>47.686169024660003</v>
      </c>
      <c r="I25" s="2">
        <v>6.17626953125</v>
      </c>
      <c r="J25" s="2">
        <v>0.97037645043829701</v>
      </c>
      <c r="K25" s="2">
        <v>0.86071132051583199</v>
      </c>
      <c r="L25" s="2">
        <v>0.80801192301649205</v>
      </c>
      <c r="M25" s="2">
        <f t="shared" si="0"/>
        <v>0.87969989799020709</v>
      </c>
      <c r="N25" s="2">
        <v>1.11649345756038</v>
      </c>
      <c r="O25" s="2">
        <v>1.17533309679582</v>
      </c>
      <c r="P25" s="2">
        <v>1.0295888117054799</v>
      </c>
      <c r="Q25" s="2">
        <f t="shared" si="1"/>
        <v>1.1071384553538932</v>
      </c>
      <c r="R25" s="3">
        <f t="shared" si="2"/>
        <v>1.2585410750681001</v>
      </c>
      <c r="S25" s="2" t="e">
        <f t="shared" ca="1" si="3"/>
        <v>#NAME?</v>
      </c>
    </row>
    <row r="26" spans="1:19">
      <c r="A26" s="2" t="s">
        <v>81</v>
      </c>
      <c r="B26" s="2" t="s">
        <v>170</v>
      </c>
      <c r="C26" s="2">
        <v>11.04</v>
      </c>
      <c r="D26" s="2">
        <v>2</v>
      </c>
      <c r="E26" s="2">
        <v>2</v>
      </c>
      <c r="F26" s="2">
        <v>3</v>
      </c>
      <c r="G26" s="2">
        <v>154</v>
      </c>
      <c r="H26" s="2">
        <v>14.90170292466</v>
      </c>
      <c r="I26" s="2">
        <v>8.74853515625</v>
      </c>
      <c r="J26" s="2">
        <v>0.772992092039122</v>
      </c>
      <c r="K26" s="2">
        <v>0.70925060927136496</v>
      </c>
      <c r="L26" s="2">
        <v>0.65716175732952897</v>
      </c>
      <c r="M26" s="2">
        <f t="shared" si="0"/>
        <v>0.71313481954667191</v>
      </c>
      <c r="N26" s="2">
        <v>1.10729816479855</v>
      </c>
      <c r="O26" s="2">
        <v>1.3949069661961599</v>
      </c>
      <c r="P26" s="2">
        <v>1.80456609928986</v>
      </c>
      <c r="Q26" s="2">
        <f t="shared" si="1"/>
        <v>1.4355904100948569</v>
      </c>
      <c r="R26" s="3">
        <f t="shared" si="2"/>
        <v>2.0130701386975303</v>
      </c>
      <c r="S26" s="2" t="e">
        <f t="shared" ca="1" si="3"/>
        <v>#NAME?</v>
      </c>
    </row>
    <row r="27" spans="1:19">
      <c r="A27" s="2" t="s">
        <v>60</v>
      </c>
      <c r="B27" s="2" t="s">
        <v>118</v>
      </c>
      <c r="C27" s="2">
        <v>14.5</v>
      </c>
      <c r="D27" s="2">
        <v>4</v>
      </c>
      <c r="E27" s="2">
        <v>7</v>
      </c>
      <c r="F27" s="2">
        <v>28</v>
      </c>
      <c r="G27" s="2">
        <v>538</v>
      </c>
      <c r="H27" s="2">
        <v>58.751327064660003</v>
      </c>
      <c r="I27" s="2">
        <v>7.63525390625</v>
      </c>
      <c r="J27" s="2">
        <v>0.61501647079683797</v>
      </c>
      <c r="K27" s="2">
        <v>0.65310469003640503</v>
      </c>
      <c r="L27" s="2">
        <v>0.74318235791856802</v>
      </c>
      <c r="M27" s="2">
        <f t="shared" si="0"/>
        <v>0.67043450625060375</v>
      </c>
      <c r="N27" s="2">
        <v>1.1940614721638401</v>
      </c>
      <c r="O27" s="2">
        <v>1.4191837193766299</v>
      </c>
      <c r="P27" s="2">
        <v>2.05902564380207</v>
      </c>
      <c r="Q27" s="2">
        <f t="shared" si="1"/>
        <v>1.5574236117808464</v>
      </c>
      <c r="R27" s="3">
        <f t="shared" si="2"/>
        <v>2.3230063447818607</v>
      </c>
      <c r="S27" s="2" t="e">
        <f t="shared" ca="1" si="3"/>
        <v>#NAME?</v>
      </c>
    </row>
    <row r="28" spans="1:19" ht="27" customHeight="1">
      <c r="A28" s="2" t="s">
        <v>19</v>
      </c>
      <c r="B28" s="6" t="s">
        <v>196</v>
      </c>
      <c r="C28" s="2">
        <v>9.68</v>
      </c>
      <c r="D28" s="2">
        <v>2</v>
      </c>
      <c r="E28" s="2">
        <v>2</v>
      </c>
      <c r="F28" s="2">
        <v>2</v>
      </c>
      <c r="G28" s="2">
        <v>155</v>
      </c>
      <c r="H28" s="2">
        <v>17.714080024659999</v>
      </c>
      <c r="I28" s="2">
        <v>6.08740234375</v>
      </c>
      <c r="J28" s="2">
        <v>0.81623711415006095</v>
      </c>
      <c r="K28" s="2">
        <v>0.86923136595636796</v>
      </c>
      <c r="L28" s="2">
        <v>0.86639054823605899</v>
      </c>
      <c r="M28" s="2">
        <f t="shared" si="0"/>
        <v>0.85061967611416256</v>
      </c>
      <c r="N28" s="2">
        <v>1.12443820290137</v>
      </c>
      <c r="O28" s="2">
        <v>1.1737686674686101</v>
      </c>
      <c r="P28" s="2">
        <v>1.5326525275859</v>
      </c>
      <c r="Q28" s="2">
        <f t="shared" si="1"/>
        <v>1.2769531326519601</v>
      </c>
      <c r="R28" s="3">
        <f t="shared" si="2"/>
        <v>1.5012033797353388</v>
      </c>
      <c r="S28" s="2" t="e">
        <f t="shared" ca="1" si="3"/>
        <v>#NAME?</v>
      </c>
    </row>
    <row r="29" spans="1:19" ht="13.5" customHeight="1">
      <c r="A29" s="2" t="s">
        <v>18</v>
      </c>
      <c r="B29" s="6" t="s">
        <v>197</v>
      </c>
      <c r="C29" s="2">
        <v>2.6</v>
      </c>
      <c r="D29" s="2">
        <v>3</v>
      </c>
      <c r="E29" s="2">
        <v>3</v>
      </c>
      <c r="F29" s="2">
        <v>3</v>
      </c>
      <c r="G29" s="2">
        <v>1077</v>
      </c>
      <c r="H29" s="2">
        <v>120.67636188466</v>
      </c>
      <c r="I29" s="2">
        <v>5.35107421875</v>
      </c>
      <c r="J29" s="2">
        <v>0.83016703363635802</v>
      </c>
      <c r="K29" s="2">
        <v>0.70474515403489002</v>
      </c>
      <c r="L29" s="2">
        <v>0.95056514337309395</v>
      </c>
      <c r="M29" s="2">
        <f t="shared" si="0"/>
        <v>0.82849244368144737</v>
      </c>
      <c r="N29" s="2">
        <v>1.08601914397165</v>
      </c>
      <c r="O29" s="2">
        <v>1.1430769316957099</v>
      </c>
      <c r="P29" s="2">
        <v>1.3976511032388801</v>
      </c>
      <c r="Q29" s="2">
        <f t="shared" si="1"/>
        <v>1.20891572630208</v>
      </c>
      <c r="R29" s="3">
        <f t="shared" si="2"/>
        <v>1.459175319608472</v>
      </c>
      <c r="S29" s="2" t="e">
        <f t="shared" ca="1" si="3"/>
        <v>#NAME?</v>
      </c>
    </row>
    <row r="30" spans="1:19">
      <c r="A30" s="2" t="s">
        <v>42</v>
      </c>
      <c r="B30" s="2" t="s">
        <v>176</v>
      </c>
      <c r="C30" s="2">
        <v>41.7</v>
      </c>
      <c r="D30" s="2">
        <v>7</v>
      </c>
      <c r="E30" s="2">
        <v>7</v>
      </c>
      <c r="F30" s="2">
        <v>42</v>
      </c>
      <c r="G30" s="2">
        <v>223</v>
      </c>
      <c r="H30" s="2">
        <v>24.500082224660002</v>
      </c>
      <c r="I30" s="2">
        <v>5.93505859375</v>
      </c>
      <c r="J30" s="2">
        <v>0.540693413804329</v>
      </c>
      <c r="K30" s="2">
        <v>0.759437751105287</v>
      </c>
      <c r="L30" s="2">
        <v>0.761011725726361</v>
      </c>
      <c r="M30" s="2">
        <f t="shared" si="0"/>
        <v>0.68704763021199244</v>
      </c>
      <c r="N30" s="2">
        <v>0.97235469935154994</v>
      </c>
      <c r="O30" s="2">
        <v>1.6606656255935299</v>
      </c>
      <c r="P30" s="2">
        <v>1.5687368659934799</v>
      </c>
      <c r="Q30" s="2">
        <f t="shared" si="1"/>
        <v>1.4005857303128533</v>
      </c>
      <c r="R30" s="3">
        <f t="shared" si="2"/>
        <v>2.0385569627548161</v>
      </c>
      <c r="S30" s="2" t="e">
        <f t="shared" ca="1" si="3"/>
        <v>#NAME?</v>
      </c>
    </row>
    <row r="31" spans="1:19">
      <c r="A31" s="2" t="s">
        <v>68</v>
      </c>
      <c r="B31" s="2" t="s">
        <v>167</v>
      </c>
      <c r="C31" s="2">
        <v>5.57</v>
      </c>
      <c r="D31" s="2">
        <v>2</v>
      </c>
      <c r="E31" s="2">
        <v>2</v>
      </c>
      <c r="F31" s="2">
        <v>2</v>
      </c>
      <c r="G31" s="2">
        <v>467</v>
      </c>
      <c r="H31" s="2">
        <v>52.431278054659998</v>
      </c>
      <c r="I31" s="2">
        <v>6.41748046875</v>
      </c>
      <c r="J31" s="2">
        <v>0.84084693823397605</v>
      </c>
      <c r="K31" s="2">
        <v>0.92175226047107195</v>
      </c>
      <c r="L31" s="2">
        <v>0.99536342616149398</v>
      </c>
      <c r="M31" s="2">
        <f t="shared" si="0"/>
        <v>0.91932087495551407</v>
      </c>
      <c r="N31" s="2">
        <v>1.0333269185337599</v>
      </c>
      <c r="O31" s="2">
        <v>1.1104949690933099</v>
      </c>
      <c r="P31" s="2">
        <v>1.17194550278791</v>
      </c>
      <c r="Q31" s="2">
        <f t="shared" si="1"/>
        <v>1.1052557968049932</v>
      </c>
      <c r="R31" s="3">
        <f t="shared" si="2"/>
        <v>1.2022524745328735</v>
      </c>
      <c r="S31" s="2" t="e">
        <f t="shared" ca="1" si="3"/>
        <v>#NAME?</v>
      </c>
    </row>
    <row r="32" spans="1:19" ht="27.75" customHeight="1">
      <c r="A32" s="2" t="s">
        <v>22</v>
      </c>
      <c r="B32" s="6" t="s">
        <v>198</v>
      </c>
      <c r="C32" s="2">
        <v>25.09</v>
      </c>
      <c r="D32" s="2">
        <v>5</v>
      </c>
      <c r="E32" s="2">
        <v>5</v>
      </c>
      <c r="F32" s="2">
        <v>14</v>
      </c>
      <c r="G32" s="2">
        <v>291</v>
      </c>
      <c r="H32" s="2">
        <v>31.871955724660001</v>
      </c>
      <c r="I32" s="2">
        <v>5.82080078125</v>
      </c>
      <c r="J32" s="2">
        <v>0.85567168488321499</v>
      </c>
      <c r="K32" s="2">
        <v>0.90277713873143195</v>
      </c>
      <c r="L32" s="2">
        <v>0.94888877656959902</v>
      </c>
      <c r="M32" s="2">
        <f t="shared" si="0"/>
        <v>0.90244586672808202</v>
      </c>
      <c r="N32" s="2">
        <v>1.0415448317518901</v>
      </c>
      <c r="O32" s="2">
        <v>1.12526820124795</v>
      </c>
      <c r="P32" s="2">
        <v>1.31385122205003</v>
      </c>
      <c r="Q32" s="2">
        <f t="shared" si="1"/>
        <v>1.1602214183499566</v>
      </c>
      <c r="R32" s="3">
        <f t="shared" si="2"/>
        <v>1.2856410130797857</v>
      </c>
      <c r="S32" s="2" t="e">
        <f t="shared" ca="1" si="3"/>
        <v>#NAME?</v>
      </c>
    </row>
    <row r="33" spans="1:19">
      <c r="A33" s="2" t="s">
        <v>61</v>
      </c>
      <c r="B33" s="2" t="s">
        <v>139</v>
      </c>
      <c r="C33" s="2">
        <v>33.33</v>
      </c>
      <c r="D33" s="2">
        <v>4</v>
      </c>
      <c r="E33" s="2">
        <v>4</v>
      </c>
      <c r="F33" s="2">
        <v>9</v>
      </c>
      <c r="G33" s="2">
        <v>114</v>
      </c>
      <c r="H33" s="2">
        <v>11.99498298466</v>
      </c>
      <c r="I33" s="2">
        <v>9.26123046875</v>
      </c>
      <c r="J33" s="2">
        <v>0.83058424392622798</v>
      </c>
      <c r="K33" s="2">
        <v>0.77119296565305995</v>
      </c>
      <c r="L33" s="2">
        <v>0.80286791748574404</v>
      </c>
      <c r="M33" s="2">
        <f t="shared" si="0"/>
        <v>0.80154837568834392</v>
      </c>
      <c r="N33" s="2">
        <v>1.00968272871818</v>
      </c>
      <c r="O33" s="2">
        <v>1.32676245575547</v>
      </c>
      <c r="P33" s="2">
        <v>1.61101358572767</v>
      </c>
      <c r="Q33" s="2">
        <f t="shared" si="1"/>
        <v>1.3158195900671066</v>
      </c>
      <c r="R33" s="3">
        <f t="shared" si="2"/>
        <v>1.6415972260403162</v>
      </c>
      <c r="S33" s="2" t="e">
        <f t="shared" ca="1" si="3"/>
        <v>#NAME?</v>
      </c>
    </row>
    <row r="34" spans="1:19">
      <c r="A34" s="2" t="s">
        <v>92</v>
      </c>
      <c r="B34" s="2" t="s">
        <v>174</v>
      </c>
      <c r="C34" s="2">
        <v>9.42</v>
      </c>
      <c r="D34" s="2">
        <v>2</v>
      </c>
      <c r="E34" s="2">
        <v>2</v>
      </c>
      <c r="F34" s="2">
        <v>8</v>
      </c>
      <c r="G34" s="2">
        <v>308</v>
      </c>
      <c r="H34" s="2">
        <v>34.41008941466</v>
      </c>
      <c r="I34" s="2">
        <v>8.60205078125</v>
      </c>
      <c r="J34" s="2">
        <v>0.88264228690537705</v>
      </c>
      <c r="K34" s="2">
        <v>0.741016062981108</v>
      </c>
      <c r="L34" s="2">
        <v>0.94018617914234703</v>
      </c>
      <c r="M34" s="2">
        <f t="shared" si="0"/>
        <v>0.85461484300961066</v>
      </c>
      <c r="N34" s="2">
        <v>1.0815879418410901</v>
      </c>
      <c r="O34" s="2">
        <v>1.1339761719736301</v>
      </c>
      <c r="P34" s="2">
        <v>1.4246171683597499</v>
      </c>
      <c r="Q34" s="2">
        <f t="shared" si="1"/>
        <v>1.2133937607248233</v>
      </c>
      <c r="R34" s="3">
        <f t="shared" si="2"/>
        <v>1.4198135811118575</v>
      </c>
      <c r="S34" s="2" t="e">
        <f t="shared" ca="1" si="3"/>
        <v>#NAME?</v>
      </c>
    </row>
    <row r="35" spans="1:19">
      <c r="A35" s="2" t="s">
        <v>64</v>
      </c>
      <c r="B35" s="2" t="s">
        <v>144</v>
      </c>
      <c r="C35" s="2">
        <v>24.83</v>
      </c>
      <c r="D35" s="2">
        <v>7</v>
      </c>
      <c r="E35" s="2">
        <v>9</v>
      </c>
      <c r="F35" s="2">
        <v>35</v>
      </c>
      <c r="G35" s="2">
        <v>286</v>
      </c>
      <c r="H35" s="2">
        <v>29.0570386746599</v>
      </c>
      <c r="I35" s="2">
        <v>10.71142578125</v>
      </c>
      <c r="J35" s="2">
        <v>0.89454833184926097</v>
      </c>
      <c r="K35" s="2">
        <v>0.88254103858717203</v>
      </c>
      <c r="L35" s="2">
        <v>0.73595626736622699</v>
      </c>
      <c r="M35" s="2">
        <f t="shared" ref="M35:M63" si="4">AVERAGE(J35:L35)</f>
        <v>0.83768187926755333</v>
      </c>
      <c r="N35" s="2">
        <v>1.23069834810779</v>
      </c>
      <c r="O35" s="2">
        <v>1.1304531460976499</v>
      </c>
      <c r="P35" s="2">
        <v>0.962307183027027</v>
      </c>
      <c r="Q35" s="2">
        <f t="shared" ref="Q35:Q63" si="5">AVERAGE(N35:P35)</f>
        <v>1.1078195590774889</v>
      </c>
      <c r="R35" s="3">
        <f t="shared" ref="R35:R63" si="6">Q35/M35</f>
        <v>1.3224824202310985</v>
      </c>
      <c r="S35" s="2" t="e">
        <f t="shared" ref="S35:S63" ca="1" si="7">_xlfn.T.TEST(N35:P35,J35:L35,2,2)</f>
        <v>#NAME?</v>
      </c>
    </row>
    <row r="36" spans="1:19">
      <c r="A36" s="2" t="s">
        <v>71</v>
      </c>
      <c r="B36" s="2" t="s">
        <v>133</v>
      </c>
      <c r="C36" s="2">
        <v>26.4</v>
      </c>
      <c r="D36" s="2">
        <v>2</v>
      </c>
      <c r="E36" s="2">
        <v>2</v>
      </c>
      <c r="F36" s="2">
        <v>2</v>
      </c>
      <c r="G36" s="2">
        <v>125</v>
      </c>
      <c r="H36" s="2">
        <v>13.84679665466</v>
      </c>
      <c r="I36" s="2">
        <v>7.44482421875</v>
      </c>
      <c r="J36" s="2">
        <v>0.821098685398436</v>
      </c>
      <c r="K36" s="2">
        <v>0.69866813705247499</v>
      </c>
      <c r="L36" s="2">
        <v>0.93324028757083699</v>
      </c>
      <c r="M36" s="2">
        <f t="shared" si="4"/>
        <v>0.81766903667391599</v>
      </c>
      <c r="N36" s="2">
        <v>1.03214385774692</v>
      </c>
      <c r="O36" s="2">
        <v>1.3149580042212801</v>
      </c>
      <c r="P36" s="2">
        <v>1.5804786029122599</v>
      </c>
      <c r="Q36" s="2">
        <f t="shared" si="5"/>
        <v>1.3091934882934868</v>
      </c>
      <c r="R36" s="3">
        <f t="shared" si="6"/>
        <v>1.6011288547979949</v>
      </c>
      <c r="S36" s="2" t="e">
        <f t="shared" ca="1" si="7"/>
        <v>#NAME?</v>
      </c>
    </row>
    <row r="37" spans="1:19">
      <c r="A37" s="2" t="s">
        <v>31</v>
      </c>
      <c r="B37" s="2" t="s">
        <v>123</v>
      </c>
      <c r="C37" s="2">
        <v>12.98</v>
      </c>
      <c r="D37" s="2">
        <v>3</v>
      </c>
      <c r="E37" s="2">
        <v>3</v>
      </c>
      <c r="F37" s="2">
        <v>5</v>
      </c>
      <c r="G37" s="2">
        <v>393</v>
      </c>
      <c r="H37" s="2">
        <v>43.33037201466</v>
      </c>
      <c r="I37" s="2">
        <v>6.55126953125</v>
      </c>
      <c r="J37" s="2">
        <v>0.88307125278001497</v>
      </c>
      <c r="K37" s="2">
        <v>0.79129798131402496</v>
      </c>
      <c r="L37" s="2">
        <v>0.97056221460488701</v>
      </c>
      <c r="M37" s="2">
        <f t="shared" si="4"/>
        <v>0.88164381623297572</v>
      </c>
      <c r="N37" s="2">
        <v>1.03888466535688</v>
      </c>
      <c r="O37" s="2">
        <v>1.1331101983063001</v>
      </c>
      <c r="P37" s="2">
        <v>1.33369765735234</v>
      </c>
      <c r="Q37" s="2">
        <f t="shared" si="5"/>
        <v>1.16856417367184</v>
      </c>
      <c r="R37" s="3">
        <f t="shared" si="6"/>
        <v>1.3254379514221479</v>
      </c>
      <c r="S37" s="2" t="e">
        <f t="shared" ca="1" si="7"/>
        <v>#NAME?</v>
      </c>
    </row>
    <row r="38" spans="1:19">
      <c r="A38" s="2" t="s">
        <v>55</v>
      </c>
      <c r="B38" s="2" t="s">
        <v>128</v>
      </c>
      <c r="C38" s="2">
        <v>7.55</v>
      </c>
      <c r="D38" s="2">
        <v>3</v>
      </c>
      <c r="E38" s="2">
        <v>3</v>
      </c>
      <c r="F38" s="2">
        <v>6</v>
      </c>
      <c r="G38" s="2">
        <v>490</v>
      </c>
      <c r="H38" s="2">
        <v>55.231902044660004</v>
      </c>
      <c r="I38" s="2">
        <v>8.35302734375</v>
      </c>
      <c r="J38" s="2">
        <v>0.82859436199760095</v>
      </c>
      <c r="K38" s="2">
        <v>0.79815799672047105</v>
      </c>
      <c r="L38" s="2">
        <v>1.0399183921492701</v>
      </c>
      <c r="M38" s="2">
        <f t="shared" si="4"/>
        <v>0.88889025028911395</v>
      </c>
      <c r="N38" s="2">
        <v>1.0599027176948901</v>
      </c>
      <c r="O38" s="2">
        <v>1.1688882810177299</v>
      </c>
      <c r="P38" s="2">
        <v>1.28912849702258</v>
      </c>
      <c r="Q38" s="2">
        <f t="shared" si="5"/>
        <v>1.1726398319117335</v>
      </c>
      <c r="R38" s="3">
        <f t="shared" si="6"/>
        <v>1.3192177904193787</v>
      </c>
      <c r="S38" s="2" t="e">
        <f t="shared" ca="1" si="7"/>
        <v>#NAME?</v>
      </c>
    </row>
    <row r="39" spans="1:19">
      <c r="A39" s="2" t="s">
        <v>37</v>
      </c>
      <c r="B39" s="2" t="s">
        <v>141</v>
      </c>
      <c r="C39" s="2">
        <v>44.87</v>
      </c>
      <c r="D39" s="2">
        <v>2</v>
      </c>
      <c r="E39" s="2">
        <v>15</v>
      </c>
      <c r="F39" s="2">
        <v>304</v>
      </c>
      <c r="G39" s="2">
        <v>341</v>
      </c>
      <c r="H39" s="2">
        <v>37.056184314660001</v>
      </c>
      <c r="I39" s="2">
        <v>7.47412109375</v>
      </c>
      <c r="J39" s="2">
        <v>0.85397017408903597</v>
      </c>
      <c r="K39" s="2">
        <v>0.91750597706765302</v>
      </c>
      <c r="L39" s="2">
        <v>0.86239324769293801</v>
      </c>
      <c r="M39" s="2">
        <f t="shared" si="4"/>
        <v>0.877956466283209</v>
      </c>
      <c r="N39" s="2">
        <v>1.02159589573687</v>
      </c>
      <c r="O39" s="2">
        <v>1.0700761982331299</v>
      </c>
      <c r="P39" s="2">
        <v>1.31162108312435</v>
      </c>
      <c r="Q39" s="2">
        <f t="shared" si="5"/>
        <v>1.1344310590314499</v>
      </c>
      <c r="R39" s="3">
        <f t="shared" si="6"/>
        <v>1.2921267768936371</v>
      </c>
      <c r="S39" s="2" t="e">
        <f t="shared" ca="1" si="7"/>
        <v>#NAME?</v>
      </c>
    </row>
    <row r="40" spans="1:19">
      <c r="A40" s="2" t="s">
        <v>66</v>
      </c>
      <c r="B40" s="2" t="s">
        <v>150</v>
      </c>
      <c r="C40" s="2">
        <v>6.84</v>
      </c>
      <c r="D40" s="2">
        <v>2</v>
      </c>
      <c r="E40" s="2">
        <v>2</v>
      </c>
      <c r="F40" s="2">
        <v>2</v>
      </c>
      <c r="G40" s="2">
        <v>351</v>
      </c>
      <c r="H40" s="2">
        <v>37.685932854660003</v>
      </c>
      <c r="I40" s="2">
        <v>9.36376953125</v>
      </c>
      <c r="J40" s="2">
        <v>1.0981784023927199</v>
      </c>
      <c r="K40" s="2">
        <v>1.0998684101512299</v>
      </c>
      <c r="L40" s="2">
        <v>1.09588468230773</v>
      </c>
      <c r="M40" s="2">
        <f t="shared" si="4"/>
        <v>1.0979771649505601</v>
      </c>
      <c r="N40" s="2">
        <v>0.88721957806591001</v>
      </c>
      <c r="O40" s="2">
        <v>0.86619385599890897</v>
      </c>
      <c r="P40" s="2">
        <v>0.94072207727171997</v>
      </c>
      <c r="Q40" s="2">
        <f t="shared" si="5"/>
        <v>0.89804517044551291</v>
      </c>
      <c r="R40" s="5">
        <f t="shared" si="6"/>
        <v>0.81790878636893172</v>
      </c>
      <c r="S40" s="2" t="e">
        <f t="shared" ca="1" si="7"/>
        <v>#NAME?</v>
      </c>
    </row>
    <row r="41" spans="1:19">
      <c r="A41" s="2" t="s">
        <v>56</v>
      </c>
      <c r="B41" s="2" t="s">
        <v>16</v>
      </c>
      <c r="C41" s="2">
        <v>18.350000000000001</v>
      </c>
      <c r="D41" s="2">
        <v>6</v>
      </c>
      <c r="E41" s="2">
        <v>6</v>
      </c>
      <c r="F41" s="2">
        <v>9</v>
      </c>
      <c r="G41" s="2">
        <v>316</v>
      </c>
      <c r="H41" s="2">
        <v>35.508457764660001</v>
      </c>
      <c r="I41" s="2">
        <v>7.25439453125</v>
      </c>
      <c r="J41" s="2">
        <v>1.14919055165391</v>
      </c>
      <c r="K41" s="2">
        <v>1.1675630231209899</v>
      </c>
      <c r="L41" s="2">
        <v>1.0782736756248099</v>
      </c>
      <c r="M41" s="2">
        <f t="shared" si="4"/>
        <v>1.1316757501332366</v>
      </c>
      <c r="N41" s="2">
        <v>0.91488689650432498</v>
      </c>
      <c r="O41" s="2">
        <v>0.87774926311714296</v>
      </c>
      <c r="P41" s="2">
        <v>0.85528565214093999</v>
      </c>
      <c r="Q41" s="2">
        <f t="shared" si="5"/>
        <v>0.88264060392080257</v>
      </c>
      <c r="R41" s="5">
        <f t="shared" si="6"/>
        <v>0.77994125421251259</v>
      </c>
      <c r="S41" s="2" t="e">
        <f t="shared" ca="1" si="7"/>
        <v>#NAME?</v>
      </c>
    </row>
    <row r="42" spans="1:19">
      <c r="A42" s="2" t="s">
        <v>116</v>
      </c>
      <c r="B42" s="2" t="s">
        <v>155</v>
      </c>
      <c r="C42" s="2">
        <v>12.42</v>
      </c>
      <c r="D42" s="2">
        <v>2</v>
      </c>
      <c r="E42" s="2">
        <v>2</v>
      </c>
      <c r="F42" s="2">
        <v>3</v>
      </c>
      <c r="G42" s="2">
        <v>161</v>
      </c>
      <c r="H42" s="2">
        <v>18.023266094659999</v>
      </c>
      <c r="I42" s="2">
        <v>6.10009765625</v>
      </c>
      <c r="J42" s="2">
        <v>1.1541751575853101</v>
      </c>
      <c r="K42" s="2">
        <v>1.1096949769434901</v>
      </c>
      <c r="L42" s="2">
        <v>1.13332170552783</v>
      </c>
      <c r="M42" s="2">
        <f t="shared" si="4"/>
        <v>1.1323972800188769</v>
      </c>
      <c r="N42" s="2">
        <v>0.85450063635989504</v>
      </c>
      <c r="O42" s="2">
        <v>0.85434952800288799</v>
      </c>
      <c r="P42" s="2">
        <v>0.94390745447192403</v>
      </c>
      <c r="Q42" s="2">
        <f t="shared" si="5"/>
        <v>0.88425253961156891</v>
      </c>
      <c r="R42" s="5">
        <f t="shared" si="6"/>
        <v>0.78086777071455749</v>
      </c>
      <c r="S42" s="2" t="e">
        <f t="shared" ca="1" si="7"/>
        <v>#NAME?</v>
      </c>
    </row>
    <row r="43" spans="1:19">
      <c r="A43" s="2" t="s">
        <v>93</v>
      </c>
      <c r="B43" s="2" t="s">
        <v>127</v>
      </c>
      <c r="C43" s="2">
        <v>28.68</v>
      </c>
      <c r="D43" s="2">
        <v>4</v>
      </c>
      <c r="E43" s="2">
        <v>4</v>
      </c>
      <c r="F43" s="2">
        <v>5</v>
      </c>
      <c r="G43" s="2">
        <v>136</v>
      </c>
      <c r="H43" s="2">
        <v>15.342482654659999</v>
      </c>
      <c r="I43" s="2">
        <v>4.93212890625</v>
      </c>
      <c r="J43" s="2">
        <v>1.4726340094881001</v>
      </c>
      <c r="K43" s="2">
        <v>1.56858781665172</v>
      </c>
      <c r="L43" s="2">
        <v>1.1819249361961299</v>
      </c>
      <c r="M43" s="2">
        <f t="shared" si="4"/>
        <v>1.4077155874453167</v>
      </c>
      <c r="N43" s="2">
        <v>0.56254447875504598</v>
      </c>
      <c r="O43" s="2">
        <v>0.53339209144310396</v>
      </c>
      <c r="P43" s="2">
        <v>0.47772441798971499</v>
      </c>
      <c r="Q43" s="2">
        <f t="shared" si="5"/>
        <v>0.52455366272928838</v>
      </c>
      <c r="R43" s="5">
        <f t="shared" si="6"/>
        <v>0.37262758714012245</v>
      </c>
      <c r="S43" s="2" t="e">
        <f t="shared" ca="1" si="7"/>
        <v>#NAME?</v>
      </c>
    </row>
    <row r="44" spans="1:19" ht="26.25" customHeight="1">
      <c r="A44" s="2" t="s">
        <v>21</v>
      </c>
      <c r="B44" s="6" t="s">
        <v>199</v>
      </c>
      <c r="C44" s="2">
        <v>15.66</v>
      </c>
      <c r="D44" s="2">
        <v>6</v>
      </c>
      <c r="E44" s="2">
        <v>6</v>
      </c>
      <c r="F44" s="2">
        <v>7</v>
      </c>
      <c r="G44" s="2">
        <v>364</v>
      </c>
      <c r="H44" s="2">
        <v>40.668635864659997</v>
      </c>
      <c r="I44" s="2">
        <v>5.59228515625</v>
      </c>
      <c r="J44" s="2">
        <v>1.16331413268254</v>
      </c>
      <c r="K44" s="2">
        <v>1.3989683011313001</v>
      </c>
      <c r="L44" s="2">
        <v>1.2590476495273399</v>
      </c>
      <c r="M44" s="2">
        <f t="shared" si="4"/>
        <v>1.2737766944470599</v>
      </c>
      <c r="N44" s="2">
        <v>0.77222107981797194</v>
      </c>
      <c r="O44" s="2">
        <v>0.67673177207116897</v>
      </c>
      <c r="P44" s="2">
        <v>0.56167166380556399</v>
      </c>
      <c r="Q44" s="2">
        <f t="shared" si="5"/>
        <v>0.67020817189823489</v>
      </c>
      <c r="R44" s="5">
        <f t="shared" si="6"/>
        <v>0.5261582935376039</v>
      </c>
      <c r="S44" s="2" t="e">
        <f t="shared" ca="1" si="7"/>
        <v>#NAME?</v>
      </c>
    </row>
    <row r="45" spans="1:19" ht="24.75" customHeight="1">
      <c r="A45" s="2" t="s">
        <v>17</v>
      </c>
      <c r="B45" s="6" t="s">
        <v>200</v>
      </c>
      <c r="C45" s="2">
        <v>7.98</v>
      </c>
      <c r="D45" s="2">
        <v>2</v>
      </c>
      <c r="E45" s="2">
        <v>7</v>
      </c>
      <c r="F45" s="2">
        <v>11</v>
      </c>
      <c r="G45" s="2">
        <v>1065</v>
      </c>
      <c r="H45" s="2">
        <v>115.82200718466</v>
      </c>
      <c r="I45" s="2">
        <v>7.63525390625</v>
      </c>
      <c r="J45" s="2">
        <v>1.2347497688814599</v>
      </c>
      <c r="K45" s="2">
        <v>1.19791245825758</v>
      </c>
      <c r="L45" s="2">
        <v>1.0605178350456399</v>
      </c>
      <c r="M45" s="2">
        <f t="shared" si="4"/>
        <v>1.1643933540615599</v>
      </c>
      <c r="N45" s="2">
        <v>0.83186358987851805</v>
      </c>
      <c r="O45" s="2">
        <v>0.76540766791926196</v>
      </c>
      <c r="P45" s="2">
        <v>0.788399341565589</v>
      </c>
      <c r="Q45" s="2">
        <f t="shared" si="5"/>
        <v>0.79522353312112293</v>
      </c>
      <c r="R45" s="5">
        <f t="shared" si="6"/>
        <v>0.6829509377971601</v>
      </c>
      <c r="S45" s="2" t="e">
        <f t="shared" ca="1" si="7"/>
        <v>#NAME?</v>
      </c>
    </row>
    <row r="46" spans="1:19">
      <c r="A46" s="2" t="s">
        <v>35</v>
      </c>
      <c r="B46" s="2" t="s">
        <v>130</v>
      </c>
      <c r="C46" s="2">
        <v>4.93</v>
      </c>
      <c r="D46" s="2">
        <v>2</v>
      </c>
      <c r="E46" s="2">
        <v>2</v>
      </c>
      <c r="F46" s="2">
        <v>2</v>
      </c>
      <c r="G46" s="2">
        <v>365</v>
      </c>
      <c r="H46" s="2">
        <v>40.10560965466</v>
      </c>
      <c r="I46" s="2">
        <v>6.02392578125</v>
      </c>
      <c r="J46" s="2">
        <v>1.1482954426488701</v>
      </c>
      <c r="K46" s="2">
        <v>1.3743616621588699</v>
      </c>
      <c r="L46" s="2">
        <v>1.2423691983816201</v>
      </c>
      <c r="M46" s="2">
        <f t="shared" si="4"/>
        <v>1.2550087677297868</v>
      </c>
      <c r="N46" s="2">
        <v>0.78618989040353005</v>
      </c>
      <c r="O46" s="2">
        <v>0.68731507274616099</v>
      </c>
      <c r="P46" s="2">
        <v>0.58540561285897597</v>
      </c>
      <c r="Q46" s="2">
        <f t="shared" si="5"/>
        <v>0.6863035253362223</v>
      </c>
      <c r="R46" s="5">
        <f t="shared" si="6"/>
        <v>0.54685157823852659</v>
      </c>
      <c r="S46" s="2" t="e">
        <f t="shared" ca="1" si="7"/>
        <v>#NAME?</v>
      </c>
    </row>
    <row r="47" spans="1:19">
      <c r="A47" s="2" t="s">
        <v>72</v>
      </c>
      <c r="B47" s="2" t="s">
        <v>24</v>
      </c>
      <c r="C47" s="2">
        <v>17.61</v>
      </c>
      <c r="D47" s="2">
        <v>2</v>
      </c>
      <c r="E47" s="2">
        <v>2</v>
      </c>
      <c r="F47" s="2">
        <v>5</v>
      </c>
      <c r="G47" s="2">
        <v>142</v>
      </c>
      <c r="H47" s="2">
        <v>15.18519334466</v>
      </c>
      <c r="I47" s="2">
        <v>7.44482421875</v>
      </c>
      <c r="J47" s="2">
        <v>1.07415667873127</v>
      </c>
      <c r="K47" s="2">
        <v>1.0675595869733301</v>
      </c>
      <c r="L47" s="2">
        <v>1.1833606494831399</v>
      </c>
      <c r="M47" s="2">
        <f t="shared" si="4"/>
        <v>1.1083589717292466</v>
      </c>
      <c r="N47" s="2">
        <v>0.87018453949763597</v>
      </c>
      <c r="O47" s="2">
        <v>0.86133311798035395</v>
      </c>
      <c r="P47" s="2">
        <v>0.86431974881597995</v>
      </c>
      <c r="Q47" s="2">
        <f t="shared" si="5"/>
        <v>0.86527913543132329</v>
      </c>
      <c r="R47" s="5">
        <f t="shared" si="6"/>
        <v>0.78068492023060598</v>
      </c>
      <c r="S47" s="2" t="e">
        <f t="shared" ca="1" si="7"/>
        <v>#NAME?</v>
      </c>
    </row>
    <row r="48" spans="1:19">
      <c r="A48" s="2" t="s">
        <v>67</v>
      </c>
      <c r="B48" s="4" t="s">
        <v>177</v>
      </c>
      <c r="C48" s="2">
        <v>30.56</v>
      </c>
      <c r="D48" s="2">
        <v>2</v>
      </c>
      <c r="E48" s="2">
        <v>2</v>
      </c>
      <c r="F48" s="2">
        <v>5</v>
      </c>
      <c r="G48" s="2">
        <v>72</v>
      </c>
      <c r="H48" s="2">
        <v>8.5393015046599992</v>
      </c>
      <c r="I48" s="2">
        <v>9.24658203125</v>
      </c>
      <c r="J48" s="2">
        <v>1.1759104289176301</v>
      </c>
      <c r="K48" s="2">
        <v>1.2677649954588699</v>
      </c>
      <c r="L48" s="2">
        <v>1.1349741628369601</v>
      </c>
      <c r="M48" s="2">
        <f t="shared" si="4"/>
        <v>1.1928831957378201</v>
      </c>
      <c r="N48" s="2">
        <v>0.88841319253365203</v>
      </c>
      <c r="O48" s="2">
        <v>0.82212464522806505</v>
      </c>
      <c r="P48" s="2">
        <v>0.73149590012275401</v>
      </c>
      <c r="Q48" s="2">
        <f t="shared" si="5"/>
        <v>0.81401124596149044</v>
      </c>
      <c r="R48" s="5">
        <f t="shared" si="6"/>
        <v>0.68238973343740461</v>
      </c>
      <c r="S48" s="2" t="e">
        <f t="shared" ca="1" si="7"/>
        <v>#NAME?</v>
      </c>
    </row>
    <row r="49" spans="1:19">
      <c r="A49" s="2" t="s">
        <v>63</v>
      </c>
      <c r="B49" s="2" t="s">
        <v>25</v>
      </c>
      <c r="C49" s="2">
        <v>33.08</v>
      </c>
      <c r="D49" s="2">
        <v>3</v>
      </c>
      <c r="E49" s="2">
        <v>11</v>
      </c>
      <c r="F49" s="2">
        <v>105</v>
      </c>
      <c r="G49" s="2">
        <v>390</v>
      </c>
      <c r="H49" s="2">
        <v>42.795797874660003</v>
      </c>
      <c r="I49" s="2">
        <v>6.94677734375</v>
      </c>
      <c r="J49" s="2">
        <v>1.1061041259747999</v>
      </c>
      <c r="K49" s="2">
        <v>1.1896335818192301</v>
      </c>
      <c r="L49" s="2">
        <v>1.07947655522783</v>
      </c>
      <c r="M49" s="2">
        <f t="shared" si="4"/>
        <v>1.1250714210072867</v>
      </c>
      <c r="N49" s="2">
        <v>0.91427436214648306</v>
      </c>
      <c r="O49" s="2">
        <v>0.83639704450529795</v>
      </c>
      <c r="P49" s="2">
        <v>0.90073609118957798</v>
      </c>
      <c r="Q49" s="2">
        <f t="shared" si="5"/>
        <v>0.88380249928045307</v>
      </c>
      <c r="R49" s="5">
        <f t="shared" si="6"/>
        <v>0.78555235052471295</v>
      </c>
      <c r="S49" s="2" t="e">
        <f t="shared" ca="1" si="7"/>
        <v>#NAME?</v>
      </c>
    </row>
    <row r="50" spans="1:19">
      <c r="A50" s="2" t="s">
        <v>83</v>
      </c>
      <c r="B50" s="2" t="s">
        <v>166</v>
      </c>
      <c r="C50" s="2">
        <v>3.85</v>
      </c>
      <c r="D50" s="2">
        <v>2</v>
      </c>
      <c r="E50" s="2">
        <v>2</v>
      </c>
      <c r="F50" s="2">
        <v>3</v>
      </c>
      <c r="G50" s="2">
        <v>416</v>
      </c>
      <c r="H50" s="2">
        <v>48.760887414659997</v>
      </c>
      <c r="I50" s="2">
        <v>8.76318359375</v>
      </c>
      <c r="J50" s="2">
        <v>1.2194279678025</v>
      </c>
      <c r="K50" s="2">
        <v>1.25542986988155</v>
      </c>
      <c r="L50" s="2">
        <v>1.0873518201357899</v>
      </c>
      <c r="M50" s="2">
        <f t="shared" si="4"/>
        <v>1.18740321927328</v>
      </c>
      <c r="N50" s="2">
        <v>0.85794144858444998</v>
      </c>
      <c r="O50" s="2">
        <v>0.78059417170107004</v>
      </c>
      <c r="P50" s="2">
        <v>0.68442784856392902</v>
      </c>
      <c r="Q50" s="2">
        <f t="shared" si="5"/>
        <v>0.77432115628314957</v>
      </c>
      <c r="R50" s="5">
        <f t="shared" si="6"/>
        <v>0.65211306800823166</v>
      </c>
      <c r="S50" s="2" t="e">
        <f t="shared" ca="1" si="7"/>
        <v>#NAME?</v>
      </c>
    </row>
    <row r="51" spans="1:19">
      <c r="A51" s="2" t="s">
        <v>86</v>
      </c>
      <c r="B51" s="2" t="s">
        <v>164</v>
      </c>
      <c r="C51" s="2">
        <v>97.58</v>
      </c>
      <c r="D51" s="2">
        <v>18</v>
      </c>
      <c r="E51" s="2">
        <v>18</v>
      </c>
      <c r="F51" s="2">
        <v>206</v>
      </c>
      <c r="G51" s="2">
        <v>165</v>
      </c>
      <c r="H51" s="2">
        <v>18.292854034659999</v>
      </c>
      <c r="I51" s="2">
        <v>4.22119140625</v>
      </c>
      <c r="J51" s="2">
        <v>1.34598039672874</v>
      </c>
      <c r="K51" s="2">
        <v>1.8236074221343901</v>
      </c>
      <c r="L51" s="2">
        <v>1.26129916659186</v>
      </c>
      <c r="M51" s="2">
        <f t="shared" si="4"/>
        <v>1.4769623284849966</v>
      </c>
      <c r="N51" s="2">
        <v>0.487540836499751</v>
      </c>
      <c r="O51" s="2">
        <v>0.45755235438294301</v>
      </c>
      <c r="P51" s="2">
        <v>0.46165917017199498</v>
      </c>
      <c r="Q51" s="2">
        <f t="shared" si="5"/>
        <v>0.46891745368489635</v>
      </c>
      <c r="R51" s="5">
        <f t="shared" si="6"/>
        <v>0.31748775486094583</v>
      </c>
      <c r="S51" s="2" t="e">
        <f t="shared" ca="1" si="7"/>
        <v>#NAME?</v>
      </c>
    </row>
    <row r="52" spans="1:19">
      <c r="A52" s="2" t="s">
        <v>30</v>
      </c>
      <c r="B52" s="2" t="s">
        <v>153</v>
      </c>
      <c r="C52" s="2">
        <v>69.540000000000006</v>
      </c>
      <c r="D52" s="2">
        <v>7</v>
      </c>
      <c r="E52" s="2">
        <v>7</v>
      </c>
      <c r="F52" s="2">
        <v>34</v>
      </c>
      <c r="G52" s="2">
        <v>151</v>
      </c>
      <c r="H52" s="2">
        <v>16.21379565466</v>
      </c>
      <c r="I52" s="2">
        <v>3.75146484375</v>
      </c>
      <c r="J52" s="2">
        <v>1.1929599739077601</v>
      </c>
      <c r="K52" s="2">
        <v>1.1969333778337801</v>
      </c>
      <c r="L52" s="2">
        <v>1.0749106978296099</v>
      </c>
      <c r="M52" s="2">
        <f t="shared" si="4"/>
        <v>1.1549346831903833</v>
      </c>
      <c r="N52" s="2">
        <v>0.85415225480025803</v>
      </c>
      <c r="O52" s="2">
        <v>0.78095001137228603</v>
      </c>
      <c r="P52" s="2">
        <v>0.65274645048341395</v>
      </c>
      <c r="Q52" s="2">
        <f t="shared" si="5"/>
        <v>0.76261623888531938</v>
      </c>
      <c r="R52" s="5">
        <f t="shared" si="6"/>
        <v>0.66031114138738456</v>
      </c>
      <c r="S52" s="2" t="e">
        <f t="shared" ca="1" si="7"/>
        <v>#NAME?</v>
      </c>
    </row>
    <row r="53" spans="1:19">
      <c r="A53" s="2" t="s">
        <v>73</v>
      </c>
      <c r="B53" s="2" t="s">
        <v>11</v>
      </c>
      <c r="C53" s="2">
        <v>6.39</v>
      </c>
      <c r="D53" s="2">
        <v>2</v>
      </c>
      <c r="E53" s="2">
        <v>2</v>
      </c>
      <c r="F53" s="2">
        <v>4</v>
      </c>
      <c r="G53" s="2">
        <v>360</v>
      </c>
      <c r="H53" s="2">
        <v>39.696949574660003</v>
      </c>
      <c r="I53" s="2">
        <v>8.73388671875</v>
      </c>
      <c r="J53" s="2">
        <v>1.2413854748356401</v>
      </c>
      <c r="K53" s="2">
        <v>1.32406781540515</v>
      </c>
      <c r="L53" s="2">
        <v>1.0831482792554199</v>
      </c>
      <c r="M53" s="2">
        <f t="shared" si="4"/>
        <v>1.2162005231654034</v>
      </c>
      <c r="N53" s="2">
        <v>0.76277345202476599</v>
      </c>
      <c r="O53" s="2">
        <v>0.66526347652584505</v>
      </c>
      <c r="P53" s="2">
        <v>0.83709454871668798</v>
      </c>
      <c r="Q53" s="2">
        <f t="shared" si="5"/>
        <v>0.75504382575576645</v>
      </c>
      <c r="R53" s="5">
        <f t="shared" si="6"/>
        <v>0.62082182286076881</v>
      </c>
      <c r="S53" s="2" t="e">
        <f t="shared" ca="1" si="7"/>
        <v>#NAME?</v>
      </c>
    </row>
    <row r="54" spans="1:19">
      <c r="A54" s="2" t="s">
        <v>49</v>
      </c>
      <c r="B54" s="2" t="s">
        <v>171</v>
      </c>
      <c r="C54" s="2">
        <v>10.36</v>
      </c>
      <c r="D54" s="2">
        <v>3</v>
      </c>
      <c r="E54" s="2">
        <v>3</v>
      </c>
      <c r="F54" s="2">
        <v>6</v>
      </c>
      <c r="G54" s="2">
        <v>251</v>
      </c>
      <c r="H54" s="2">
        <v>28.156163294660001</v>
      </c>
      <c r="I54" s="2">
        <v>8.80712890625</v>
      </c>
      <c r="J54" s="2">
        <v>1.20650921370002</v>
      </c>
      <c r="K54" s="2">
        <v>1.3393320402475699</v>
      </c>
      <c r="L54" s="2">
        <v>1.16034768423699</v>
      </c>
      <c r="M54" s="2">
        <f t="shared" si="4"/>
        <v>1.2353963127281933</v>
      </c>
      <c r="N54" s="2">
        <v>0.76864877275089405</v>
      </c>
      <c r="O54" s="2">
        <v>0.73575098032090602</v>
      </c>
      <c r="P54" s="2">
        <v>0.46565090221424199</v>
      </c>
      <c r="Q54" s="2">
        <f t="shared" si="5"/>
        <v>0.65668355176201398</v>
      </c>
      <c r="R54" s="5">
        <f t="shared" si="6"/>
        <v>0.53155699510857679</v>
      </c>
      <c r="S54" s="2" t="e">
        <f t="shared" ca="1" si="7"/>
        <v>#NAME?</v>
      </c>
    </row>
    <row r="55" spans="1:19">
      <c r="A55" s="2" t="s">
        <v>45</v>
      </c>
      <c r="B55" s="2" t="s">
        <v>27</v>
      </c>
      <c r="C55" s="2">
        <v>4.6900000000000004</v>
      </c>
      <c r="D55" s="2">
        <v>2</v>
      </c>
      <c r="E55" s="2">
        <v>2</v>
      </c>
      <c r="F55" s="2">
        <v>2</v>
      </c>
      <c r="G55" s="2">
        <v>639</v>
      </c>
      <c r="H55" s="2">
        <v>70.133181924660207</v>
      </c>
      <c r="I55" s="2">
        <v>5.10986328125</v>
      </c>
      <c r="J55" s="2">
        <v>1.11545885726276</v>
      </c>
      <c r="K55" s="2">
        <v>1.1430134342937299</v>
      </c>
      <c r="L55" s="2">
        <v>1.26139375903495</v>
      </c>
      <c r="M55" s="2">
        <f t="shared" si="4"/>
        <v>1.1732886835304799</v>
      </c>
      <c r="N55" s="2">
        <v>0.89283408564804001</v>
      </c>
      <c r="O55" s="2">
        <v>0.81119497636820503</v>
      </c>
      <c r="P55" s="2">
        <v>0.63946955801292904</v>
      </c>
      <c r="Q55" s="2">
        <f t="shared" si="5"/>
        <v>0.78116620667639136</v>
      </c>
      <c r="R55" s="5">
        <f t="shared" si="6"/>
        <v>0.66579198933874151</v>
      </c>
      <c r="S55" s="2" t="e">
        <f t="shared" ca="1" si="7"/>
        <v>#NAME?</v>
      </c>
    </row>
    <row r="56" spans="1:19">
      <c r="A56" s="2" t="s">
        <v>47</v>
      </c>
      <c r="B56" s="2" t="s">
        <v>121</v>
      </c>
      <c r="C56" s="2">
        <v>17.3</v>
      </c>
      <c r="D56" s="2">
        <v>2</v>
      </c>
      <c r="E56" s="2">
        <v>4</v>
      </c>
      <c r="F56" s="2">
        <v>63</v>
      </c>
      <c r="G56" s="2">
        <v>289</v>
      </c>
      <c r="H56" s="2">
        <v>30.799880204659999</v>
      </c>
      <c r="I56" s="2">
        <v>7.15185546875</v>
      </c>
      <c r="J56" s="2">
        <v>1.40989903826396</v>
      </c>
      <c r="K56" s="2">
        <v>1.42064435503034</v>
      </c>
      <c r="L56" s="2">
        <v>1.0340612625785</v>
      </c>
      <c r="M56" s="2">
        <f t="shared" si="4"/>
        <v>1.2882015519575998</v>
      </c>
      <c r="N56" s="2">
        <v>0.76384148359677395</v>
      </c>
      <c r="O56" s="2">
        <v>0.44596341285021801</v>
      </c>
      <c r="P56" s="2">
        <v>0.51320575934811097</v>
      </c>
      <c r="Q56" s="2">
        <f t="shared" si="5"/>
        <v>0.57433688526503424</v>
      </c>
      <c r="R56" s="5">
        <f t="shared" si="6"/>
        <v>0.44584396315332037</v>
      </c>
      <c r="S56" s="2" t="e">
        <f t="shared" ca="1" si="7"/>
        <v>#NAME?</v>
      </c>
    </row>
    <row r="57" spans="1:19">
      <c r="A57" s="2" t="s">
        <v>58</v>
      </c>
      <c r="B57" s="2" t="s">
        <v>148</v>
      </c>
      <c r="C57" s="2">
        <v>83.33</v>
      </c>
      <c r="D57" s="2">
        <v>8</v>
      </c>
      <c r="E57" s="2">
        <v>8</v>
      </c>
      <c r="F57" s="2">
        <v>76</v>
      </c>
      <c r="G57" s="2">
        <v>150</v>
      </c>
      <c r="H57" s="2">
        <v>16.075679974660002</v>
      </c>
      <c r="I57" s="2">
        <v>3.82763671875</v>
      </c>
      <c r="J57" s="2">
        <v>1.14663599940823</v>
      </c>
      <c r="K57" s="2">
        <v>1.2626509659649201</v>
      </c>
      <c r="L57" s="2">
        <v>1.1043297432313199</v>
      </c>
      <c r="M57" s="2">
        <f t="shared" si="4"/>
        <v>1.1712055695348234</v>
      </c>
      <c r="N57" s="2">
        <v>0.86655141826769999</v>
      </c>
      <c r="O57" s="2">
        <v>0.76356858108942804</v>
      </c>
      <c r="P57" s="2">
        <v>0.57375854718250197</v>
      </c>
      <c r="Q57" s="2">
        <f t="shared" si="5"/>
        <v>0.73462618217987663</v>
      </c>
      <c r="R57" s="5">
        <f t="shared" si="6"/>
        <v>0.627239317579111</v>
      </c>
      <c r="S57" s="2" t="e">
        <f t="shared" ca="1" si="7"/>
        <v>#NAME?</v>
      </c>
    </row>
    <row r="58" spans="1:19">
      <c r="A58" s="2" t="s">
        <v>112</v>
      </c>
      <c r="B58" s="2" t="s">
        <v>143</v>
      </c>
      <c r="C58" s="2">
        <v>7.24</v>
      </c>
      <c r="D58" s="2">
        <v>2</v>
      </c>
      <c r="E58" s="2">
        <v>2</v>
      </c>
      <c r="F58" s="2">
        <v>5</v>
      </c>
      <c r="G58" s="2">
        <v>304</v>
      </c>
      <c r="H58" s="2">
        <v>32.753776524659997</v>
      </c>
      <c r="I58" s="2">
        <v>9.07080078125</v>
      </c>
      <c r="J58" s="2">
        <v>1.0719564086609401</v>
      </c>
      <c r="K58" s="2">
        <v>1.1542946583574201</v>
      </c>
      <c r="L58" s="2">
        <v>1.15511304078935</v>
      </c>
      <c r="M58" s="2">
        <f t="shared" si="4"/>
        <v>1.1271213692692366</v>
      </c>
      <c r="N58" s="2">
        <v>0.92082920086512698</v>
      </c>
      <c r="O58" s="2">
        <v>0.817902031316872</v>
      </c>
      <c r="P58" s="2">
        <v>0.69230690360905001</v>
      </c>
      <c r="Q58" s="2">
        <f t="shared" si="5"/>
        <v>0.81034604526368303</v>
      </c>
      <c r="R58" s="5">
        <f t="shared" si="6"/>
        <v>0.7189518958273915</v>
      </c>
      <c r="S58" s="2" t="e">
        <f t="shared" ca="1" si="7"/>
        <v>#NAME?</v>
      </c>
    </row>
    <row r="59" spans="1:19">
      <c r="A59" s="2" t="s">
        <v>98</v>
      </c>
      <c r="B59" s="2" t="s">
        <v>165</v>
      </c>
      <c r="C59" s="2">
        <v>25.19</v>
      </c>
      <c r="D59" s="2">
        <v>10</v>
      </c>
      <c r="E59" s="2">
        <v>10</v>
      </c>
      <c r="F59" s="2">
        <v>22</v>
      </c>
      <c r="G59" s="2">
        <v>389</v>
      </c>
      <c r="H59" s="2">
        <v>42.193614944659998</v>
      </c>
      <c r="I59" s="2">
        <v>9.04150390625</v>
      </c>
      <c r="J59" s="2">
        <v>1.0984503109358801</v>
      </c>
      <c r="K59" s="2">
        <v>1.1912571712403</v>
      </c>
      <c r="L59" s="2">
        <v>1.06117358445815</v>
      </c>
      <c r="M59" s="2">
        <f t="shared" si="4"/>
        <v>1.1169603555447767</v>
      </c>
      <c r="N59" s="2">
        <v>0.91844314550615103</v>
      </c>
      <c r="O59" s="2">
        <v>0.87041395592091997</v>
      </c>
      <c r="P59" s="2">
        <v>0.75939246054673704</v>
      </c>
      <c r="Q59" s="2">
        <f t="shared" si="5"/>
        <v>0.84941652065793605</v>
      </c>
      <c r="R59" s="5">
        <f t="shared" si="6"/>
        <v>0.76047150325550172</v>
      </c>
      <c r="S59" s="2" t="e">
        <f t="shared" ca="1" si="7"/>
        <v>#NAME?</v>
      </c>
    </row>
    <row r="60" spans="1:19">
      <c r="A60" s="2" t="s">
        <v>78</v>
      </c>
      <c r="B60" s="2" t="s">
        <v>146</v>
      </c>
      <c r="C60" s="2">
        <v>29.61</v>
      </c>
      <c r="D60" s="2">
        <v>3</v>
      </c>
      <c r="E60" s="2">
        <v>4</v>
      </c>
      <c r="F60" s="2">
        <v>16</v>
      </c>
      <c r="G60" s="2">
        <v>152</v>
      </c>
      <c r="H60" s="2">
        <v>17.149604384660002</v>
      </c>
      <c r="I60" s="2">
        <v>6.07470703125</v>
      </c>
      <c r="J60" s="2">
        <v>1.2160440466653999</v>
      </c>
      <c r="K60" s="2">
        <v>1.19842242200439</v>
      </c>
      <c r="L60" s="2">
        <v>1.13321006643358</v>
      </c>
      <c r="M60" s="2">
        <f t="shared" si="4"/>
        <v>1.1825588450344566</v>
      </c>
      <c r="N60" s="2">
        <v>0.96468662140001704</v>
      </c>
      <c r="O60" s="2">
        <v>0.74008029170307499</v>
      </c>
      <c r="P60" s="2">
        <v>0.61192455857913997</v>
      </c>
      <c r="Q60" s="2">
        <f t="shared" si="5"/>
        <v>0.772230490560744</v>
      </c>
      <c r="R60" s="5">
        <f t="shared" si="6"/>
        <v>0.65301654442256807</v>
      </c>
      <c r="S60" s="2" t="e">
        <f t="shared" ca="1" si="7"/>
        <v>#NAME?</v>
      </c>
    </row>
    <row r="61" spans="1:19">
      <c r="A61" s="2" t="s">
        <v>59</v>
      </c>
      <c r="B61" s="2" t="s">
        <v>162</v>
      </c>
      <c r="C61" s="2">
        <v>10.61</v>
      </c>
      <c r="D61" s="2">
        <v>2</v>
      </c>
      <c r="E61" s="2">
        <v>2</v>
      </c>
      <c r="F61" s="2">
        <v>3</v>
      </c>
      <c r="G61" s="2">
        <v>264</v>
      </c>
      <c r="H61" s="2">
        <v>29.24762297466</v>
      </c>
      <c r="I61" s="2">
        <v>9.48095703125</v>
      </c>
      <c r="J61" s="2">
        <v>1.2046778892402299</v>
      </c>
      <c r="K61" s="2">
        <v>1.1274844900496099</v>
      </c>
      <c r="L61" s="2">
        <v>1.00618336815566</v>
      </c>
      <c r="M61" s="2">
        <f t="shared" si="4"/>
        <v>1.1127819158151666</v>
      </c>
      <c r="N61" s="2">
        <v>0.87756248494191302</v>
      </c>
      <c r="O61" s="2">
        <v>0.87948383091270299</v>
      </c>
      <c r="P61" s="2">
        <v>0.91655876632267497</v>
      </c>
      <c r="Q61" s="2">
        <f t="shared" si="5"/>
        <v>0.89120169405909699</v>
      </c>
      <c r="R61" s="5">
        <f t="shared" si="6"/>
        <v>0.8008772261600321</v>
      </c>
      <c r="S61" s="2" t="e">
        <f t="shared" ca="1" si="7"/>
        <v>#NAME?</v>
      </c>
    </row>
    <row r="62" spans="1:19">
      <c r="A62" s="2" t="s">
        <v>82</v>
      </c>
      <c r="B62" s="2" t="s">
        <v>135</v>
      </c>
      <c r="C62" s="2">
        <v>21.64</v>
      </c>
      <c r="D62" s="2">
        <v>6</v>
      </c>
      <c r="E62" s="2">
        <v>6</v>
      </c>
      <c r="F62" s="2">
        <v>9</v>
      </c>
      <c r="G62" s="2">
        <v>402</v>
      </c>
      <c r="H62" s="2">
        <v>43.21567397466</v>
      </c>
      <c r="I62" s="2">
        <v>7.81103515625</v>
      </c>
      <c r="J62" s="2">
        <v>1.03842370548201</v>
      </c>
      <c r="K62" s="2">
        <v>1.1430825377142499</v>
      </c>
      <c r="L62" s="2">
        <v>1.1144767428822999</v>
      </c>
      <c r="M62" s="2">
        <f t="shared" si="4"/>
        <v>1.0986609953595201</v>
      </c>
      <c r="N62" s="2">
        <v>0.94879395898337204</v>
      </c>
      <c r="O62" s="2">
        <v>0.95735512782398302</v>
      </c>
      <c r="P62" s="2">
        <v>0.83595708967257998</v>
      </c>
      <c r="Q62" s="2">
        <f t="shared" si="5"/>
        <v>0.91403539215997842</v>
      </c>
      <c r="R62" s="5">
        <f t="shared" si="6"/>
        <v>0.8319539840047514</v>
      </c>
      <c r="S62" s="2" t="e">
        <f t="shared" ca="1" si="7"/>
        <v>#NAME?</v>
      </c>
    </row>
    <row r="63" spans="1:19">
      <c r="A63" s="2" t="s">
        <v>104</v>
      </c>
      <c r="B63" s="2" t="s">
        <v>151</v>
      </c>
      <c r="C63" s="2">
        <v>5.38</v>
      </c>
      <c r="D63" s="2">
        <v>2</v>
      </c>
      <c r="E63" s="2">
        <v>2</v>
      </c>
      <c r="F63" s="2">
        <v>2</v>
      </c>
      <c r="G63" s="2">
        <v>483</v>
      </c>
      <c r="H63" s="2">
        <v>54.824089584660001</v>
      </c>
      <c r="I63" s="2">
        <v>8.23583984375</v>
      </c>
      <c r="J63" s="2">
        <v>1.12100955436892</v>
      </c>
      <c r="K63" s="2">
        <v>1.16671618425313</v>
      </c>
      <c r="L63" s="2">
        <v>1.10111045834497</v>
      </c>
      <c r="M63" s="2">
        <f t="shared" si="4"/>
        <v>1.1296120656556734</v>
      </c>
      <c r="N63" s="2">
        <v>0.98229825421375205</v>
      </c>
      <c r="O63" s="2">
        <v>0.81537030006149203</v>
      </c>
      <c r="P63" s="2">
        <v>0.70990043064339803</v>
      </c>
      <c r="Q63" s="2">
        <f t="shared" si="5"/>
        <v>0.83585632830621404</v>
      </c>
      <c r="R63" s="5">
        <f t="shared" si="6"/>
        <v>0.73994989405592848</v>
      </c>
      <c r="S63" s="2" t="e">
        <f t="shared" ca="1" si="7"/>
        <v>#NAME?</v>
      </c>
    </row>
    <row r="64" spans="1:19">
      <c r="A64" s="2" t="s">
        <v>80</v>
      </c>
      <c r="B64" s="2" t="s">
        <v>157</v>
      </c>
      <c r="C64" s="2">
        <v>9.08</v>
      </c>
      <c r="D64" s="2">
        <v>2</v>
      </c>
      <c r="E64" s="2">
        <v>5</v>
      </c>
      <c r="F64" s="2">
        <v>14</v>
      </c>
      <c r="G64" s="2">
        <v>573</v>
      </c>
      <c r="H64" s="2">
        <v>63.331473084659997</v>
      </c>
      <c r="I64" s="2">
        <v>8.88037109375</v>
      </c>
      <c r="J64" s="2">
        <v>0.99776510784724803</v>
      </c>
      <c r="K64" s="2">
        <v>1.11929209814894</v>
      </c>
      <c r="L64" s="2">
        <v>1.1195957671107799</v>
      </c>
      <c r="M64" s="2">
        <f t="shared" ref="M64:M91" si="8">AVERAGE(J64:L64)</f>
        <v>1.0788843243689892</v>
      </c>
      <c r="N64" s="2">
        <v>0.93701595809118199</v>
      </c>
      <c r="O64" s="2">
        <v>0.91863028422649795</v>
      </c>
      <c r="P64" s="2">
        <v>0.84139366172768004</v>
      </c>
      <c r="Q64" s="2">
        <f t="shared" ref="Q64:Q91" si="9">AVERAGE(N64:P64)</f>
        <v>0.89901330134845325</v>
      </c>
      <c r="R64" s="5">
        <f t="shared" ref="R64:R91" si="10">Q64/M64</f>
        <v>0.83328052974934297</v>
      </c>
      <c r="S64" s="2" t="e">
        <f t="shared" ref="S64:S91" ca="1" si="11">_xlfn.T.TEST(N64:P64,J64:L64,2,2)</f>
        <v>#NAME?</v>
      </c>
    </row>
    <row r="65" spans="1:19">
      <c r="A65" s="2" t="s">
        <v>46</v>
      </c>
      <c r="B65" s="2" t="s">
        <v>122</v>
      </c>
      <c r="C65" s="2">
        <v>8.66</v>
      </c>
      <c r="D65" s="2">
        <v>2</v>
      </c>
      <c r="E65" s="2">
        <v>2</v>
      </c>
      <c r="F65" s="2">
        <v>9</v>
      </c>
      <c r="G65" s="2">
        <v>254</v>
      </c>
      <c r="H65" s="2">
        <v>26.164669014659999</v>
      </c>
      <c r="I65" s="2">
        <v>6.02392578125</v>
      </c>
      <c r="J65" s="2">
        <v>1.32193850207958</v>
      </c>
      <c r="K65" s="2">
        <v>1.2858249142751299</v>
      </c>
      <c r="L65" s="2">
        <v>1.09177062643887</v>
      </c>
      <c r="M65" s="2">
        <f t="shared" si="8"/>
        <v>1.2331780142645268</v>
      </c>
      <c r="N65" s="2">
        <v>0.947459535748578</v>
      </c>
      <c r="O65" s="2">
        <v>0.54167969229080104</v>
      </c>
      <c r="P65" s="2">
        <v>0.42776482786665498</v>
      </c>
      <c r="Q65" s="2">
        <f t="shared" si="9"/>
        <v>0.63896801863534469</v>
      </c>
      <c r="R65" s="5">
        <f t="shared" si="10"/>
        <v>0.51814742984728623</v>
      </c>
      <c r="S65" s="2" t="e">
        <f t="shared" ca="1" si="11"/>
        <v>#NAME?</v>
      </c>
    </row>
    <row r="66" spans="1:19">
      <c r="A66" s="2" t="s">
        <v>88</v>
      </c>
      <c r="B66" s="2" t="s">
        <v>4</v>
      </c>
      <c r="C66" s="2">
        <v>45.85</v>
      </c>
      <c r="D66" s="2">
        <v>2</v>
      </c>
      <c r="E66" s="2">
        <v>10</v>
      </c>
      <c r="F66" s="2">
        <v>95</v>
      </c>
      <c r="G66" s="2">
        <v>205</v>
      </c>
      <c r="H66" s="2">
        <v>22.89298987466</v>
      </c>
      <c r="I66" s="2">
        <v>9.36376953125</v>
      </c>
      <c r="J66" s="2">
        <v>1.15570110572241</v>
      </c>
      <c r="K66" s="2">
        <v>1.1219244564276301</v>
      </c>
      <c r="L66" s="2">
        <v>1.10520030542077</v>
      </c>
      <c r="M66" s="2">
        <f t="shared" si="8"/>
        <v>1.1276086225236033</v>
      </c>
      <c r="N66" s="2">
        <v>1.00679201533702</v>
      </c>
      <c r="O66" s="2">
        <v>0.89130053311443602</v>
      </c>
      <c r="P66" s="2">
        <v>0.76433438392872599</v>
      </c>
      <c r="Q66" s="2">
        <f t="shared" si="9"/>
        <v>0.8874756441267273</v>
      </c>
      <c r="R66" s="5">
        <f t="shared" si="10"/>
        <v>0.78704226484233941</v>
      </c>
      <c r="S66" s="2" t="e">
        <f t="shared" ca="1" si="11"/>
        <v>#NAME?</v>
      </c>
    </row>
    <row r="67" spans="1:19" ht="24.75" customHeight="1">
      <c r="A67" s="2" t="s">
        <v>50</v>
      </c>
      <c r="B67" s="6" t="s">
        <v>201</v>
      </c>
      <c r="C67" s="2">
        <v>8.1</v>
      </c>
      <c r="D67" s="2">
        <v>2</v>
      </c>
      <c r="E67" s="2">
        <v>2</v>
      </c>
      <c r="F67" s="2">
        <v>2</v>
      </c>
      <c r="G67" s="2">
        <v>321</v>
      </c>
      <c r="H67" s="2">
        <v>35.874804344659999</v>
      </c>
      <c r="I67" s="2">
        <v>8.96826171875</v>
      </c>
      <c r="J67" s="2">
        <v>1.1073813627625699</v>
      </c>
      <c r="K67" s="2">
        <v>1.17934153517817</v>
      </c>
      <c r="L67" s="2">
        <v>1.06039512437066</v>
      </c>
      <c r="M67" s="2">
        <f t="shared" si="8"/>
        <v>1.1157060074371332</v>
      </c>
      <c r="N67" s="2">
        <v>0.94148849758546405</v>
      </c>
      <c r="O67" s="2">
        <v>0.86436017514867203</v>
      </c>
      <c r="P67" s="2">
        <v>0.67594224738306696</v>
      </c>
      <c r="Q67" s="2">
        <f t="shared" si="9"/>
        <v>0.82726364003906772</v>
      </c>
      <c r="R67" s="5">
        <f t="shared" si="10"/>
        <v>0.74147099193214805</v>
      </c>
      <c r="S67" s="2" t="e">
        <f t="shared" ca="1" si="11"/>
        <v>#NAME?</v>
      </c>
    </row>
    <row r="68" spans="1:19">
      <c r="A68" s="2" t="s">
        <v>111</v>
      </c>
      <c r="B68" s="2" t="s">
        <v>152</v>
      </c>
      <c r="C68" s="2">
        <v>61.96</v>
      </c>
      <c r="D68" s="2">
        <v>7</v>
      </c>
      <c r="E68" s="2">
        <v>7</v>
      </c>
      <c r="F68" s="2">
        <v>32</v>
      </c>
      <c r="G68" s="2">
        <v>163</v>
      </c>
      <c r="H68" s="2">
        <v>17.479214214660001</v>
      </c>
      <c r="I68" s="2">
        <v>7.25439453125</v>
      </c>
      <c r="J68" s="2">
        <v>1.25145567049767</v>
      </c>
      <c r="K68" s="2">
        <v>1.2589470225266499</v>
      </c>
      <c r="L68" s="2">
        <v>1.0398632128237899</v>
      </c>
      <c r="M68" s="2">
        <f t="shared" si="8"/>
        <v>1.1834219686160365</v>
      </c>
      <c r="N68" s="2">
        <v>0.88653849442841504</v>
      </c>
      <c r="O68" s="2">
        <v>0.82030185731113903</v>
      </c>
      <c r="P68" s="2">
        <v>0.52811481425018802</v>
      </c>
      <c r="Q68" s="2">
        <f t="shared" si="9"/>
        <v>0.7449850553299141</v>
      </c>
      <c r="R68" s="5">
        <f t="shared" si="10"/>
        <v>0.62951768269195096</v>
      </c>
      <c r="S68" s="2" t="e">
        <f t="shared" ca="1" si="11"/>
        <v>#NAME?</v>
      </c>
    </row>
    <row r="69" spans="1:19">
      <c r="A69" s="2" t="s">
        <v>76</v>
      </c>
      <c r="B69" s="2" t="s">
        <v>119</v>
      </c>
      <c r="C69" s="2">
        <v>6.78</v>
      </c>
      <c r="D69" s="2">
        <v>2</v>
      </c>
      <c r="E69" s="2">
        <v>3</v>
      </c>
      <c r="F69" s="2">
        <v>7</v>
      </c>
      <c r="G69" s="2">
        <v>428</v>
      </c>
      <c r="H69" s="2">
        <v>46.395955294659998</v>
      </c>
      <c r="I69" s="2">
        <v>5.74462890625</v>
      </c>
      <c r="J69" s="2">
        <v>1.1004287074731101</v>
      </c>
      <c r="K69" s="2">
        <v>1.1000817151748701</v>
      </c>
      <c r="L69" s="2">
        <v>1.4799689799773701</v>
      </c>
      <c r="M69" s="2">
        <f t="shared" si="8"/>
        <v>1.2268264675417833</v>
      </c>
      <c r="N69" s="2">
        <v>0.80042531464717204</v>
      </c>
      <c r="O69" s="2">
        <v>0.84045460555668905</v>
      </c>
      <c r="P69" s="2">
        <v>0.654880209664083</v>
      </c>
      <c r="Q69" s="2">
        <f t="shared" si="9"/>
        <v>0.76525337662264803</v>
      </c>
      <c r="R69" s="5">
        <f t="shared" si="10"/>
        <v>0.62376660177213283</v>
      </c>
      <c r="S69" s="2" t="e">
        <f t="shared" ca="1" si="11"/>
        <v>#NAME?</v>
      </c>
    </row>
    <row r="70" spans="1:19">
      <c r="A70" s="2" t="s">
        <v>77</v>
      </c>
      <c r="B70" s="2" t="s">
        <v>140</v>
      </c>
      <c r="C70" s="2">
        <v>37.32</v>
      </c>
      <c r="D70" s="2">
        <v>10</v>
      </c>
      <c r="E70" s="2">
        <v>10</v>
      </c>
      <c r="F70" s="2">
        <v>42</v>
      </c>
      <c r="G70" s="2">
        <v>343</v>
      </c>
      <c r="H70" s="2">
        <v>38.94576144466</v>
      </c>
      <c r="I70" s="2">
        <v>6.69775390625</v>
      </c>
      <c r="J70" s="2">
        <v>0.99825768390744596</v>
      </c>
      <c r="K70" s="2">
        <v>1.4210796512494701</v>
      </c>
      <c r="L70" s="2">
        <v>1.3280539572555301</v>
      </c>
      <c r="M70" s="2">
        <f t="shared" si="8"/>
        <v>1.2491304308041487</v>
      </c>
      <c r="N70" s="2">
        <v>0.67888577370643899</v>
      </c>
      <c r="O70" s="2">
        <v>0.78084157113351405</v>
      </c>
      <c r="P70" s="2">
        <v>0.891749111106658</v>
      </c>
      <c r="Q70" s="2">
        <f t="shared" si="9"/>
        <v>0.78382548531553697</v>
      </c>
      <c r="R70" s="5">
        <f t="shared" si="10"/>
        <v>0.62749690983905992</v>
      </c>
      <c r="S70" s="2" t="e">
        <f t="shared" ca="1" si="11"/>
        <v>#NAME?</v>
      </c>
    </row>
    <row r="71" spans="1:19">
      <c r="A71" s="2" t="s">
        <v>103</v>
      </c>
      <c r="B71" s="2" t="s">
        <v>158</v>
      </c>
      <c r="C71" s="2">
        <v>6.72</v>
      </c>
      <c r="D71" s="2">
        <v>3</v>
      </c>
      <c r="E71" s="2">
        <v>3</v>
      </c>
      <c r="F71" s="2">
        <v>15</v>
      </c>
      <c r="G71" s="2">
        <v>491</v>
      </c>
      <c r="H71" s="2">
        <v>54.863040674660098</v>
      </c>
      <c r="I71" s="2">
        <v>7.56201171875</v>
      </c>
      <c r="J71" s="2">
        <v>1.0909543267770001</v>
      </c>
      <c r="K71" s="2">
        <v>1.14938757648296</v>
      </c>
      <c r="L71" s="2">
        <v>1.0657945954119901</v>
      </c>
      <c r="M71" s="2">
        <f t="shared" si="8"/>
        <v>1.1020454995573168</v>
      </c>
      <c r="N71" s="2">
        <v>1.00586421187311</v>
      </c>
      <c r="O71" s="2">
        <v>0.87325757377855295</v>
      </c>
      <c r="P71" s="2">
        <v>0.80734768413313596</v>
      </c>
      <c r="Q71" s="2">
        <f t="shared" si="9"/>
        <v>0.89548982326159965</v>
      </c>
      <c r="R71" s="5">
        <f t="shared" si="10"/>
        <v>0.81257064578668581</v>
      </c>
      <c r="S71" s="2" t="e">
        <f t="shared" ca="1" si="11"/>
        <v>#NAME?</v>
      </c>
    </row>
    <row r="72" spans="1:19">
      <c r="A72" s="2" t="s">
        <v>113</v>
      </c>
      <c r="B72" s="2" t="s">
        <v>172</v>
      </c>
      <c r="C72" s="2">
        <v>14.85</v>
      </c>
      <c r="D72" s="2">
        <v>4</v>
      </c>
      <c r="E72" s="2">
        <v>4</v>
      </c>
      <c r="F72" s="2">
        <v>5</v>
      </c>
      <c r="G72" s="2">
        <v>229</v>
      </c>
      <c r="H72" s="2">
        <v>25.559467754660002</v>
      </c>
      <c r="I72" s="2">
        <v>6.63916015625</v>
      </c>
      <c r="J72" s="2">
        <v>1.17990847313113</v>
      </c>
      <c r="K72" s="2">
        <v>1.1868729771376201</v>
      </c>
      <c r="L72" s="2">
        <v>1.16814212876173</v>
      </c>
      <c r="M72" s="2">
        <f t="shared" si="8"/>
        <v>1.1783078596768266</v>
      </c>
      <c r="N72" s="2">
        <v>0.89812310999317602</v>
      </c>
      <c r="O72" s="2">
        <v>0.821331296923692</v>
      </c>
      <c r="P72" s="2">
        <v>0.44048789476280897</v>
      </c>
      <c r="Q72" s="2">
        <f t="shared" si="9"/>
        <v>0.7199807672265589</v>
      </c>
      <c r="R72" s="5">
        <f t="shared" si="10"/>
        <v>0.61102941927589904</v>
      </c>
      <c r="S72" s="2" t="e">
        <f t="shared" ca="1" si="11"/>
        <v>#NAME?</v>
      </c>
    </row>
    <row r="73" spans="1:19">
      <c r="A73" s="2" t="s">
        <v>89</v>
      </c>
      <c r="B73" s="2" t="s">
        <v>179</v>
      </c>
      <c r="C73" s="2">
        <v>5.17</v>
      </c>
      <c r="D73" s="2">
        <v>2</v>
      </c>
      <c r="E73" s="2">
        <v>2</v>
      </c>
      <c r="F73" s="2">
        <v>8</v>
      </c>
      <c r="G73" s="2">
        <v>484</v>
      </c>
      <c r="H73" s="2">
        <v>53.615053294660001</v>
      </c>
      <c r="I73" s="2">
        <v>6.01123046875</v>
      </c>
      <c r="J73" s="2">
        <v>1.1060446728928399</v>
      </c>
      <c r="K73" s="2">
        <v>1.1546660441769701</v>
      </c>
      <c r="L73" s="2">
        <v>1.0454791456486201</v>
      </c>
      <c r="M73" s="2">
        <f t="shared" si="8"/>
        <v>1.10206328757281</v>
      </c>
      <c r="N73" s="2">
        <v>0.94416900369817902</v>
      </c>
      <c r="O73" s="2">
        <v>0.90878709003988301</v>
      </c>
      <c r="P73" s="2">
        <v>0.72246889731474295</v>
      </c>
      <c r="Q73" s="2">
        <f t="shared" si="9"/>
        <v>0.85847499701760166</v>
      </c>
      <c r="R73" s="5">
        <f t="shared" si="10"/>
        <v>0.77897068770733802</v>
      </c>
      <c r="S73" s="2" t="e">
        <f t="shared" ca="1" si="11"/>
        <v>#NAME?</v>
      </c>
    </row>
    <row r="74" spans="1:19">
      <c r="A74" s="2" t="s">
        <v>38</v>
      </c>
      <c r="B74" s="2" t="s">
        <v>26</v>
      </c>
      <c r="C74" s="2">
        <v>8.6</v>
      </c>
      <c r="D74" s="2">
        <v>3</v>
      </c>
      <c r="E74" s="2">
        <v>3</v>
      </c>
      <c r="F74" s="2">
        <v>4</v>
      </c>
      <c r="G74" s="2">
        <v>407</v>
      </c>
      <c r="H74" s="2">
        <v>43.240172454659998</v>
      </c>
      <c r="I74" s="2">
        <v>6.18896484375</v>
      </c>
      <c r="J74" s="2">
        <v>1.06114574191324</v>
      </c>
      <c r="K74" s="2">
        <v>1.1331332506503</v>
      </c>
      <c r="L74" s="2">
        <v>1.08908774903108</v>
      </c>
      <c r="M74" s="2">
        <f t="shared" si="8"/>
        <v>1.0944555805315399</v>
      </c>
      <c r="N74" s="2">
        <v>0.97081614420655404</v>
      </c>
      <c r="O74" s="2">
        <v>0.90403251420501896</v>
      </c>
      <c r="P74" s="2">
        <v>0.75170127796863595</v>
      </c>
      <c r="Q74" s="2">
        <f t="shared" si="9"/>
        <v>0.87551664546006958</v>
      </c>
      <c r="R74" s="5">
        <f t="shared" si="10"/>
        <v>0.79995630798909256</v>
      </c>
      <c r="S74" s="2" t="e">
        <f t="shared" ca="1" si="11"/>
        <v>#NAME?</v>
      </c>
    </row>
    <row r="75" spans="1:19">
      <c r="A75" s="2" t="s">
        <v>99</v>
      </c>
      <c r="B75" s="2" t="s">
        <v>159</v>
      </c>
      <c r="C75" s="2">
        <v>31.16</v>
      </c>
      <c r="D75" s="2">
        <v>9</v>
      </c>
      <c r="E75" s="2">
        <v>10</v>
      </c>
      <c r="F75" s="2">
        <v>28</v>
      </c>
      <c r="G75" s="2">
        <v>292</v>
      </c>
      <c r="H75" s="2">
        <v>33.93264694466</v>
      </c>
      <c r="I75" s="2">
        <v>8.54345703125</v>
      </c>
      <c r="J75" s="2">
        <v>1.17583999033258</v>
      </c>
      <c r="K75" s="2">
        <v>1.1439896741558999</v>
      </c>
      <c r="L75" s="2">
        <v>1.03993547205918</v>
      </c>
      <c r="M75" s="2">
        <f t="shared" si="8"/>
        <v>1.1199217121825533</v>
      </c>
      <c r="N75" s="2">
        <v>0.99400867440466101</v>
      </c>
      <c r="O75" s="2">
        <v>0.83068143374176096</v>
      </c>
      <c r="P75" s="2">
        <v>0.71957788210997198</v>
      </c>
      <c r="Q75" s="2">
        <f t="shared" si="9"/>
        <v>0.84808933008546461</v>
      </c>
      <c r="R75" s="5">
        <f t="shared" si="10"/>
        <v>0.75727554958522092</v>
      </c>
      <c r="S75" s="2" t="e">
        <f t="shared" ca="1" si="11"/>
        <v>#NAME?</v>
      </c>
    </row>
    <row r="76" spans="1:19">
      <c r="A76" s="2" t="s">
        <v>70</v>
      </c>
      <c r="B76" s="2" t="s">
        <v>29</v>
      </c>
      <c r="C76" s="2">
        <v>15.78</v>
      </c>
      <c r="D76" s="2">
        <v>6</v>
      </c>
      <c r="E76" s="2">
        <v>6</v>
      </c>
      <c r="F76" s="2">
        <v>8</v>
      </c>
      <c r="G76" s="2">
        <v>374</v>
      </c>
      <c r="H76" s="2">
        <v>42.553683114659997</v>
      </c>
      <c r="I76" s="2">
        <v>5.90966796875</v>
      </c>
      <c r="J76" s="2">
        <v>1.1021968329698899</v>
      </c>
      <c r="K76" s="2">
        <v>1.1541217467206399</v>
      </c>
      <c r="L76" s="2">
        <v>0.99873973804956295</v>
      </c>
      <c r="M76" s="2">
        <f t="shared" si="8"/>
        <v>1.0850194392466974</v>
      </c>
      <c r="N76" s="2">
        <v>0.92940576640436201</v>
      </c>
      <c r="O76" s="2">
        <v>0.87743363089431503</v>
      </c>
      <c r="P76" s="2">
        <v>0.70469365935369299</v>
      </c>
      <c r="Q76" s="2">
        <f t="shared" si="9"/>
        <v>0.83717768555078997</v>
      </c>
      <c r="R76" s="5">
        <f t="shared" si="10"/>
        <v>0.77157851303753788</v>
      </c>
      <c r="S76" s="2" t="e">
        <f t="shared" ca="1" si="11"/>
        <v>#NAME?</v>
      </c>
    </row>
    <row r="77" spans="1:19">
      <c r="A77" s="2" t="s">
        <v>40</v>
      </c>
      <c r="B77" s="2" t="s">
        <v>161</v>
      </c>
      <c r="C77" s="2">
        <v>10.66</v>
      </c>
      <c r="D77" s="2">
        <v>5</v>
      </c>
      <c r="E77" s="2">
        <v>5</v>
      </c>
      <c r="F77" s="2">
        <v>8</v>
      </c>
      <c r="G77" s="2">
        <v>816</v>
      </c>
      <c r="H77" s="2">
        <v>89.529256604660105</v>
      </c>
      <c r="I77" s="2">
        <v>4.70361328125</v>
      </c>
      <c r="J77" s="2">
        <v>1.15949836217883</v>
      </c>
      <c r="K77" s="2">
        <v>1.1335119799061899</v>
      </c>
      <c r="L77" s="2">
        <v>0.99246939089512998</v>
      </c>
      <c r="M77" s="2">
        <f t="shared" si="8"/>
        <v>1.0951599109933832</v>
      </c>
      <c r="N77" s="2">
        <v>0.91857915584313798</v>
      </c>
      <c r="O77" s="2">
        <v>0.95853666171402097</v>
      </c>
      <c r="P77" s="2">
        <v>0.83787435978861502</v>
      </c>
      <c r="Q77" s="2">
        <f t="shared" si="9"/>
        <v>0.90499672578192458</v>
      </c>
      <c r="R77" s="5">
        <f t="shared" si="10"/>
        <v>0.82636034856410345</v>
      </c>
      <c r="S77" s="2" t="e">
        <f t="shared" ca="1" si="11"/>
        <v>#NAME?</v>
      </c>
    </row>
    <row r="78" spans="1:19">
      <c r="A78" s="2" t="s">
        <v>74</v>
      </c>
      <c r="B78" s="2" t="s">
        <v>132</v>
      </c>
      <c r="C78" s="2">
        <v>2.09</v>
      </c>
      <c r="D78" s="2">
        <v>5</v>
      </c>
      <c r="E78" s="2">
        <v>5</v>
      </c>
      <c r="F78" s="2">
        <v>5</v>
      </c>
      <c r="G78" s="2">
        <v>2538</v>
      </c>
      <c r="H78" s="2">
        <v>278.13324219466102</v>
      </c>
      <c r="I78" s="2">
        <v>6.15087890625</v>
      </c>
      <c r="J78" s="2">
        <v>1.0029468505547301</v>
      </c>
      <c r="K78" s="2">
        <v>1.0266919970259201</v>
      </c>
      <c r="L78" s="2">
        <v>1.19288417466931</v>
      </c>
      <c r="M78" s="2">
        <f t="shared" si="8"/>
        <v>1.0741743407499869</v>
      </c>
      <c r="N78" s="2">
        <v>0.87624543979034397</v>
      </c>
      <c r="O78" s="2">
        <v>0.92056583828066796</v>
      </c>
      <c r="P78" s="2">
        <v>0.79529160914964903</v>
      </c>
      <c r="Q78" s="2">
        <f t="shared" si="9"/>
        <v>0.86403429574022039</v>
      </c>
      <c r="R78" s="5">
        <f t="shared" si="10"/>
        <v>0.8043706342277297</v>
      </c>
      <c r="S78" s="2" t="e">
        <f t="shared" ca="1" si="11"/>
        <v>#NAME?</v>
      </c>
    </row>
    <row r="79" spans="1:19">
      <c r="A79" s="2" t="s">
        <v>114</v>
      </c>
      <c r="B79" s="2" t="s">
        <v>149</v>
      </c>
      <c r="C79" s="2">
        <v>5.6</v>
      </c>
      <c r="D79" s="2">
        <v>2</v>
      </c>
      <c r="E79" s="2">
        <v>2</v>
      </c>
      <c r="F79" s="2">
        <v>4</v>
      </c>
      <c r="G79" s="2">
        <v>500</v>
      </c>
      <c r="H79" s="2">
        <v>55.7041247546601</v>
      </c>
      <c r="I79" s="2">
        <v>9.12939453125</v>
      </c>
      <c r="J79" s="2">
        <v>1.16963923922907</v>
      </c>
      <c r="K79" s="2">
        <v>1.2998766279784499</v>
      </c>
      <c r="L79" s="2">
        <v>1.01880682399681</v>
      </c>
      <c r="M79" s="2">
        <f t="shared" si="8"/>
        <v>1.1627742304014432</v>
      </c>
      <c r="N79" s="2">
        <v>0.95001817981893899</v>
      </c>
      <c r="O79" s="2">
        <v>0.78714742823095596</v>
      </c>
      <c r="P79" s="2">
        <v>0.60789844744174604</v>
      </c>
      <c r="Q79" s="2">
        <f t="shared" si="9"/>
        <v>0.78168801849721359</v>
      </c>
      <c r="R79" s="5">
        <f t="shared" si="10"/>
        <v>0.67226121637330993</v>
      </c>
      <c r="S79" s="2" t="e">
        <f t="shared" ca="1" si="11"/>
        <v>#NAME?</v>
      </c>
    </row>
    <row r="80" spans="1:19">
      <c r="A80" s="2" t="s">
        <v>39</v>
      </c>
      <c r="B80" s="2" t="s">
        <v>145</v>
      </c>
      <c r="C80" s="2">
        <v>6.52</v>
      </c>
      <c r="D80" s="2">
        <v>3</v>
      </c>
      <c r="E80" s="2">
        <v>3</v>
      </c>
      <c r="F80" s="2">
        <v>5</v>
      </c>
      <c r="G80" s="2">
        <v>583</v>
      </c>
      <c r="H80" s="2">
        <v>63.569624424660098</v>
      </c>
      <c r="I80" s="2">
        <v>6.04931640625</v>
      </c>
      <c r="J80" s="2">
        <v>1.0663375235863799</v>
      </c>
      <c r="K80" s="2">
        <v>1.1803082871570001</v>
      </c>
      <c r="L80" s="2">
        <v>1.3136464495311599</v>
      </c>
      <c r="M80" s="2">
        <f t="shared" si="8"/>
        <v>1.1867640867581801</v>
      </c>
      <c r="N80" s="2">
        <v>1.02145234615807</v>
      </c>
      <c r="O80" s="2">
        <v>0.78560740524440698</v>
      </c>
      <c r="P80" s="2">
        <v>0.71596133492369096</v>
      </c>
      <c r="Q80" s="2">
        <f t="shared" si="9"/>
        <v>0.84100702877538935</v>
      </c>
      <c r="R80" s="5">
        <f t="shared" si="10"/>
        <v>0.70865561079853978</v>
      </c>
      <c r="S80" s="2" t="e">
        <f t="shared" ca="1" si="11"/>
        <v>#NAME?</v>
      </c>
    </row>
    <row r="81" spans="1:19">
      <c r="A81" s="2" t="s">
        <v>101</v>
      </c>
      <c r="B81" s="2" t="s">
        <v>5</v>
      </c>
      <c r="C81" s="2">
        <v>4.5999999999999996</v>
      </c>
      <c r="D81" s="2">
        <v>4</v>
      </c>
      <c r="E81" s="2">
        <v>4</v>
      </c>
      <c r="F81" s="2">
        <v>5</v>
      </c>
      <c r="G81" s="2">
        <v>1261</v>
      </c>
      <c r="H81" s="2">
        <v>137.47609296466001</v>
      </c>
      <c r="I81" s="2">
        <v>6.23974609375</v>
      </c>
      <c r="J81" s="2">
        <v>1.1252229904046001</v>
      </c>
      <c r="K81" s="2">
        <v>1.1782146964594999</v>
      </c>
      <c r="L81" s="2">
        <v>1.03009408076729</v>
      </c>
      <c r="M81" s="2">
        <f t="shared" si="8"/>
        <v>1.11117725587713</v>
      </c>
      <c r="N81" s="2">
        <v>0.96488325086364801</v>
      </c>
      <c r="O81" s="2">
        <v>0.85867080777067595</v>
      </c>
      <c r="P81" s="2">
        <v>0.67971841507814001</v>
      </c>
      <c r="Q81" s="2">
        <f t="shared" si="9"/>
        <v>0.83442415790415458</v>
      </c>
      <c r="R81" s="5">
        <f t="shared" si="10"/>
        <v>0.75093703861449645</v>
      </c>
      <c r="S81" s="2" t="e">
        <f t="shared" ca="1" si="11"/>
        <v>#NAME?</v>
      </c>
    </row>
    <row r="82" spans="1:19">
      <c r="A82" s="2" t="s">
        <v>95</v>
      </c>
      <c r="B82" s="2" t="s">
        <v>126</v>
      </c>
      <c r="C82" s="2">
        <v>3.87</v>
      </c>
      <c r="D82" s="2">
        <v>2</v>
      </c>
      <c r="E82" s="2">
        <v>2</v>
      </c>
      <c r="F82" s="2">
        <v>4</v>
      </c>
      <c r="G82" s="2">
        <v>569</v>
      </c>
      <c r="H82" s="2">
        <v>63.499082084660003</v>
      </c>
      <c r="I82" s="2">
        <v>5.78271484375</v>
      </c>
      <c r="J82" s="2">
        <v>1.14452546289294</v>
      </c>
      <c r="K82" s="2">
        <v>1.1476776150630299</v>
      </c>
      <c r="L82" s="2">
        <v>1.01273630568815</v>
      </c>
      <c r="M82" s="2">
        <f t="shared" si="8"/>
        <v>1.1016464612147068</v>
      </c>
      <c r="N82" s="2">
        <v>0.95383495934353502</v>
      </c>
      <c r="O82" s="2">
        <v>0.91170858226784601</v>
      </c>
      <c r="P82" s="2">
        <v>0.73893217154437496</v>
      </c>
      <c r="Q82" s="2">
        <f t="shared" si="9"/>
        <v>0.86815857105191874</v>
      </c>
      <c r="R82" s="5">
        <f t="shared" si="10"/>
        <v>0.78805551655352513</v>
      </c>
      <c r="S82" s="2" t="e">
        <f t="shared" ca="1" si="11"/>
        <v>#NAME?</v>
      </c>
    </row>
    <row r="83" spans="1:19">
      <c r="A83" s="2" t="s">
        <v>65</v>
      </c>
      <c r="B83" s="2" t="s">
        <v>23</v>
      </c>
      <c r="C83" s="2">
        <v>19.89</v>
      </c>
      <c r="D83" s="2">
        <v>3</v>
      </c>
      <c r="E83" s="2">
        <v>5</v>
      </c>
      <c r="F83" s="2">
        <v>9</v>
      </c>
      <c r="G83" s="2">
        <v>352</v>
      </c>
      <c r="H83" s="2">
        <v>37.966946784660003</v>
      </c>
      <c r="I83" s="2">
        <v>7.26904296875</v>
      </c>
      <c r="J83" s="2">
        <v>1.23608429011893</v>
      </c>
      <c r="K83" s="2">
        <v>1.3152628871560199</v>
      </c>
      <c r="L83" s="2">
        <v>1.05344056553372</v>
      </c>
      <c r="M83" s="2">
        <f t="shared" si="8"/>
        <v>1.2015959142695567</v>
      </c>
      <c r="N83" s="2">
        <v>0.95850435860696004</v>
      </c>
      <c r="O83" s="2">
        <v>0.69956492663970604</v>
      </c>
      <c r="P83" s="2">
        <v>0.41350291275073198</v>
      </c>
      <c r="Q83" s="2">
        <f t="shared" si="9"/>
        <v>0.69052406599913274</v>
      </c>
      <c r="R83" s="5">
        <f t="shared" si="10"/>
        <v>0.57467244836538778</v>
      </c>
      <c r="S83" s="2" t="e">
        <f t="shared" ca="1" si="11"/>
        <v>#NAME?</v>
      </c>
    </row>
    <row r="84" spans="1:19">
      <c r="A84" s="2" t="s">
        <v>44</v>
      </c>
      <c r="B84" s="2" t="s">
        <v>6</v>
      </c>
      <c r="C84" s="2">
        <v>48.12</v>
      </c>
      <c r="D84" s="2">
        <v>3</v>
      </c>
      <c r="E84" s="2">
        <v>7</v>
      </c>
      <c r="F84" s="2">
        <v>68</v>
      </c>
      <c r="G84" s="2">
        <v>133</v>
      </c>
      <c r="H84" s="2">
        <v>15.69760754466</v>
      </c>
      <c r="I84" s="2">
        <v>10.50634765625</v>
      </c>
      <c r="J84" s="2">
        <v>1.1277537137412901</v>
      </c>
      <c r="K84" s="2">
        <v>1.1713293096909001</v>
      </c>
      <c r="L84" s="2">
        <v>1.05070548906703</v>
      </c>
      <c r="M84" s="2">
        <f t="shared" si="8"/>
        <v>1.1165961708330734</v>
      </c>
      <c r="N84" s="2">
        <v>0.960616787622247</v>
      </c>
      <c r="O84" s="2">
        <v>0.89194540631858499</v>
      </c>
      <c r="P84" s="2">
        <v>0.66810863520074004</v>
      </c>
      <c r="Q84" s="2">
        <f t="shared" si="9"/>
        <v>0.84022360971385746</v>
      </c>
      <c r="R84" s="5">
        <f t="shared" si="10"/>
        <v>0.75248655840094891</v>
      </c>
      <c r="S84" s="2" t="e">
        <f t="shared" ca="1" si="11"/>
        <v>#NAME?</v>
      </c>
    </row>
    <row r="85" spans="1:19">
      <c r="A85" s="2" t="s">
        <v>32</v>
      </c>
      <c r="B85" s="2" t="s">
        <v>117</v>
      </c>
      <c r="C85" s="2">
        <v>33.64</v>
      </c>
      <c r="D85" s="2">
        <v>2</v>
      </c>
      <c r="E85" s="2">
        <v>6</v>
      </c>
      <c r="F85" s="2">
        <v>11</v>
      </c>
      <c r="G85" s="2">
        <v>220</v>
      </c>
      <c r="H85" s="2">
        <v>24.053841874660002</v>
      </c>
      <c r="I85" s="2">
        <v>8.88037109375</v>
      </c>
      <c r="J85" s="2">
        <v>1.08524110398393</v>
      </c>
      <c r="K85" s="2">
        <v>1.2374101484251301</v>
      </c>
      <c r="L85" s="2">
        <v>1.0588735541699901</v>
      </c>
      <c r="M85" s="2">
        <f t="shared" si="8"/>
        <v>1.1271749355263501</v>
      </c>
      <c r="N85" s="2">
        <v>0.96037750587450499</v>
      </c>
      <c r="O85" s="2">
        <v>0.77795715560693102</v>
      </c>
      <c r="P85" s="2">
        <v>0.58258038999217199</v>
      </c>
      <c r="Q85" s="2">
        <f t="shared" si="9"/>
        <v>0.77363835049120266</v>
      </c>
      <c r="R85" s="5">
        <f t="shared" si="10"/>
        <v>0.6863516266265639</v>
      </c>
      <c r="S85" s="2" t="e">
        <f t="shared" ca="1" si="11"/>
        <v>#NAME?</v>
      </c>
    </row>
    <row r="86" spans="1:19">
      <c r="A86" s="2" t="s">
        <v>91</v>
      </c>
      <c r="B86" s="2" t="s">
        <v>146</v>
      </c>
      <c r="C86" s="2">
        <v>18</v>
      </c>
      <c r="D86" s="2">
        <v>2</v>
      </c>
      <c r="E86" s="2">
        <v>2</v>
      </c>
      <c r="F86" s="2">
        <v>3</v>
      </c>
      <c r="G86" s="2">
        <v>150</v>
      </c>
      <c r="H86" s="2">
        <v>17.15379675466</v>
      </c>
      <c r="I86" s="2">
        <v>5.33837890625</v>
      </c>
      <c r="J86" s="2">
        <v>1.1398600225347</v>
      </c>
      <c r="K86" s="2">
        <v>1.1983051299068199</v>
      </c>
      <c r="L86" s="2">
        <v>1.04777645149879</v>
      </c>
      <c r="M86" s="2">
        <f t="shared" si="8"/>
        <v>1.1286472013134368</v>
      </c>
      <c r="N86" s="2">
        <v>0.98465967461230997</v>
      </c>
      <c r="O86" s="2">
        <v>0.835123107304381</v>
      </c>
      <c r="P86" s="2">
        <v>0.64628412060129803</v>
      </c>
      <c r="Q86" s="2">
        <f t="shared" si="9"/>
        <v>0.82202230083932959</v>
      </c>
      <c r="R86" s="5">
        <f t="shared" si="10"/>
        <v>0.72832529056264916</v>
      </c>
      <c r="S86" s="2" t="e">
        <f t="shared" ca="1" si="11"/>
        <v>#NAME?</v>
      </c>
    </row>
    <row r="87" spans="1:19">
      <c r="A87" s="2" t="s">
        <v>62</v>
      </c>
      <c r="B87" s="2" t="s">
        <v>129</v>
      </c>
      <c r="C87" s="2">
        <v>6.53</v>
      </c>
      <c r="D87" s="2">
        <v>2</v>
      </c>
      <c r="E87" s="2">
        <v>3</v>
      </c>
      <c r="F87" s="2">
        <v>3</v>
      </c>
      <c r="G87" s="2">
        <v>352</v>
      </c>
      <c r="H87" s="2">
        <v>39.74436426466</v>
      </c>
      <c r="I87" s="2">
        <v>6.07470703125</v>
      </c>
      <c r="J87" s="2">
        <v>1.2181510451926501</v>
      </c>
      <c r="K87" s="2">
        <v>1.31902636714632</v>
      </c>
      <c r="L87" s="2">
        <v>0.987880993045121</v>
      </c>
      <c r="M87" s="2">
        <f t="shared" si="8"/>
        <v>1.1750194684613635</v>
      </c>
      <c r="N87" s="2">
        <v>0.92601760854853998</v>
      </c>
      <c r="O87" s="2">
        <v>0.77423543072111101</v>
      </c>
      <c r="P87" s="2">
        <v>0.52759935508289901</v>
      </c>
      <c r="Q87" s="2">
        <f t="shared" si="9"/>
        <v>0.74261746478418333</v>
      </c>
      <c r="R87" s="5">
        <f t="shared" si="10"/>
        <v>0.6320043920264643</v>
      </c>
      <c r="S87" s="2" t="e">
        <f t="shared" ca="1" si="11"/>
        <v>#NAME?</v>
      </c>
    </row>
    <row r="88" spans="1:19" ht="24.75" customHeight="1">
      <c r="A88" s="2" t="s">
        <v>20</v>
      </c>
      <c r="B88" s="6" t="s">
        <v>202</v>
      </c>
      <c r="C88" s="2">
        <v>6.8</v>
      </c>
      <c r="D88" s="2">
        <v>2</v>
      </c>
      <c r="E88" s="2">
        <v>2</v>
      </c>
      <c r="F88" s="2">
        <v>8</v>
      </c>
      <c r="G88" s="2">
        <v>397</v>
      </c>
      <c r="H88" s="2">
        <v>41.534588464659997</v>
      </c>
      <c r="I88" s="2">
        <v>8.04541015625</v>
      </c>
      <c r="J88" s="2">
        <v>1.0912738699926401</v>
      </c>
      <c r="K88" s="2">
        <v>1.1367628214001</v>
      </c>
      <c r="L88" s="2">
        <v>1.0586463906347501</v>
      </c>
      <c r="M88" s="2">
        <f t="shared" si="8"/>
        <v>1.0955610273424965</v>
      </c>
      <c r="N88" s="2">
        <v>0.97714315430904397</v>
      </c>
      <c r="O88" s="2">
        <v>0.91004770014618697</v>
      </c>
      <c r="P88" s="2">
        <v>0.72240933801424001</v>
      </c>
      <c r="Q88" s="2">
        <f t="shared" si="9"/>
        <v>0.86986673082315702</v>
      </c>
      <c r="R88" s="5">
        <f t="shared" si="10"/>
        <v>0.79399203614717262</v>
      </c>
      <c r="S88" s="2" t="e">
        <f t="shared" ca="1" si="11"/>
        <v>#NAME?</v>
      </c>
    </row>
    <row r="89" spans="1:19">
      <c r="A89" s="2" t="s">
        <v>109</v>
      </c>
      <c r="B89" s="2" t="s">
        <v>131</v>
      </c>
      <c r="C89" s="2">
        <v>30.61</v>
      </c>
      <c r="D89" s="2">
        <v>2</v>
      </c>
      <c r="E89" s="2">
        <v>3</v>
      </c>
      <c r="F89" s="2">
        <v>10</v>
      </c>
      <c r="G89" s="2">
        <v>98</v>
      </c>
      <c r="H89" s="2">
        <v>10.75152301466</v>
      </c>
      <c r="I89" s="2">
        <v>7.50341796875</v>
      </c>
      <c r="J89" s="2">
        <v>1.16697986500479</v>
      </c>
      <c r="K89" s="2">
        <v>1.2125982150650001</v>
      </c>
      <c r="L89" s="2">
        <v>1.020535576648</v>
      </c>
      <c r="M89" s="2">
        <f t="shared" si="8"/>
        <v>1.1333712189059302</v>
      </c>
      <c r="N89" s="2">
        <v>0.93981458386833205</v>
      </c>
      <c r="O89" s="2">
        <v>0.85037567790281299</v>
      </c>
      <c r="P89" s="2">
        <v>0.58908717482500905</v>
      </c>
      <c r="Q89" s="2">
        <f t="shared" si="9"/>
        <v>0.7930924788653847</v>
      </c>
      <c r="R89" s="5">
        <f t="shared" si="10"/>
        <v>0.69976408932545109</v>
      </c>
      <c r="S89" s="2" t="e">
        <f t="shared" ca="1" si="11"/>
        <v>#NAME?</v>
      </c>
    </row>
    <row r="90" spans="1:19">
      <c r="A90" s="2" t="s">
        <v>85</v>
      </c>
      <c r="B90" s="2" t="s">
        <v>160</v>
      </c>
      <c r="C90" s="2">
        <v>28.94</v>
      </c>
      <c r="D90" s="2">
        <v>7</v>
      </c>
      <c r="E90" s="2">
        <v>7</v>
      </c>
      <c r="F90" s="2">
        <v>18</v>
      </c>
      <c r="G90" s="2">
        <v>273</v>
      </c>
      <c r="H90" s="2">
        <v>29.281289894659999</v>
      </c>
      <c r="I90" s="2">
        <v>5.47802734375</v>
      </c>
      <c r="J90" s="2">
        <v>1.0836265707933199</v>
      </c>
      <c r="K90" s="2">
        <v>1.1983336041083901</v>
      </c>
      <c r="L90" s="2">
        <v>0.97711805625811898</v>
      </c>
      <c r="M90" s="2">
        <f t="shared" si="8"/>
        <v>1.0863594103866097</v>
      </c>
      <c r="N90" s="2">
        <v>0.927701592317284</v>
      </c>
      <c r="O90" s="2">
        <v>0.86513087374809805</v>
      </c>
      <c r="P90" s="2">
        <v>0.72147032577161696</v>
      </c>
      <c r="Q90" s="2">
        <f t="shared" si="9"/>
        <v>0.83810093061233293</v>
      </c>
      <c r="R90" s="5">
        <f t="shared" si="10"/>
        <v>0.77147666103805612</v>
      </c>
      <c r="S90" s="2" t="e">
        <f t="shared" ca="1" si="11"/>
        <v>#NAME?</v>
      </c>
    </row>
    <row r="91" spans="1:19">
      <c r="A91" s="2" t="s">
        <v>41</v>
      </c>
      <c r="B91" s="2" t="s">
        <v>14</v>
      </c>
      <c r="C91" s="2">
        <v>2.52</v>
      </c>
      <c r="D91" s="2">
        <v>2</v>
      </c>
      <c r="E91" s="2">
        <v>2</v>
      </c>
      <c r="F91" s="2">
        <v>4</v>
      </c>
      <c r="G91" s="2">
        <v>834</v>
      </c>
      <c r="H91" s="2">
        <v>90.181437984660107</v>
      </c>
      <c r="I91" s="2">
        <v>7.25439453125</v>
      </c>
      <c r="J91" s="2">
        <v>1.13139730646812</v>
      </c>
      <c r="K91" s="2">
        <v>1.1934116984343199</v>
      </c>
      <c r="L91" s="2">
        <v>0.99623341567131496</v>
      </c>
      <c r="M91" s="2">
        <f t="shared" si="8"/>
        <v>1.1070141401912517</v>
      </c>
      <c r="N91" s="2">
        <v>0.93087930455787704</v>
      </c>
      <c r="O91" s="2">
        <v>0.88263673020301603</v>
      </c>
      <c r="P91" s="2">
        <v>0.66649600129186504</v>
      </c>
      <c r="Q91" s="2">
        <f t="shared" si="9"/>
        <v>0.82667067868425281</v>
      </c>
      <c r="R91" s="5">
        <f t="shared" si="10"/>
        <v>0.74675710875873214</v>
      </c>
      <c r="S91" s="2" t="e">
        <f t="shared" ca="1" si="11"/>
        <v>#NAME?</v>
      </c>
    </row>
    <row r="92" spans="1:19">
      <c r="A92" s="2" t="s">
        <v>110</v>
      </c>
      <c r="B92" s="2" t="s">
        <v>163</v>
      </c>
      <c r="C92" s="2">
        <v>5.34</v>
      </c>
      <c r="D92" s="2">
        <v>4</v>
      </c>
      <c r="E92" s="2">
        <v>4</v>
      </c>
      <c r="F92" s="2">
        <v>4</v>
      </c>
      <c r="G92" s="2">
        <v>712</v>
      </c>
      <c r="H92" s="2">
        <v>76.549749804659996</v>
      </c>
      <c r="I92" s="2">
        <v>6.90283203125</v>
      </c>
      <c r="J92" s="2">
        <v>1.0984952834414901</v>
      </c>
      <c r="K92" s="2">
        <v>1.0560015179076701</v>
      </c>
      <c r="L92" s="2">
        <v>1.0549201345030099</v>
      </c>
      <c r="M92" s="2">
        <f t="shared" ref="M92:M94" si="12">AVERAGE(J92:L92)</f>
        <v>1.0698056452840567</v>
      </c>
      <c r="N92" s="2">
        <v>0.98234517400253896</v>
      </c>
      <c r="O92" s="2">
        <v>0.90111913187297799</v>
      </c>
      <c r="P92" s="2">
        <v>0.75432533626730403</v>
      </c>
      <c r="Q92" s="2">
        <f t="shared" ref="Q92:Q94" si="13">AVERAGE(N92:P92)</f>
        <v>0.87926321404760699</v>
      </c>
      <c r="R92" s="5">
        <f t="shared" ref="R92:R94" si="14">Q92/M92</f>
        <v>0.82189060968559702</v>
      </c>
      <c r="S92" s="2" t="e">
        <f t="shared" ref="S92:S94" ca="1" si="15">_xlfn.T.TEST(N92:P92,J92:L92,2,2)</f>
        <v>#NAME?</v>
      </c>
    </row>
    <row r="93" spans="1:19">
      <c r="A93" s="2" t="s">
        <v>87</v>
      </c>
      <c r="B93" s="2" t="s">
        <v>175</v>
      </c>
      <c r="C93" s="2">
        <v>37.15</v>
      </c>
      <c r="D93" s="2">
        <v>16</v>
      </c>
      <c r="E93" s="2">
        <v>17</v>
      </c>
      <c r="F93" s="2">
        <v>126</v>
      </c>
      <c r="G93" s="2">
        <v>471</v>
      </c>
      <c r="H93" s="2">
        <v>51.842300754660002</v>
      </c>
      <c r="I93" s="2">
        <v>7.91357421875</v>
      </c>
      <c r="J93" s="2">
        <v>1.11420205989721</v>
      </c>
      <c r="K93" s="2">
        <v>1.1437555979588001</v>
      </c>
      <c r="L93" s="2">
        <v>1.00308794301773</v>
      </c>
      <c r="M93" s="2">
        <f t="shared" si="12"/>
        <v>1.0870152002912465</v>
      </c>
      <c r="N93" s="2">
        <v>0.96088178474795105</v>
      </c>
      <c r="O93" s="2">
        <v>0.91878589830162805</v>
      </c>
      <c r="P93" s="2">
        <v>0.76090902857779796</v>
      </c>
      <c r="Q93" s="2">
        <f t="shared" si="13"/>
        <v>0.88019223720912565</v>
      </c>
      <c r="R93" s="5">
        <f t="shared" si="14"/>
        <v>0.80973314538130992</v>
      </c>
      <c r="S93" s="2" t="e">
        <f t="shared" ca="1" si="15"/>
        <v>#NAME?</v>
      </c>
    </row>
    <row r="94" spans="1:19">
      <c r="A94" s="2" t="s">
        <v>97</v>
      </c>
      <c r="B94" s="2" t="s">
        <v>28</v>
      </c>
      <c r="C94" s="2">
        <v>48.64</v>
      </c>
      <c r="D94" s="2">
        <v>8</v>
      </c>
      <c r="E94" s="2">
        <v>30</v>
      </c>
      <c r="F94" s="2">
        <v>169</v>
      </c>
      <c r="G94" s="2">
        <v>623</v>
      </c>
      <c r="H94" s="2">
        <v>68.644896244660103</v>
      </c>
      <c r="I94" s="2">
        <v>5.40185546875</v>
      </c>
      <c r="J94" s="2">
        <v>1.0483066306934199</v>
      </c>
      <c r="K94" s="2">
        <v>1.1688202625436701</v>
      </c>
      <c r="L94" s="2">
        <v>1.0491911898920701</v>
      </c>
      <c r="M94" s="2">
        <f t="shared" si="12"/>
        <v>1.0887726943763867</v>
      </c>
      <c r="N94" s="2">
        <v>0.903878474456283</v>
      </c>
      <c r="O94" s="2">
        <v>0.89038167983672101</v>
      </c>
      <c r="P94" s="2">
        <v>0.61195225423501798</v>
      </c>
      <c r="Q94" s="2">
        <f t="shared" si="13"/>
        <v>0.80207080284267407</v>
      </c>
      <c r="R94" s="5">
        <f t="shared" si="14"/>
        <v>0.73667424521706426</v>
      </c>
      <c r="S94" s="2" t="e">
        <f t="shared" ca="1" si="15"/>
        <v>#NAME?</v>
      </c>
    </row>
  </sheetData>
  <sortState ref="A2:T3306">
    <sortCondition sortBy="cellColor" ref="R2:R3306" dxfId="3"/>
    <sortCondition sortBy="cellColor" ref="R2:R3306" dxfId="2"/>
  </sortState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 VS CK显著差异分析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李琦</dc:creator>
  <cp:lastModifiedBy>admin</cp:lastModifiedBy>
  <dcterms:created xsi:type="dcterms:W3CDTF">2016-05-16T09:08:21Z</dcterms:created>
  <dcterms:modified xsi:type="dcterms:W3CDTF">2019-07-13T11:31:16Z</dcterms:modified>
</cp:coreProperties>
</file>