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HP_submit_2021_0203\"/>
    </mc:Choice>
  </mc:AlternateContent>
  <xr:revisionPtr revIDLastSave="0" documentId="13_ncr:1_{38C6341B-F397-4C8E-A5DE-5DCF8673CCDA}" xr6:coauthVersionLast="46" xr6:coauthVersionMax="46" xr10:uidLastSave="{00000000-0000-0000-0000-000000000000}"/>
  <bookViews>
    <workbookView xWindow="13180" yWindow="-12840" windowWidth="21090" windowHeight="16080" xr2:uid="{7FB72504-2963-4ADB-BE54-A22827F8EAA0}"/>
  </bookViews>
  <sheets>
    <sheet name="Supplement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8" i="1" l="1"/>
  <c r="AF38" i="1"/>
  <c r="BH37" i="1"/>
  <c r="Q37" i="1"/>
  <c r="BH36" i="1"/>
  <c r="AP36" i="1"/>
  <c r="BH35" i="1"/>
  <c r="AA35" i="1"/>
  <c r="BH34" i="1"/>
  <c r="AZ34" i="1"/>
  <c r="L34" i="1"/>
  <c r="BH30" i="1"/>
  <c r="BC30" i="1"/>
  <c r="AP30" i="1"/>
  <c r="BH29" i="1"/>
  <c r="BC29" i="1"/>
  <c r="AF29" i="1"/>
  <c r="BH28" i="1"/>
  <c r="BC28" i="1"/>
  <c r="V28" i="1"/>
  <c r="BH27" i="1"/>
  <c r="BC27" i="1"/>
  <c r="AZ27" i="1"/>
  <c r="L27" i="1"/>
  <c r="BH26" i="1"/>
  <c r="BC26" i="1"/>
  <c r="AP26" i="1"/>
  <c r="BH23" i="1"/>
  <c r="BC23" i="1"/>
  <c r="AF23" i="1"/>
  <c r="BH22" i="1"/>
  <c r="BC22" i="1"/>
  <c r="V22" i="1"/>
  <c r="BH21" i="1"/>
  <c r="BC21" i="1"/>
  <c r="AZ21" i="1"/>
  <c r="L21" i="1"/>
  <c r="BH20" i="1"/>
  <c r="BC20" i="1"/>
  <c r="AP20" i="1"/>
  <c r="BH19" i="1"/>
  <c r="BC19" i="1"/>
  <c r="AF19" i="1"/>
  <c r="BH18" i="1"/>
  <c r="BC18" i="1"/>
  <c r="V18" i="1"/>
  <c r="BH15" i="1"/>
  <c r="BC15" i="1"/>
  <c r="AZ15" i="1"/>
  <c r="L15" i="1"/>
  <c r="BH14" i="1"/>
  <c r="BC14" i="1"/>
  <c r="AP14" i="1"/>
  <c r="BH13" i="1"/>
  <c r="BC13" i="1"/>
  <c r="AF13" i="1"/>
  <c r="BH12" i="1"/>
  <c r="BC12" i="1"/>
  <c r="V12" i="1"/>
  <c r="AZ9" i="1"/>
  <c r="AX9" i="1"/>
  <c r="AZ37" i="1" s="1"/>
  <c r="AS9" i="1"/>
  <c r="AU34" i="1" s="1"/>
  <c r="AN9" i="1"/>
  <c r="AP34" i="1" s="1"/>
  <c r="AI9" i="1"/>
  <c r="AK36" i="1" s="1"/>
  <c r="AF9" i="1"/>
  <c r="AD9" i="1"/>
  <c r="AF36" i="1" s="1"/>
  <c r="Y9" i="1"/>
  <c r="AA38" i="1" s="1"/>
  <c r="T9" i="1"/>
  <c r="V35" i="1" s="1"/>
  <c r="O9" i="1"/>
  <c r="Q28" i="1" s="1"/>
  <c r="L9" i="1"/>
  <c r="J9" i="1"/>
  <c r="L37" i="1" s="1"/>
  <c r="E9" i="1"/>
  <c r="G34" i="1" s="1"/>
  <c r="BE13" i="1" l="1"/>
  <c r="BE21" i="1"/>
  <c r="BE14" i="1"/>
  <c r="BJ21" i="1"/>
  <c r="BJ34" i="1"/>
  <c r="BC9" i="1"/>
  <c r="BE23" i="1" s="1"/>
  <c r="AA12" i="1"/>
  <c r="AK13" i="1"/>
  <c r="G14" i="1"/>
  <c r="AU14" i="1"/>
  <c r="Q15" i="1"/>
  <c r="AA18" i="1"/>
  <c r="AK19" i="1"/>
  <c r="G20" i="1"/>
  <c r="AU20" i="1"/>
  <c r="Q21" i="1"/>
  <c r="AA22" i="1"/>
  <c r="AK23" i="1"/>
  <c r="G26" i="1"/>
  <c r="AU26" i="1"/>
  <c r="Q27" i="1"/>
  <c r="AA28" i="1"/>
  <c r="AK29" i="1"/>
  <c r="G30" i="1"/>
  <c r="AU30" i="1"/>
  <c r="Q34" i="1"/>
  <c r="AF35" i="1"/>
  <c r="G36" i="1"/>
  <c r="AU36" i="1"/>
  <c r="V37" i="1"/>
  <c r="AK38" i="1"/>
  <c r="Q9" i="1"/>
  <c r="AK9" i="1"/>
  <c r="AF12" i="1"/>
  <c r="AP13" i="1"/>
  <c r="L14" i="1"/>
  <c r="AZ14" i="1"/>
  <c r="V15" i="1"/>
  <c r="AF18" i="1"/>
  <c r="AP19" i="1"/>
  <c r="L20" i="1"/>
  <c r="AZ20" i="1"/>
  <c r="V21" i="1"/>
  <c r="AF22" i="1"/>
  <c r="AP23" i="1"/>
  <c r="L26" i="1"/>
  <c r="AZ26" i="1"/>
  <c r="V27" i="1"/>
  <c r="AF28" i="1"/>
  <c r="AP29" i="1"/>
  <c r="L30" i="1"/>
  <c r="AZ30" i="1"/>
  <c r="V34" i="1"/>
  <c r="AK35" i="1"/>
  <c r="L36" i="1"/>
  <c r="AZ36" i="1"/>
  <c r="AA37" i="1"/>
  <c r="AP38" i="1"/>
  <c r="BH9" i="1"/>
  <c r="AK12" i="1"/>
  <c r="G13" i="1"/>
  <c r="AU13" i="1"/>
  <c r="Q14" i="1"/>
  <c r="AA15" i="1"/>
  <c r="AK18" i="1"/>
  <c r="G19" i="1"/>
  <c r="AU19" i="1"/>
  <c r="Q20" i="1"/>
  <c r="AA21" i="1"/>
  <c r="AK22" i="1"/>
  <c r="G23" i="1"/>
  <c r="AU23" i="1"/>
  <c r="Q26" i="1"/>
  <c r="AA27" i="1"/>
  <c r="AK28" i="1"/>
  <c r="G29" i="1"/>
  <c r="AU29" i="1"/>
  <c r="Q30" i="1"/>
  <c r="AA34" i="1"/>
  <c r="AP35" i="1"/>
  <c r="Q36" i="1"/>
  <c r="AF37" i="1"/>
  <c r="G38" i="1"/>
  <c r="AU38" i="1"/>
  <c r="V9" i="1"/>
  <c r="AP9" i="1"/>
  <c r="AP12" i="1"/>
  <c r="L13" i="1"/>
  <c r="AZ13" i="1"/>
  <c r="V14" i="1"/>
  <c r="AF15" i="1"/>
  <c r="AP18" i="1"/>
  <c r="L19" i="1"/>
  <c r="AZ19" i="1"/>
  <c r="V20" i="1"/>
  <c r="AF21" i="1"/>
  <c r="AP22" i="1"/>
  <c r="L23" i="1"/>
  <c r="AZ23" i="1"/>
  <c r="V26" i="1"/>
  <c r="AF27" i="1"/>
  <c r="AP28" i="1"/>
  <c r="L29" i="1"/>
  <c r="AZ29" i="1"/>
  <c r="V30" i="1"/>
  <c r="AF34" i="1"/>
  <c r="G35" i="1"/>
  <c r="AU35" i="1"/>
  <c r="V36" i="1"/>
  <c r="AK37" i="1"/>
  <c r="L38" i="1"/>
  <c r="AZ38" i="1"/>
  <c r="G12" i="1"/>
  <c r="AU12" i="1"/>
  <c r="Q13" i="1"/>
  <c r="AA14" i="1"/>
  <c r="AK15" i="1"/>
  <c r="G18" i="1"/>
  <c r="AU18" i="1"/>
  <c r="Q19" i="1"/>
  <c r="AA20" i="1"/>
  <c r="AK21" i="1"/>
  <c r="G22" i="1"/>
  <c r="AU22" i="1"/>
  <c r="Q23" i="1"/>
  <c r="AA26" i="1"/>
  <c r="AK27" i="1"/>
  <c r="G28" i="1"/>
  <c r="AU28" i="1"/>
  <c r="Q29" i="1"/>
  <c r="AA30" i="1"/>
  <c r="AK34" i="1"/>
  <c r="L35" i="1"/>
  <c r="AZ35" i="1"/>
  <c r="AA36" i="1"/>
  <c r="AP37" i="1"/>
  <c r="Q38" i="1"/>
  <c r="G9" i="1"/>
  <c r="AA9" i="1"/>
  <c r="AU9" i="1"/>
  <c r="L12" i="1"/>
  <c r="AZ12" i="1"/>
  <c r="V13" i="1"/>
  <c r="AF14" i="1"/>
  <c r="AP15" i="1"/>
  <c r="L18" i="1"/>
  <c r="AZ18" i="1"/>
  <c r="V19" i="1"/>
  <c r="AF20" i="1"/>
  <c r="AP21" i="1"/>
  <c r="L22" i="1"/>
  <c r="AZ22" i="1"/>
  <c r="V23" i="1"/>
  <c r="AF26" i="1"/>
  <c r="AP27" i="1"/>
  <c r="L28" i="1"/>
  <c r="AZ28" i="1"/>
  <c r="V29" i="1"/>
  <c r="AF30" i="1"/>
  <c r="Q35" i="1"/>
  <c r="G37" i="1"/>
  <c r="AU37" i="1"/>
  <c r="V38" i="1"/>
  <c r="Q12" i="1"/>
  <c r="AA13" i="1"/>
  <c r="AK14" i="1"/>
  <c r="G15" i="1"/>
  <c r="AU15" i="1"/>
  <c r="Q18" i="1"/>
  <c r="AA19" i="1"/>
  <c r="AK20" i="1"/>
  <c r="G21" i="1"/>
  <c r="AU21" i="1"/>
  <c r="Q22" i="1"/>
  <c r="AA23" i="1"/>
  <c r="AK26" i="1"/>
  <c r="G27" i="1"/>
  <c r="AU27" i="1"/>
  <c r="AA29" i="1"/>
  <c r="AK30" i="1"/>
  <c r="BJ29" i="1" l="1"/>
  <c r="BJ23" i="1"/>
  <c r="BJ30" i="1"/>
  <c r="BJ35" i="1"/>
  <c r="BJ19" i="1"/>
  <c r="BJ9" i="1"/>
  <c r="BJ13" i="1"/>
  <c r="BJ26" i="1"/>
  <c r="BJ36" i="1"/>
  <c r="BJ37" i="1"/>
  <c r="BE29" i="1"/>
  <c r="BJ12" i="1"/>
  <c r="BE30" i="1"/>
  <c r="BJ22" i="1"/>
  <c r="BJ28" i="1"/>
  <c r="BJ27" i="1"/>
  <c r="BE20" i="1"/>
  <c r="BE26" i="1"/>
  <c r="BJ15" i="1"/>
  <c r="BE35" i="1"/>
  <c r="BE38" i="1"/>
  <c r="BE22" i="1"/>
  <c r="BE36" i="1"/>
  <c r="BE18" i="1"/>
  <c r="BE12" i="1"/>
  <c r="BE9" i="1"/>
  <c r="BE37" i="1"/>
  <c r="BE34" i="1"/>
  <c r="BE28" i="1"/>
  <c r="BE19" i="1"/>
  <c r="BE27" i="1"/>
  <c r="BE15" i="1"/>
  <c r="BJ38" i="1"/>
  <c r="BJ18" i="1"/>
  <c r="BJ20" i="1"/>
  <c r="BJ14" i="1"/>
</calcChain>
</file>

<file path=xl/sharedStrings.xml><?xml version="1.0" encoding="utf-8"?>
<sst xmlns="http://schemas.openxmlformats.org/spreadsheetml/2006/main" count="594" uniqueCount="62">
  <si>
    <t>Level 1</t>
    <phoneticPr fontId="4"/>
  </si>
  <si>
    <t>Level 2</t>
    <phoneticPr fontId="4"/>
  </si>
  <si>
    <t>Level 3</t>
    <phoneticPr fontId="4"/>
  </si>
  <si>
    <t>Level 4</t>
    <phoneticPr fontId="4"/>
  </si>
  <si>
    <t>Level 5</t>
    <phoneticPr fontId="4"/>
  </si>
  <si>
    <t>Total</t>
    <phoneticPr fontId="4"/>
  </si>
  <si>
    <t>n = 75</t>
    <phoneticPr fontId="4"/>
  </si>
  <si>
    <t>n = 80</t>
    <phoneticPr fontId="4"/>
  </si>
  <si>
    <t>n = 77</t>
    <phoneticPr fontId="4"/>
  </si>
  <si>
    <t>n = 94</t>
    <phoneticPr fontId="4"/>
  </si>
  <si>
    <t>n = 117</t>
    <phoneticPr fontId="4"/>
  </si>
  <si>
    <t>n = 443</t>
    <phoneticPr fontId="4"/>
  </si>
  <si>
    <t>Cases</t>
    <phoneticPr fontId="4"/>
  </si>
  <si>
    <t>Controls</t>
    <phoneticPr fontId="4"/>
  </si>
  <si>
    <t>n</t>
    <phoneticPr fontId="4"/>
  </si>
  <si>
    <t>(%)</t>
    <phoneticPr fontId="4"/>
  </si>
  <si>
    <t>Maximum residence</t>
    <phoneticPr fontId="4"/>
  </si>
  <si>
    <t>Subjects</t>
    <phoneticPr fontId="4"/>
  </si>
  <si>
    <t>(</t>
    <phoneticPr fontId="4"/>
  </si>
  <si>
    <t>)</t>
    <phoneticPr fontId="4"/>
  </si>
  <si>
    <t>Duration, y</t>
    <phoneticPr fontId="4"/>
  </si>
  <si>
    <t>0-4</t>
  </si>
  <si>
    <t>5-9</t>
  </si>
  <si>
    <t>10-14</t>
  </si>
  <si>
    <t>15-18</t>
    <phoneticPr fontId="4"/>
  </si>
  <si>
    <r>
      <t>Simulated relative concentrations, 1/m</t>
    </r>
    <r>
      <rPr>
        <vertAlign val="superscript"/>
        <sz val="12"/>
        <color theme="1"/>
        <rFont val="Times New Roman"/>
        <family val="1"/>
      </rPr>
      <t>3</t>
    </r>
    <phoneticPr fontId="4"/>
  </si>
  <si>
    <t>0- &lt;3</t>
    <phoneticPr fontId="4"/>
  </si>
  <si>
    <t>3- &lt;4</t>
    <phoneticPr fontId="4"/>
  </si>
  <si>
    <t>4- &lt;10</t>
    <phoneticPr fontId="4"/>
  </si>
  <si>
    <t>10- &lt;20</t>
    <phoneticPr fontId="4"/>
  </si>
  <si>
    <t>20- &lt;40</t>
    <phoneticPr fontId="4"/>
  </si>
  <si>
    <t>40-</t>
    <phoneticPr fontId="4"/>
  </si>
  <si>
    <r>
      <t>Residence-specific exposure,</t>
    </r>
    <r>
      <rPr>
        <vertAlign val="superscript"/>
        <sz val="12"/>
        <color theme="1"/>
        <rFont val="Times New Roman"/>
        <family val="1"/>
      </rPr>
      <t xml:space="preserve">a </t>
    </r>
    <r>
      <rPr>
        <sz val="12"/>
        <color theme="1"/>
        <rFont val="Times New Roman"/>
        <family val="1"/>
      </rPr>
      <t>y/m</t>
    </r>
    <r>
      <rPr>
        <vertAlign val="superscript"/>
        <sz val="12"/>
        <color theme="1"/>
        <rFont val="Times New Roman"/>
        <family val="1"/>
      </rPr>
      <t>3</t>
    </r>
    <phoneticPr fontId="4"/>
  </si>
  <si>
    <t>Level 1: 0 - &lt;2.426</t>
    <phoneticPr fontId="4"/>
  </si>
  <si>
    <t>(</t>
  </si>
  <si>
    <t>)</t>
  </si>
  <si>
    <t xml:space="preserve">Level 2: 2.426 - &lt;6.747 </t>
  </si>
  <si>
    <t xml:space="preserve">Level 3: 6.747 - &lt;15.780 </t>
    <phoneticPr fontId="4"/>
  </si>
  <si>
    <t xml:space="preserve">Level 4: 15.780 - &lt;55.327 </t>
    <phoneticPr fontId="4"/>
  </si>
  <si>
    <t xml:space="preserve">Level 5: ≥55.327 </t>
  </si>
  <si>
    <t>Nearest residence</t>
    <phoneticPr fontId="4"/>
  </si>
  <si>
    <t>Distance from the plant premises, m</t>
    <phoneticPr fontId="4"/>
  </si>
  <si>
    <t>2000-</t>
  </si>
  <si>
    <t>1500- &lt;2000</t>
  </si>
  <si>
    <t>1000- &lt;1500</t>
  </si>
  <si>
    <t>500- &lt;1000</t>
  </si>
  <si>
    <t>0- &lt;500</t>
  </si>
  <si>
    <t>Median (Range), m</t>
    <phoneticPr fontId="4"/>
  </si>
  <si>
    <t>4242 (4014-5629)</t>
    <phoneticPr fontId="4"/>
  </si>
  <si>
    <t>4071  (1994-6268)</t>
    <phoneticPr fontId="4"/>
  </si>
  <si>
    <t>3200 (2010-4920)</t>
    <phoneticPr fontId="4"/>
  </si>
  <si>
    <t>3074  (1758-4905)</t>
    <phoneticPr fontId="4"/>
  </si>
  <si>
    <t>1822  (1153-3533)</t>
    <phoneticPr fontId="4"/>
  </si>
  <si>
    <t>3172  (864-5331)</t>
    <phoneticPr fontId="4"/>
  </si>
  <si>
    <t>1667 (726-2794)</t>
    <phoneticPr fontId="4"/>
  </si>
  <si>
    <t>1839  (347-3514)</t>
    <phoneticPr fontId="4"/>
  </si>
  <si>
    <t>915  (165-2301)</t>
    <phoneticPr fontId="4"/>
  </si>
  <si>
    <t>929 (198-2357)</t>
    <phoneticPr fontId="4"/>
  </si>
  <si>
    <t>1359 (165-5629)</t>
    <phoneticPr fontId="4"/>
  </si>
  <si>
    <t>2745  (198-6268)</t>
    <phoneticPr fontId="4"/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</si>
  <si>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The cut-off values of each quintile were calculated by concentration times duration among controls.</t>
    </r>
  </si>
  <si>
    <t>Table 5. Characteristics of cases and controls (n = 433) by level of neighborhood asbestos exposure when only one address was selected from multiple residences by maximum or nearest residence in the nested case-control study in Amagasaki City, Japan.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</si>
</sst>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_);[Red]\(0.000\)"/>
    <numFmt numFmtId="178" formatCode="0.0000_);[Red]\(0.0000\)"/>
  </numFmts>
  <fonts count="12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Times New Roman"/>
      <family val="1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center"/>
    </xf>
    <xf numFmtId="1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14" fontId="7" fillId="0" borderId="0" xfId="1" applyNumberFormat="1" applyFont="1">
      <alignment vertical="center"/>
    </xf>
    <xf numFmtId="0" fontId="7" fillId="0" borderId="0" xfId="1" applyFont="1" applyAlignment="1">
      <alignment horizontal="left" vertical="center"/>
    </xf>
    <xf numFmtId="176" fontId="7" fillId="0" borderId="0" xfId="0" applyNumberFormat="1" applyFont="1" applyAlignment="1">
      <alignment horizontal="center"/>
    </xf>
    <xf numFmtId="0" fontId="7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wrapText="1"/>
    </xf>
    <xf numFmtId="0" fontId="0" fillId="0" borderId="0" xfId="0" applyAlignment="1">
      <alignment horizontal="center"/>
    </xf>
    <xf numFmtId="176" fontId="7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176" fontId="3" fillId="0" borderId="0" xfId="3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left" vertical="center"/>
    </xf>
    <xf numFmtId="177" fontId="3" fillId="0" borderId="0" xfId="1" applyNumberFormat="1" applyFont="1" applyAlignment="1">
      <alignment horizontal="left" vertical="center" indent="2"/>
    </xf>
    <xf numFmtId="177" fontId="3" fillId="0" borderId="0" xfId="1" applyNumberFormat="1" applyFont="1" applyAlignment="1">
      <alignment horizontal="left"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 applyAlignment="1">
      <alignment horizontal="left" vertical="center"/>
    </xf>
    <xf numFmtId="178" fontId="3" fillId="0" borderId="0" xfId="2" applyNumberFormat="1" applyFont="1" applyFill="1" applyBorder="1" applyAlignment="1">
      <alignment horizontal="left" vertical="center"/>
    </xf>
    <xf numFmtId="177" fontId="6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1" applyFont="1" applyAlignment="1">
      <alignment vertical="top"/>
    </xf>
    <xf numFmtId="178" fontId="3" fillId="0" borderId="0" xfId="1" applyNumberFormat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4">
    <cellStyle name="パーセント 2 2" xfId="3" xr:uid="{0BA27848-2463-4B89-BC1C-D5D4BFD30E34}"/>
    <cellStyle name="パーセント 5" xfId="2" xr:uid="{AA775442-B01F-4561-9498-4D89BCA06E01}"/>
    <cellStyle name="標準" xfId="0" builtinId="0"/>
    <cellStyle name="標準 2 2" xfId="1" xr:uid="{D5C61B0F-1EBE-4E89-A4E8-F6A5C03884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D085-2751-49CA-81EC-0B69267992E7}">
  <sheetPr>
    <pageSetUpPr fitToPage="1"/>
  </sheetPr>
  <dimension ref="B2:BK47"/>
  <sheetViews>
    <sheetView tabSelected="1" zoomScale="88" zoomScaleNormal="88" zoomScalePageLayoutView="125" workbookViewId="0">
      <selection activeCell="B2" sqref="B2:BA2"/>
    </sheetView>
  </sheetViews>
  <sheetFormatPr defaultColWidth="7.4609375" defaultRowHeight="15" customHeight="1" x14ac:dyDescent="0.6"/>
  <cols>
    <col min="1" max="1" width="3.07421875" style="9" customWidth="1"/>
    <col min="2" max="3" width="2.765625" style="10" customWidth="1"/>
    <col min="4" max="4" width="33.07421875" style="10" customWidth="1"/>
    <col min="5" max="5" width="2.3046875" style="12" bestFit="1" customWidth="1"/>
    <col min="6" max="6" width="2" style="12" bestFit="1" customWidth="1"/>
    <col min="7" max="7" width="5.4609375" style="25" customWidth="1"/>
    <col min="8" max="8" width="8" style="12" customWidth="1"/>
    <col min="9" max="9" width="1.3046875" style="12" customWidth="1"/>
    <col min="10" max="10" width="3.07421875" style="12" bestFit="1" customWidth="1"/>
    <col min="11" max="11" width="2" style="12" bestFit="1" customWidth="1"/>
    <col min="12" max="12" width="5.4609375" style="25" customWidth="1"/>
    <col min="13" max="13" width="7.3046875" style="25" customWidth="1"/>
    <col min="14" max="14" width="2.3046875" style="12" customWidth="1"/>
    <col min="15" max="15" width="3.07421875" style="12" bestFit="1" customWidth="1"/>
    <col min="16" max="16" width="2" style="12" bestFit="1" customWidth="1"/>
    <col min="17" max="17" width="5.4609375" style="25" customWidth="1"/>
    <col min="18" max="18" width="6.765625" style="12" customWidth="1"/>
    <col min="19" max="19" width="1.765625" style="12" customWidth="1"/>
    <col min="20" max="20" width="3.07421875" style="12" bestFit="1" customWidth="1"/>
    <col min="21" max="21" width="2" style="12" bestFit="1" customWidth="1"/>
    <col min="22" max="22" width="5.4609375" style="25" customWidth="1"/>
    <col min="23" max="23" width="7.765625" style="25" customWidth="1"/>
    <col min="24" max="24" width="1.3046875" style="12" customWidth="1"/>
    <col min="25" max="25" width="2.3046875" style="12" bestFit="1" customWidth="1"/>
    <col min="26" max="26" width="2" style="12" bestFit="1" customWidth="1"/>
    <col min="27" max="27" width="5.4609375" style="25" customWidth="1"/>
    <col min="28" max="28" width="8.3046875" style="12" customWidth="1"/>
    <col min="29" max="29" width="1.3046875" style="12" customWidth="1"/>
    <col min="30" max="30" width="3.07421875" style="12" bestFit="1" customWidth="1"/>
    <col min="31" max="31" width="2" style="12" bestFit="1" customWidth="1"/>
    <col min="32" max="32" width="5.4609375" style="25" customWidth="1"/>
    <col min="33" max="33" width="7.4609375" style="10" customWidth="1"/>
    <col min="34" max="34" width="1" style="12" customWidth="1"/>
    <col min="35" max="35" width="3.07421875" style="12" bestFit="1" customWidth="1"/>
    <col min="36" max="36" width="2" style="12" bestFit="1" customWidth="1"/>
    <col min="37" max="37" width="5.4609375" style="25" customWidth="1"/>
    <col min="38" max="38" width="6.4609375" style="12" customWidth="1"/>
    <col min="39" max="39" width="1.4609375" style="12" customWidth="1"/>
    <col min="40" max="40" width="3.07421875" style="12" bestFit="1" customWidth="1"/>
    <col min="41" max="41" width="2" style="12" bestFit="1" customWidth="1"/>
    <col min="42" max="42" width="5.4609375" style="25" customWidth="1"/>
    <col min="43" max="43" width="6.4609375" style="10" customWidth="1"/>
    <col min="44" max="44" width="1.4609375" style="12" customWidth="1"/>
    <col min="45" max="45" width="3.07421875" style="32" bestFit="1" customWidth="1"/>
    <col min="46" max="46" width="2" bestFit="1" customWidth="1"/>
    <col min="47" max="47" width="5.4609375" style="32" customWidth="1"/>
    <col min="48" max="48" width="5.765625" customWidth="1"/>
    <col min="49" max="49" width="1.23046875" customWidth="1"/>
    <col min="50" max="50" width="3.07421875" style="32" bestFit="1" customWidth="1"/>
    <col min="51" max="51" width="2" bestFit="1" customWidth="1"/>
    <col min="52" max="52" width="5.4609375" style="32" customWidth="1"/>
    <col min="53" max="53" width="8.3046875" style="10" customWidth="1"/>
    <col min="54" max="54" width="1.4609375" style="10" customWidth="1"/>
    <col min="55" max="55" width="4" style="12" bestFit="1" customWidth="1"/>
    <col min="56" max="56" width="2" style="12" bestFit="1" customWidth="1"/>
    <col min="57" max="57" width="5.4609375" style="25" customWidth="1"/>
    <col min="58" max="58" width="4.765625" style="12" customWidth="1"/>
    <col min="59" max="59" width="1.4609375" style="12" customWidth="1"/>
    <col min="60" max="60" width="4" style="12" bestFit="1" customWidth="1"/>
    <col min="61" max="61" width="2" style="12" bestFit="1" customWidth="1"/>
    <col min="62" max="62" width="5.4609375" style="25" customWidth="1"/>
    <col min="63" max="63" width="8.4609375" style="10" customWidth="1"/>
    <col min="64" max="16384" width="7.4609375" style="9"/>
  </cols>
  <sheetData>
    <row r="2" spans="2:63" s="3" customFormat="1" ht="18" customHeight="1" x14ac:dyDescent="0.35">
      <c r="B2" s="54" t="s">
        <v>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1"/>
      <c r="BC2" s="2"/>
      <c r="BD2" s="1"/>
      <c r="BE2" s="2"/>
      <c r="BF2" s="1"/>
      <c r="BG2" s="1"/>
      <c r="BH2" s="2"/>
      <c r="BI2" s="1"/>
      <c r="BJ2" s="2"/>
      <c r="BK2" s="1"/>
    </row>
    <row r="3" spans="2:63" ht="4" customHeight="1" thickBot="1" x14ac:dyDescent="0.65">
      <c r="B3" s="4"/>
      <c r="C3" s="4"/>
      <c r="D3" s="4"/>
      <c r="E3" s="5"/>
      <c r="F3" s="4"/>
      <c r="G3" s="6"/>
      <c r="H3" s="4"/>
      <c r="I3" s="4"/>
      <c r="J3" s="5"/>
      <c r="K3" s="4"/>
      <c r="L3" s="6"/>
      <c r="M3" s="7"/>
      <c r="N3" s="4"/>
      <c r="O3" s="5"/>
      <c r="P3" s="4"/>
      <c r="Q3" s="6"/>
      <c r="R3" s="4"/>
      <c r="S3" s="4"/>
      <c r="T3" s="5"/>
      <c r="U3" s="4"/>
      <c r="V3" s="6"/>
      <c r="W3" s="7"/>
      <c r="X3" s="4"/>
      <c r="Y3" s="5"/>
      <c r="Z3" s="4"/>
      <c r="AA3" s="6"/>
      <c r="AB3" s="4"/>
      <c r="AC3" s="4"/>
      <c r="AD3" s="5"/>
      <c r="AE3" s="4"/>
      <c r="AF3" s="6"/>
      <c r="AG3" s="4"/>
      <c r="AH3" s="4"/>
      <c r="AI3" s="5"/>
      <c r="AJ3" s="4"/>
      <c r="AK3" s="6"/>
      <c r="AL3" s="4"/>
      <c r="AM3" s="4"/>
      <c r="AN3" s="5"/>
      <c r="AO3" s="4"/>
      <c r="AP3" s="6"/>
      <c r="AQ3" s="4"/>
      <c r="AR3" s="4"/>
      <c r="AS3" s="8"/>
      <c r="AT3" s="9"/>
      <c r="AU3" s="8"/>
      <c r="AV3" s="9"/>
      <c r="AW3" s="9"/>
      <c r="AX3" s="8"/>
      <c r="AY3" s="9"/>
      <c r="AZ3" s="8"/>
      <c r="BC3" s="5"/>
      <c r="BD3" s="4"/>
      <c r="BE3" s="6"/>
      <c r="BF3" s="4"/>
      <c r="BG3" s="4"/>
      <c r="BH3" s="5"/>
      <c r="BI3" s="4"/>
      <c r="BJ3" s="6"/>
      <c r="BK3" s="4"/>
    </row>
    <row r="4" spans="2:63" ht="18" customHeight="1" x14ac:dyDescent="0.6">
      <c r="E4" s="53" t="s">
        <v>0</v>
      </c>
      <c r="F4" s="53"/>
      <c r="G4" s="53"/>
      <c r="H4" s="53"/>
      <c r="I4" s="53"/>
      <c r="J4" s="53"/>
      <c r="K4" s="53"/>
      <c r="L4" s="53"/>
      <c r="M4" s="53"/>
      <c r="N4" s="10"/>
      <c r="O4" s="53" t="s">
        <v>1</v>
      </c>
      <c r="P4" s="53"/>
      <c r="Q4" s="53"/>
      <c r="R4" s="53"/>
      <c r="S4" s="53"/>
      <c r="T4" s="53"/>
      <c r="U4" s="53"/>
      <c r="V4" s="53"/>
      <c r="W4" s="53"/>
      <c r="X4" s="10"/>
      <c r="Y4" s="53" t="s">
        <v>2</v>
      </c>
      <c r="Z4" s="53"/>
      <c r="AA4" s="53"/>
      <c r="AB4" s="53"/>
      <c r="AC4" s="53"/>
      <c r="AD4" s="53"/>
      <c r="AE4" s="53"/>
      <c r="AF4" s="53"/>
      <c r="AG4" s="53"/>
      <c r="AH4" s="10"/>
      <c r="AI4" s="53" t="s">
        <v>3</v>
      </c>
      <c r="AJ4" s="53"/>
      <c r="AK4" s="53"/>
      <c r="AL4" s="53"/>
      <c r="AM4" s="53"/>
      <c r="AN4" s="53"/>
      <c r="AO4" s="53"/>
      <c r="AP4" s="53"/>
      <c r="AQ4" s="53"/>
      <c r="AR4" s="10"/>
      <c r="AS4" s="53" t="s">
        <v>4</v>
      </c>
      <c r="AT4" s="53"/>
      <c r="AU4" s="53"/>
      <c r="AV4" s="53"/>
      <c r="AW4" s="53"/>
      <c r="AX4" s="53"/>
      <c r="AY4" s="53"/>
      <c r="AZ4" s="53"/>
      <c r="BA4" s="53"/>
      <c r="BB4" s="11"/>
      <c r="BC4" s="53" t="s">
        <v>5</v>
      </c>
      <c r="BD4" s="53"/>
      <c r="BE4" s="53"/>
      <c r="BF4" s="53"/>
      <c r="BG4" s="53"/>
      <c r="BH4" s="53"/>
      <c r="BI4" s="53"/>
      <c r="BJ4" s="53"/>
      <c r="BK4" s="53"/>
    </row>
    <row r="5" spans="2:63" ht="18" customHeight="1" x14ac:dyDescent="0.6">
      <c r="E5" s="52" t="s">
        <v>6</v>
      </c>
      <c r="F5" s="52"/>
      <c r="G5" s="52"/>
      <c r="H5" s="52"/>
      <c r="I5" s="52"/>
      <c r="J5" s="52"/>
      <c r="K5" s="52"/>
      <c r="L5" s="52"/>
      <c r="M5" s="52"/>
      <c r="O5" s="52" t="s">
        <v>7</v>
      </c>
      <c r="P5" s="52"/>
      <c r="Q5" s="52"/>
      <c r="R5" s="52"/>
      <c r="S5" s="52"/>
      <c r="T5" s="52"/>
      <c r="U5" s="52"/>
      <c r="V5" s="52"/>
      <c r="W5" s="52"/>
      <c r="Y5" s="52" t="s">
        <v>8</v>
      </c>
      <c r="Z5" s="52"/>
      <c r="AA5" s="52"/>
      <c r="AB5" s="52"/>
      <c r="AC5" s="52"/>
      <c r="AD5" s="52"/>
      <c r="AE5" s="52"/>
      <c r="AF5" s="52"/>
      <c r="AG5" s="52"/>
      <c r="AI5" s="52" t="s">
        <v>9</v>
      </c>
      <c r="AJ5" s="52"/>
      <c r="AK5" s="52"/>
      <c r="AL5" s="52"/>
      <c r="AM5" s="52"/>
      <c r="AN5" s="52"/>
      <c r="AO5" s="52"/>
      <c r="AP5" s="52"/>
      <c r="AQ5" s="52"/>
      <c r="AS5" s="52" t="s">
        <v>10</v>
      </c>
      <c r="AT5" s="52"/>
      <c r="AU5" s="52"/>
      <c r="AV5" s="52"/>
      <c r="AW5" s="52"/>
      <c r="AX5" s="52"/>
      <c r="AY5" s="52"/>
      <c r="AZ5" s="52"/>
      <c r="BA5" s="52"/>
      <c r="BB5" s="12"/>
      <c r="BC5" s="52" t="s">
        <v>11</v>
      </c>
      <c r="BD5" s="52"/>
      <c r="BE5" s="52"/>
      <c r="BF5" s="52"/>
      <c r="BG5" s="52"/>
      <c r="BH5" s="52"/>
      <c r="BI5" s="52"/>
      <c r="BJ5" s="52"/>
      <c r="BK5" s="52"/>
    </row>
    <row r="6" spans="2:63" ht="18" customHeight="1" x14ac:dyDescent="0.6">
      <c r="E6" s="52" t="s">
        <v>12</v>
      </c>
      <c r="F6" s="52"/>
      <c r="G6" s="52"/>
      <c r="H6" s="52"/>
      <c r="J6" s="52" t="s">
        <v>13</v>
      </c>
      <c r="K6" s="52"/>
      <c r="L6" s="52"/>
      <c r="M6" s="52"/>
      <c r="O6" s="52" t="s">
        <v>12</v>
      </c>
      <c r="P6" s="52"/>
      <c r="Q6" s="52"/>
      <c r="R6" s="52"/>
      <c r="T6" s="52" t="s">
        <v>13</v>
      </c>
      <c r="U6" s="52"/>
      <c r="V6" s="52"/>
      <c r="W6" s="52"/>
      <c r="Y6" s="52" t="s">
        <v>12</v>
      </c>
      <c r="Z6" s="52"/>
      <c r="AA6" s="52"/>
      <c r="AB6" s="52"/>
      <c r="AD6" s="52" t="s">
        <v>13</v>
      </c>
      <c r="AE6" s="52"/>
      <c r="AF6" s="52"/>
      <c r="AG6" s="52"/>
      <c r="AI6" s="52" t="s">
        <v>12</v>
      </c>
      <c r="AJ6" s="52"/>
      <c r="AK6" s="52"/>
      <c r="AL6" s="52"/>
      <c r="AN6" s="52" t="s">
        <v>13</v>
      </c>
      <c r="AO6" s="52"/>
      <c r="AP6" s="52"/>
      <c r="AQ6" s="52"/>
      <c r="AS6" s="52" t="s">
        <v>12</v>
      </c>
      <c r="AT6" s="52"/>
      <c r="AU6" s="52"/>
      <c r="AV6" s="52"/>
      <c r="AW6" s="12"/>
      <c r="AX6" s="52" t="s">
        <v>13</v>
      </c>
      <c r="AY6" s="52"/>
      <c r="AZ6" s="52"/>
      <c r="BA6" s="52"/>
      <c r="BC6" s="52" t="s">
        <v>12</v>
      </c>
      <c r="BD6" s="52"/>
      <c r="BE6" s="52"/>
      <c r="BF6" s="52"/>
      <c r="BH6" s="52" t="s">
        <v>13</v>
      </c>
      <c r="BI6" s="52"/>
      <c r="BJ6" s="52"/>
      <c r="BK6" s="52"/>
    </row>
    <row r="7" spans="2:63" ht="18" customHeight="1" thickBot="1" x14ac:dyDescent="0.65">
      <c r="B7" s="4"/>
      <c r="C7" s="4"/>
      <c r="D7" s="4"/>
      <c r="E7" s="5" t="s">
        <v>14</v>
      </c>
      <c r="F7" s="5"/>
      <c r="G7" s="6" t="s">
        <v>15</v>
      </c>
      <c r="H7" s="5"/>
      <c r="I7" s="5"/>
      <c r="J7" s="5" t="s">
        <v>14</v>
      </c>
      <c r="K7" s="5"/>
      <c r="L7" s="6" t="s">
        <v>15</v>
      </c>
      <c r="M7" s="13"/>
      <c r="N7" s="5"/>
      <c r="O7" s="5" t="s">
        <v>14</v>
      </c>
      <c r="P7" s="5"/>
      <c r="Q7" s="6" t="s">
        <v>15</v>
      </c>
      <c r="R7" s="5"/>
      <c r="S7" s="5"/>
      <c r="T7" s="5" t="s">
        <v>14</v>
      </c>
      <c r="U7" s="5"/>
      <c r="V7" s="6" t="s">
        <v>15</v>
      </c>
      <c r="W7" s="13"/>
      <c r="X7" s="5"/>
      <c r="Y7" s="5" t="s">
        <v>14</v>
      </c>
      <c r="Z7" s="5"/>
      <c r="AA7" s="6" t="s">
        <v>15</v>
      </c>
      <c r="AB7" s="5"/>
      <c r="AC7" s="5"/>
      <c r="AD7" s="5" t="s">
        <v>14</v>
      </c>
      <c r="AE7" s="5"/>
      <c r="AF7" s="6" t="s">
        <v>15</v>
      </c>
      <c r="AG7" s="13"/>
      <c r="AH7" s="5"/>
      <c r="AI7" s="5" t="s">
        <v>14</v>
      </c>
      <c r="AJ7" s="5"/>
      <c r="AK7" s="6" t="s">
        <v>15</v>
      </c>
      <c r="AL7" s="5"/>
      <c r="AM7" s="5"/>
      <c r="AN7" s="5" t="s">
        <v>14</v>
      </c>
      <c r="AO7" s="5"/>
      <c r="AP7" s="6" t="s">
        <v>15</v>
      </c>
      <c r="AQ7" s="13"/>
      <c r="AR7" s="5"/>
      <c r="AS7" s="5" t="s">
        <v>14</v>
      </c>
      <c r="AT7" s="5"/>
      <c r="AU7" s="6" t="s">
        <v>15</v>
      </c>
      <c r="AV7" s="5"/>
      <c r="AW7" s="5"/>
      <c r="AX7" s="5" t="s">
        <v>14</v>
      </c>
      <c r="AY7" s="5"/>
      <c r="AZ7" s="6" t="s">
        <v>15</v>
      </c>
      <c r="BA7" s="13"/>
      <c r="BB7" s="4"/>
      <c r="BC7" s="5" t="s">
        <v>14</v>
      </c>
      <c r="BD7" s="5"/>
      <c r="BE7" s="6" t="s">
        <v>15</v>
      </c>
      <c r="BF7" s="5"/>
      <c r="BG7" s="5"/>
      <c r="BH7" s="5" t="s">
        <v>14</v>
      </c>
      <c r="BI7" s="5"/>
      <c r="BJ7" s="6" t="s">
        <v>15</v>
      </c>
      <c r="BK7" s="13"/>
    </row>
    <row r="8" spans="2:63" ht="18" customHeight="1" x14ac:dyDescent="0.6">
      <c r="B8" s="14" t="s">
        <v>16</v>
      </c>
      <c r="E8" s="15"/>
      <c r="F8" s="15"/>
      <c r="G8" s="16"/>
      <c r="H8" s="15"/>
      <c r="I8" s="15"/>
      <c r="J8" s="15"/>
      <c r="K8" s="15"/>
      <c r="L8" s="16"/>
      <c r="M8" s="17"/>
      <c r="N8" s="15"/>
      <c r="O8" s="15"/>
      <c r="P8" s="15"/>
      <c r="Q8" s="16"/>
      <c r="R8" s="15"/>
      <c r="S8" s="15"/>
      <c r="T8" s="15"/>
      <c r="U8" s="15"/>
      <c r="V8" s="16"/>
      <c r="W8" s="17"/>
      <c r="X8" s="15"/>
      <c r="Y8" s="15"/>
      <c r="Z8" s="15"/>
      <c r="AA8" s="16"/>
      <c r="AB8" s="15"/>
      <c r="AC8" s="15"/>
      <c r="AD8" s="15"/>
      <c r="AE8" s="15"/>
      <c r="AF8" s="16"/>
      <c r="AH8" s="15"/>
      <c r="AI8" s="15"/>
      <c r="AJ8" s="15"/>
      <c r="AK8" s="16"/>
      <c r="AL8" s="15"/>
      <c r="AM8" s="15"/>
      <c r="AN8" s="15"/>
      <c r="AO8" s="15"/>
      <c r="AP8" s="16"/>
      <c r="AR8" s="15"/>
      <c r="AS8" s="15"/>
      <c r="AT8" s="15"/>
      <c r="AU8" s="16"/>
      <c r="AV8" s="15"/>
      <c r="AW8" s="15"/>
      <c r="AX8" s="15"/>
      <c r="AY8" s="15"/>
      <c r="AZ8" s="16"/>
      <c r="BC8" s="15"/>
      <c r="BD8" s="15"/>
      <c r="BE8" s="16"/>
      <c r="BF8" s="15"/>
      <c r="BG8" s="15"/>
      <c r="BH8" s="15"/>
      <c r="BI8" s="15"/>
      <c r="BJ8" s="16"/>
    </row>
    <row r="9" spans="2:63" ht="18" customHeight="1" x14ac:dyDescent="0.6">
      <c r="B9" s="9"/>
      <c r="C9" s="10" t="s">
        <v>17</v>
      </c>
      <c r="E9" s="18">
        <f>SUM(E12:E15)</f>
        <v>6</v>
      </c>
      <c r="F9" s="19" t="s">
        <v>18</v>
      </c>
      <c r="G9" s="20">
        <f>E9/E9*100</f>
        <v>100</v>
      </c>
      <c r="H9" s="21" t="s">
        <v>19</v>
      </c>
      <c r="I9" s="18"/>
      <c r="J9" s="18">
        <f>SUM(J12:J15)</f>
        <v>69</v>
      </c>
      <c r="K9" s="19" t="s">
        <v>18</v>
      </c>
      <c r="L9" s="20">
        <f>J9/J9*100</f>
        <v>100</v>
      </c>
      <c r="M9" s="21" t="s">
        <v>19</v>
      </c>
      <c r="N9" s="10"/>
      <c r="O9" s="18">
        <f>SUM(O12:O15)</f>
        <v>12</v>
      </c>
      <c r="P9" s="19" t="s">
        <v>18</v>
      </c>
      <c r="Q9" s="20">
        <f>O9/O9*100</f>
        <v>100</v>
      </c>
      <c r="R9" s="21" t="s">
        <v>19</v>
      </c>
      <c r="S9" s="18"/>
      <c r="T9" s="18">
        <f>SUM(T12:T15)</f>
        <v>68</v>
      </c>
      <c r="U9" s="19" t="s">
        <v>18</v>
      </c>
      <c r="V9" s="20">
        <f>T9/T9*100</f>
        <v>100</v>
      </c>
      <c r="W9" s="21" t="s">
        <v>19</v>
      </c>
      <c r="X9" s="10"/>
      <c r="Y9" s="18">
        <f>SUM(Y12:Y15)</f>
        <v>8</v>
      </c>
      <c r="Z9" s="19" t="s">
        <v>18</v>
      </c>
      <c r="AA9" s="20">
        <f>Y9/Y9*100</f>
        <v>100</v>
      </c>
      <c r="AB9" s="21" t="s">
        <v>19</v>
      </c>
      <c r="AC9" s="21"/>
      <c r="AD9" s="18">
        <f>SUM(AD12:AD15)</f>
        <v>69</v>
      </c>
      <c r="AE9" s="19" t="s">
        <v>18</v>
      </c>
      <c r="AF9" s="20">
        <f>AD9/AD9*100</f>
        <v>100</v>
      </c>
      <c r="AG9" s="21" t="s">
        <v>19</v>
      </c>
      <c r="AH9" s="10"/>
      <c r="AI9" s="18">
        <f>SUM(AI12:AI15)</f>
        <v>26</v>
      </c>
      <c r="AJ9" s="19" t="s">
        <v>18</v>
      </c>
      <c r="AK9" s="20">
        <f>AI9/AI9*100</f>
        <v>100</v>
      </c>
      <c r="AL9" s="21" t="s">
        <v>19</v>
      </c>
      <c r="AM9" s="21"/>
      <c r="AN9" s="18">
        <f>SUM(AN12:AN15)</f>
        <v>68</v>
      </c>
      <c r="AO9" s="19" t="s">
        <v>18</v>
      </c>
      <c r="AP9" s="20">
        <f>AN9/AN9*100</f>
        <v>100</v>
      </c>
      <c r="AQ9" s="21" t="s">
        <v>19</v>
      </c>
      <c r="AR9" s="10"/>
      <c r="AS9" s="18">
        <f>SUM(AS12:AS15)</f>
        <v>49</v>
      </c>
      <c r="AT9" s="19" t="s">
        <v>18</v>
      </c>
      <c r="AU9" s="20">
        <f>AS9/AS9*100</f>
        <v>100</v>
      </c>
      <c r="AV9" s="21" t="s">
        <v>19</v>
      </c>
      <c r="AW9" s="21"/>
      <c r="AX9" s="18">
        <f>SUM(AX12:AX15)</f>
        <v>68</v>
      </c>
      <c r="AY9" s="19" t="s">
        <v>18</v>
      </c>
      <c r="AZ9" s="20">
        <f>AX9/AX9*100</f>
        <v>100</v>
      </c>
      <c r="BA9" s="21" t="s">
        <v>19</v>
      </c>
      <c r="BB9" s="21"/>
      <c r="BC9" s="18">
        <f>AS9+AI9+Y9++O9+E9</f>
        <v>101</v>
      </c>
      <c r="BD9" s="19" t="s">
        <v>18</v>
      </c>
      <c r="BE9" s="20">
        <f>BC9/BC9*100</f>
        <v>100</v>
      </c>
      <c r="BF9" s="21" t="s">
        <v>19</v>
      </c>
      <c r="BG9" s="21"/>
      <c r="BH9" s="18">
        <f>AX9+AN9+AD9+T9+J9</f>
        <v>342</v>
      </c>
      <c r="BI9" s="19" t="s">
        <v>18</v>
      </c>
      <c r="BJ9" s="20">
        <f>BH9/BH9*100</f>
        <v>100</v>
      </c>
      <c r="BK9" s="21" t="s">
        <v>19</v>
      </c>
    </row>
    <row r="10" spans="2:63" ht="18" customHeight="1" x14ac:dyDescent="0.35">
      <c r="F10" s="22"/>
      <c r="G10" s="23"/>
      <c r="H10" s="22"/>
      <c r="K10" s="22"/>
      <c r="L10" s="24"/>
      <c r="M10" s="22"/>
      <c r="N10" s="10"/>
      <c r="P10" s="22"/>
      <c r="Q10" s="23"/>
      <c r="R10" s="22"/>
      <c r="U10" s="22"/>
      <c r="V10" s="24"/>
      <c r="W10" s="22"/>
      <c r="X10" s="10"/>
      <c r="Z10" s="22"/>
      <c r="AA10" s="24"/>
      <c r="AB10" s="22"/>
      <c r="AC10" s="22"/>
      <c r="AE10" s="22"/>
      <c r="AF10" s="24"/>
      <c r="AG10" s="22"/>
      <c r="AH10" s="10"/>
      <c r="AJ10" s="22"/>
      <c r="AK10" s="24"/>
      <c r="AL10" s="22"/>
      <c r="AM10" s="22"/>
      <c r="AO10" s="22"/>
      <c r="AP10" s="24"/>
      <c r="AQ10" s="22"/>
      <c r="AR10" s="10"/>
      <c r="AS10" s="12"/>
      <c r="AT10" s="22"/>
      <c r="AU10" s="24"/>
      <c r="AV10" s="22"/>
      <c r="AW10" s="22"/>
      <c r="AX10" s="12"/>
      <c r="AY10" s="22"/>
      <c r="AZ10" s="24"/>
      <c r="BA10" s="22"/>
      <c r="BB10" s="22"/>
      <c r="BC10" s="18"/>
      <c r="BD10" s="22"/>
      <c r="BE10" s="24"/>
      <c r="BF10" s="22"/>
      <c r="BG10" s="22"/>
      <c r="BH10" s="18"/>
      <c r="BI10" s="22"/>
      <c r="BJ10" s="24"/>
      <c r="BK10" s="22"/>
    </row>
    <row r="11" spans="2:63" s="8" customFormat="1" ht="18" customHeight="1" x14ac:dyDescent="0.35">
      <c r="C11" s="10" t="s">
        <v>20</v>
      </c>
      <c r="D11" s="10"/>
      <c r="E11" s="12"/>
      <c r="F11" s="22"/>
      <c r="G11" s="23"/>
      <c r="H11" s="22"/>
      <c r="I11" s="12"/>
      <c r="J11" s="12"/>
      <c r="K11" s="22"/>
      <c r="L11" s="25"/>
      <c r="M11" s="22"/>
      <c r="N11" s="12"/>
      <c r="O11" s="12"/>
      <c r="P11" s="22"/>
      <c r="Q11" s="23"/>
      <c r="R11" s="22"/>
      <c r="S11" s="12"/>
      <c r="T11" s="12"/>
      <c r="U11" s="22"/>
      <c r="V11" s="25"/>
      <c r="W11" s="22"/>
      <c r="X11" s="12"/>
      <c r="Y11" s="12"/>
      <c r="Z11" s="22"/>
      <c r="AA11" s="25"/>
      <c r="AB11" s="22"/>
      <c r="AC11" s="22"/>
      <c r="AD11" s="12"/>
      <c r="AE11" s="22"/>
      <c r="AF11" s="25"/>
      <c r="AG11" s="22"/>
      <c r="AH11" s="12"/>
      <c r="AI11" s="12"/>
      <c r="AJ11" s="22"/>
      <c r="AK11" s="25"/>
      <c r="AL11" s="22"/>
      <c r="AM11" s="22"/>
      <c r="AN11" s="12"/>
      <c r="AO11" s="22"/>
      <c r="AP11" s="25"/>
      <c r="AQ11" s="22"/>
      <c r="AR11" s="12"/>
      <c r="AS11" s="12"/>
      <c r="AT11" s="22"/>
      <c r="AU11" s="25"/>
      <c r="AV11" s="22"/>
      <c r="AW11" s="22"/>
      <c r="AX11" s="12"/>
      <c r="AY11" s="22"/>
      <c r="AZ11" s="25"/>
      <c r="BA11" s="22"/>
      <c r="BB11" s="22"/>
      <c r="BC11" s="18"/>
      <c r="BD11" s="22"/>
      <c r="BE11" s="25"/>
      <c r="BF11" s="22"/>
      <c r="BG11" s="22"/>
      <c r="BH11" s="18"/>
      <c r="BI11" s="22"/>
      <c r="BJ11" s="25"/>
      <c r="BK11" s="22"/>
    </row>
    <row r="12" spans="2:63" s="8" customFormat="1" ht="18" customHeight="1" x14ac:dyDescent="0.6">
      <c r="B12" s="10"/>
      <c r="C12" s="10"/>
      <c r="D12" s="10" t="s">
        <v>21</v>
      </c>
      <c r="E12" s="12">
        <v>3</v>
      </c>
      <c r="F12" s="26" t="s">
        <v>18</v>
      </c>
      <c r="G12" s="24">
        <f>E12/E9*100</f>
        <v>50</v>
      </c>
      <c r="H12" s="21" t="s">
        <v>19</v>
      </c>
      <c r="I12" s="12"/>
      <c r="J12" s="12">
        <v>15</v>
      </c>
      <c r="K12" s="26" t="s">
        <v>18</v>
      </c>
      <c r="L12" s="24">
        <f>J12/J9*100</f>
        <v>21.739130434782609</v>
      </c>
      <c r="M12" s="21" t="s">
        <v>19</v>
      </c>
      <c r="N12" s="12"/>
      <c r="O12" s="12">
        <v>4</v>
      </c>
      <c r="P12" s="26" t="s">
        <v>18</v>
      </c>
      <c r="Q12" s="24">
        <f>O12/$O$9*100</f>
        <v>33.333333333333329</v>
      </c>
      <c r="R12" s="21" t="s">
        <v>19</v>
      </c>
      <c r="S12" s="12"/>
      <c r="T12" s="12">
        <v>6</v>
      </c>
      <c r="U12" s="26" t="s">
        <v>18</v>
      </c>
      <c r="V12" s="24">
        <f>T12/$T$9*100</f>
        <v>8.8235294117647065</v>
      </c>
      <c r="W12" s="21" t="s">
        <v>19</v>
      </c>
      <c r="X12" s="12"/>
      <c r="Y12" s="12">
        <v>2</v>
      </c>
      <c r="Z12" s="26" t="s">
        <v>18</v>
      </c>
      <c r="AA12" s="24">
        <f>Y12/Y9*100</f>
        <v>25</v>
      </c>
      <c r="AB12" s="21" t="s">
        <v>19</v>
      </c>
      <c r="AC12" s="21"/>
      <c r="AD12" s="12">
        <v>8</v>
      </c>
      <c r="AE12" s="26" t="s">
        <v>18</v>
      </c>
      <c r="AF12" s="24">
        <f>AD12/AD9*100</f>
        <v>11.594202898550725</v>
      </c>
      <c r="AG12" s="21" t="s">
        <v>19</v>
      </c>
      <c r="AH12" s="12"/>
      <c r="AI12" s="12">
        <v>3</v>
      </c>
      <c r="AJ12" s="26" t="s">
        <v>18</v>
      </c>
      <c r="AK12" s="24">
        <f>AI12/AI9*100</f>
        <v>11.538461538461538</v>
      </c>
      <c r="AL12" s="21" t="s">
        <v>19</v>
      </c>
      <c r="AM12" s="21"/>
      <c r="AN12" s="12">
        <v>7</v>
      </c>
      <c r="AO12" s="26" t="s">
        <v>18</v>
      </c>
      <c r="AP12" s="24">
        <f>AN12/AN9*100</f>
        <v>10.294117647058822</v>
      </c>
      <c r="AQ12" s="21" t="s">
        <v>19</v>
      </c>
      <c r="AR12" s="12"/>
      <c r="AS12" s="12">
        <v>5</v>
      </c>
      <c r="AT12" s="26" t="s">
        <v>18</v>
      </c>
      <c r="AU12" s="24">
        <f>AS12/AS9*100</f>
        <v>10.204081632653061</v>
      </c>
      <c r="AV12" s="21" t="s">
        <v>19</v>
      </c>
      <c r="AW12" s="21"/>
      <c r="AX12" s="12">
        <v>5</v>
      </c>
      <c r="AY12" s="26" t="s">
        <v>18</v>
      </c>
      <c r="AZ12" s="24">
        <f>AX12/AX9*100</f>
        <v>7.3529411764705888</v>
      </c>
      <c r="BA12" s="21" t="s">
        <v>19</v>
      </c>
      <c r="BB12" s="21"/>
      <c r="BC12" s="18">
        <f>AS12+AI12+Y12++O12+E12</f>
        <v>17</v>
      </c>
      <c r="BD12" s="26" t="s">
        <v>18</v>
      </c>
      <c r="BE12" s="24">
        <f>BC12/BC9*100</f>
        <v>16.831683168316832</v>
      </c>
      <c r="BF12" s="21" t="s">
        <v>19</v>
      </c>
      <c r="BG12" s="21"/>
      <c r="BH12" s="18">
        <f>AX12+AN12+AD12+T12+J12</f>
        <v>41</v>
      </c>
      <c r="BI12" s="26" t="s">
        <v>18</v>
      </c>
      <c r="BJ12" s="24">
        <f>BH12/BH9*100</f>
        <v>11.988304093567251</v>
      </c>
      <c r="BK12" s="21" t="s">
        <v>19</v>
      </c>
    </row>
    <row r="13" spans="2:63" s="8" customFormat="1" ht="18" customHeight="1" x14ac:dyDescent="0.6">
      <c r="B13" s="10"/>
      <c r="C13" s="10"/>
      <c r="D13" s="27" t="s">
        <v>22</v>
      </c>
      <c r="E13" s="12">
        <v>1</v>
      </c>
      <c r="F13" s="26" t="s">
        <v>18</v>
      </c>
      <c r="G13" s="24">
        <f>E13/E9*100</f>
        <v>16.666666666666664</v>
      </c>
      <c r="H13" s="21" t="s">
        <v>19</v>
      </c>
      <c r="I13" s="12"/>
      <c r="J13" s="12">
        <v>23</v>
      </c>
      <c r="K13" s="26" t="s">
        <v>18</v>
      </c>
      <c r="L13" s="24">
        <f>J13/J9*100</f>
        <v>33.333333333333329</v>
      </c>
      <c r="M13" s="21" t="s">
        <v>19</v>
      </c>
      <c r="N13" s="12"/>
      <c r="O13" s="12">
        <v>2</v>
      </c>
      <c r="P13" s="26" t="s">
        <v>18</v>
      </c>
      <c r="Q13" s="24">
        <f t="shared" ref="Q13:Q15" si="0">O13/$O$9*100</f>
        <v>16.666666666666664</v>
      </c>
      <c r="R13" s="21" t="s">
        <v>19</v>
      </c>
      <c r="S13" s="12"/>
      <c r="T13" s="12">
        <v>15</v>
      </c>
      <c r="U13" s="26" t="s">
        <v>18</v>
      </c>
      <c r="V13" s="24">
        <f>T13/$T$9*100</f>
        <v>22.058823529411764</v>
      </c>
      <c r="W13" s="21" t="s">
        <v>19</v>
      </c>
      <c r="X13" s="12"/>
      <c r="Y13" s="12">
        <v>4</v>
      </c>
      <c r="Z13" s="26" t="s">
        <v>18</v>
      </c>
      <c r="AA13" s="24">
        <f>Y13/Y9*100</f>
        <v>50</v>
      </c>
      <c r="AB13" s="21" t="s">
        <v>19</v>
      </c>
      <c r="AC13" s="21"/>
      <c r="AD13" s="12">
        <v>8</v>
      </c>
      <c r="AE13" s="26" t="s">
        <v>18</v>
      </c>
      <c r="AF13" s="24">
        <f>AD13/AD9*100</f>
        <v>11.594202898550725</v>
      </c>
      <c r="AG13" s="21" t="s">
        <v>19</v>
      </c>
      <c r="AH13" s="12"/>
      <c r="AI13" s="12">
        <v>6</v>
      </c>
      <c r="AJ13" s="26" t="s">
        <v>18</v>
      </c>
      <c r="AK13" s="24">
        <f>AI13/AI9*100</f>
        <v>23.076923076923077</v>
      </c>
      <c r="AL13" s="21" t="s">
        <v>19</v>
      </c>
      <c r="AM13" s="21"/>
      <c r="AN13" s="12">
        <v>15</v>
      </c>
      <c r="AO13" s="26" t="s">
        <v>18</v>
      </c>
      <c r="AP13" s="24">
        <f>AN13/AN9*100</f>
        <v>22.058823529411764</v>
      </c>
      <c r="AQ13" s="21" t="s">
        <v>19</v>
      </c>
      <c r="AR13" s="12"/>
      <c r="AS13" s="12">
        <v>10</v>
      </c>
      <c r="AT13" s="26" t="s">
        <v>18</v>
      </c>
      <c r="AU13" s="24">
        <f>AS13/AS9*100</f>
        <v>20.408163265306122</v>
      </c>
      <c r="AV13" s="21" t="s">
        <v>19</v>
      </c>
      <c r="AW13" s="21"/>
      <c r="AX13" s="12">
        <v>19</v>
      </c>
      <c r="AY13" s="26" t="s">
        <v>18</v>
      </c>
      <c r="AZ13" s="24">
        <f>AX13/AX9*100</f>
        <v>27.941176470588236</v>
      </c>
      <c r="BA13" s="21" t="s">
        <v>19</v>
      </c>
      <c r="BB13" s="21"/>
      <c r="BC13" s="18">
        <f>AS13+AI13+Y13++O13+E13</f>
        <v>23</v>
      </c>
      <c r="BD13" s="26" t="s">
        <v>18</v>
      </c>
      <c r="BE13" s="24">
        <f>BC13/BC9*100</f>
        <v>22.772277227722775</v>
      </c>
      <c r="BF13" s="21" t="s">
        <v>19</v>
      </c>
      <c r="BG13" s="21"/>
      <c r="BH13" s="18">
        <f>AX13+AN13+AD13+T13+J13</f>
        <v>80</v>
      </c>
      <c r="BI13" s="26" t="s">
        <v>18</v>
      </c>
      <c r="BJ13" s="24">
        <f>BH13/BH9*100</f>
        <v>23.391812865497073</v>
      </c>
      <c r="BK13" s="21" t="s">
        <v>19</v>
      </c>
    </row>
    <row r="14" spans="2:63" s="8" customFormat="1" ht="18" customHeight="1" x14ac:dyDescent="0.6">
      <c r="B14" s="10"/>
      <c r="C14" s="10"/>
      <c r="D14" s="27" t="s">
        <v>23</v>
      </c>
      <c r="E14" s="12">
        <v>1</v>
      </c>
      <c r="F14" s="26" t="s">
        <v>18</v>
      </c>
      <c r="G14" s="24">
        <f>E14/E9*100</f>
        <v>16.666666666666664</v>
      </c>
      <c r="H14" s="21" t="s">
        <v>19</v>
      </c>
      <c r="I14" s="12"/>
      <c r="J14" s="12">
        <v>14</v>
      </c>
      <c r="K14" s="26" t="s">
        <v>18</v>
      </c>
      <c r="L14" s="24">
        <f>J14/J9*100</f>
        <v>20.289855072463769</v>
      </c>
      <c r="M14" s="21" t="s">
        <v>19</v>
      </c>
      <c r="N14" s="12"/>
      <c r="O14" s="12">
        <v>3</v>
      </c>
      <c r="P14" s="26" t="s">
        <v>18</v>
      </c>
      <c r="Q14" s="24">
        <f t="shared" si="0"/>
        <v>25</v>
      </c>
      <c r="R14" s="21" t="s">
        <v>19</v>
      </c>
      <c r="S14" s="12"/>
      <c r="T14" s="12">
        <v>17</v>
      </c>
      <c r="U14" s="26" t="s">
        <v>18</v>
      </c>
      <c r="V14" s="24">
        <f>T14/$T$9*100</f>
        <v>25</v>
      </c>
      <c r="W14" s="21" t="s">
        <v>19</v>
      </c>
      <c r="X14" s="12"/>
      <c r="Y14" s="12">
        <v>0</v>
      </c>
      <c r="Z14" s="26" t="s">
        <v>18</v>
      </c>
      <c r="AA14" s="24">
        <f>Y14/Y9*100</f>
        <v>0</v>
      </c>
      <c r="AB14" s="21" t="s">
        <v>19</v>
      </c>
      <c r="AC14" s="21"/>
      <c r="AD14" s="12">
        <v>17</v>
      </c>
      <c r="AE14" s="26" t="s">
        <v>18</v>
      </c>
      <c r="AF14" s="24">
        <f>AD14/AD9*100</f>
        <v>24.637681159420293</v>
      </c>
      <c r="AG14" s="21" t="s">
        <v>19</v>
      </c>
      <c r="AH14" s="12"/>
      <c r="AI14" s="12">
        <v>8</v>
      </c>
      <c r="AJ14" s="26" t="s">
        <v>18</v>
      </c>
      <c r="AK14" s="24">
        <f>AI14/AI9*100</f>
        <v>30.76923076923077</v>
      </c>
      <c r="AL14" s="21" t="s">
        <v>19</v>
      </c>
      <c r="AM14" s="21"/>
      <c r="AN14" s="12">
        <v>12</v>
      </c>
      <c r="AO14" s="26" t="s">
        <v>18</v>
      </c>
      <c r="AP14" s="24">
        <f>AN14/AN9*100</f>
        <v>17.647058823529413</v>
      </c>
      <c r="AQ14" s="21" t="s">
        <v>19</v>
      </c>
      <c r="AR14" s="12"/>
      <c r="AS14" s="12">
        <v>8</v>
      </c>
      <c r="AT14" s="26" t="s">
        <v>18</v>
      </c>
      <c r="AU14" s="24">
        <f>AS14/AS9*100</f>
        <v>16.326530612244898</v>
      </c>
      <c r="AV14" s="21" t="s">
        <v>19</v>
      </c>
      <c r="AW14" s="21"/>
      <c r="AX14" s="12">
        <v>14</v>
      </c>
      <c r="AY14" s="26" t="s">
        <v>18</v>
      </c>
      <c r="AZ14" s="24">
        <f>AX14/AX9*100</f>
        <v>20.588235294117645</v>
      </c>
      <c r="BA14" s="21" t="s">
        <v>19</v>
      </c>
      <c r="BB14" s="21"/>
      <c r="BC14" s="18">
        <f>AS14+AI14+Y14++O14+E14</f>
        <v>20</v>
      </c>
      <c r="BD14" s="26" t="s">
        <v>18</v>
      </c>
      <c r="BE14" s="24">
        <f>BC14/BC9*100</f>
        <v>19.801980198019802</v>
      </c>
      <c r="BF14" s="21" t="s">
        <v>19</v>
      </c>
      <c r="BG14" s="21"/>
      <c r="BH14" s="18">
        <f>AX14+AN14+AD14+T14+J14</f>
        <v>74</v>
      </c>
      <c r="BI14" s="26" t="s">
        <v>18</v>
      </c>
      <c r="BJ14" s="24">
        <f>BH14/BH9*100</f>
        <v>21.637426900584796</v>
      </c>
      <c r="BK14" s="21" t="s">
        <v>19</v>
      </c>
    </row>
    <row r="15" spans="2:63" s="8" customFormat="1" ht="18" customHeight="1" x14ac:dyDescent="0.6">
      <c r="B15" s="10"/>
      <c r="C15" s="10"/>
      <c r="D15" s="10" t="s">
        <v>24</v>
      </c>
      <c r="E15" s="12">
        <v>1</v>
      </c>
      <c r="F15" s="26" t="s">
        <v>18</v>
      </c>
      <c r="G15" s="24">
        <f>E15/E9*100</f>
        <v>16.666666666666664</v>
      </c>
      <c r="H15" s="21" t="s">
        <v>19</v>
      </c>
      <c r="I15" s="12"/>
      <c r="J15" s="12">
        <v>17</v>
      </c>
      <c r="K15" s="26" t="s">
        <v>18</v>
      </c>
      <c r="L15" s="24">
        <f>J15/J9*100</f>
        <v>24.637681159420293</v>
      </c>
      <c r="M15" s="21" t="s">
        <v>19</v>
      </c>
      <c r="N15" s="12"/>
      <c r="O15" s="12">
        <v>3</v>
      </c>
      <c r="P15" s="26" t="s">
        <v>18</v>
      </c>
      <c r="Q15" s="24">
        <f t="shared" si="0"/>
        <v>25</v>
      </c>
      <c r="R15" s="21" t="s">
        <v>19</v>
      </c>
      <c r="S15" s="12"/>
      <c r="T15" s="12">
        <v>30</v>
      </c>
      <c r="U15" s="26" t="s">
        <v>18</v>
      </c>
      <c r="V15" s="24">
        <f>T15/$T$9*100</f>
        <v>44.117647058823529</v>
      </c>
      <c r="W15" s="21" t="s">
        <v>19</v>
      </c>
      <c r="X15" s="12"/>
      <c r="Y15" s="12">
        <v>2</v>
      </c>
      <c r="Z15" s="26" t="s">
        <v>18</v>
      </c>
      <c r="AA15" s="24">
        <f>Y15/Y9*100</f>
        <v>25</v>
      </c>
      <c r="AB15" s="21" t="s">
        <v>19</v>
      </c>
      <c r="AC15" s="21"/>
      <c r="AD15" s="12">
        <v>36</v>
      </c>
      <c r="AE15" s="26" t="s">
        <v>18</v>
      </c>
      <c r="AF15" s="24">
        <f>AD15/AD9*100</f>
        <v>52.173913043478258</v>
      </c>
      <c r="AG15" s="21" t="s">
        <v>19</v>
      </c>
      <c r="AH15" s="12"/>
      <c r="AI15" s="12">
        <v>9</v>
      </c>
      <c r="AJ15" s="26" t="s">
        <v>18</v>
      </c>
      <c r="AK15" s="24">
        <f>AI15/AI9*100</f>
        <v>34.615384615384613</v>
      </c>
      <c r="AL15" s="21" t="s">
        <v>19</v>
      </c>
      <c r="AM15" s="21"/>
      <c r="AN15" s="12">
        <v>34</v>
      </c>
      <c r="AO15" s="26" t="s">
        <v>18</v>
      </c>
      <c r="AP15" s="24">
        <f>AN15/AN9*100</f>
        <v>50</v>
      </c>
      <c r="AQ15" s="21" t="s">
        <v>19</v>
      </c>
      <c r="AR15" s="12"/>
      <c r="AS15" s="12">
        <v>26</v>
      </c>
      <c r="AT15" s="26" t="s">
        <v>18</v>
      </c>
      <c r="AU15" s="24">
        <f>AS15/AS9*100</f>
        <v>53.061224489795919</v>
      </c>
      <c r="AV15" s="21" t="s">
        <v>19</v>
      </c>
      <c r="AW15" s="21"/>
      <c r="AX15" s="12">
        <v>30</v>
      </c>
      <c r="AY15" s="26" t="s">
        <v>18</v>
      </c>
      <c r="AZ15" s="24">
        <f>AX15/AX9*100</f>
        <v>44.117647058823529</v>
      </c>
      <c r="BA15" s="21" t="s">
        <v>19</v>
      </c>
      <c r="BB15" s="21"/>
      <c r="BC15" s="18">
        <f>AS15+AI15+Y15++O15+E15</f>
        <v>41</v>
      </c>
      <c r="BD15" s="26" t="s">
        <v>18</v>
      </c>
      <c r="BE15" s="24">
        <f>BC15/BC9*100</f>
        <v>40.594059405940598</v>
      </c>
      <c r="BF15" s="21" t="s">
        <v>19</v>
      </c>
      <c r="BG15" s="21"/>
      <c r="BH15" s="18">
        <f>AX15+AN15+AD15+T15+J15</f>
        <v>147</v>
      </c>
      <c r="BI15" s="26" t="s">
        <v>18</v>
      </c>
      <c r="BJ15" s="24">
        <f>BH15/BH9*100</f>
        <v>42.982456140350877</v>
      </c>
      <c r="BK15" s="21" t="s">
        <v>19</v>
      </c>
    </row>
    <row r="16" spans="2:63" s="8" customFormat="1" ht="18" customHeight="1" x14ac:dyDescent="0.6">
      <c r="B16" s="10"/>
      <c r="C16" s="10"/>
      <c r="D16" s="10"/>
      <c r="E16" s="12"/>
      <c r="F16" s="26"/>
      <c r="G16" s="24"/>
      <c r="H16" s="21"/>
      <c r="I16" s="12"/>
      <c r="J16" s="12"/>
      <c r="K16" s="26"/>
      <c r="L16" s="24"/>
      <c r="M16" s="21"/>
      <c r="N16" s="12"/>
      <c r="O16" s="12"/>
      <c r="P16" s="26"/>
      <c r="Q16" s="24"/>
      <c r="R16" s="21"/>
      <c r="S16" s="12"/>
      <c r="T16" s="12"/>
      <c r="U16" s="26"/>
      <c r="V16" s="24"/>
      <c r="W16" s="21"/>
      <c r="X16" s="12"/>
      <c r="Y16" s="12"/>
      <c r="Z16" s="26"/>
      <c r="AA16" s="24"/>
      <c r="AB16" s="21"/>
      <c r="AC16" s="21"/>
      <c r="AD16" s="12"/>
      <c r="AE16" s="26"/>
      <c r="AF16" s="24"/>
      <c r="AG16" s="21"/>
      <c r="AH16" s="12"/>
      <c r="AI16" s="12"/>
      <c r="AJ16" s="26"/>
      <c r="AK16" s="24"/>
      <c r="AL16" s="21"/>
      <c r="AM16" s="21"/>
      <c r="AN16" s="12"/>
      <c r="AO16" s="26"/>
      <c r="AP16" s="24"/>
      <c r="AQ16" s="21"/>
      <c r="AR16" s="12"/>
      <c r="AS16" s="12"/>
      <c r="AT16" s="26"/>
      <c r="AU16" s="24"/>
      <c r="AV16" s="21"/>
      <c r="AW16" s="21"/>
      <c r="AX16" s="12"/>
      <c r="AY16" s="26"/>
      <c r="AZ16" s="24"/>
      <c r="BA16" s="21"/>
      <c r="BB16" s="21"/>
      <c r="BC16" s="18"/>
      <c r="BD16" s="26"/>
      <c r="BE16" s="24"/>
      <c r="BF16" s="21"/>
      <c r="BG16" s="21"/>
      <c r="BH16" s="18"/>
      <c r="BI16" s="26"/>
      <c r="BJ16" s="24"/>
      <c r="BK16" s="21"/>
    </row>
    <row r="17" spans="2:63" s="8" customFormat="1" ht="18" customHeight="1" x14ac:dyDescent="0.35">
      <c r="C17" s="28" t="s">
        <v>25</v>
      </c>
      <c r="D17" s="10"/>
      <c r="E17" s="23"/>
      <c r="F17" s="22"/>
      <c r="G17" s="23"/>
      <c r="H17" s="22"/>
      <c r="I17" s="22"/>
      <c r="J17" s="23"/>
      <c r="K17" s="22"/>
      <c r="L17" s="29"/>
      <c r="M17" s="22"/>
      <c r="N17" s="12"/>
      <c r="O17" s="23"/>
      <c r="P17" s="22"/>
      <c r="Q17" s="23"/>
      <c r="R17" s="22"/>
      <c r="S17" s="22"/>
      <c r="T17" s="23"/>
      <c r="U17" s="22"/>
      <c r="V17" s="29"/>
      <c r="W17" s="22"/>
      <c r="X17" s="12"/>
      <c r="Y17" s="23"/>
      <c r="Z17" s="22"/>
      <c r="AA17" s="29"/>
      <c r="AB17" s="22"/>
      <c r="AC17" s="22"/>
      <c r="AD17" s="23"/>
      <c r="AE17" s="22"/>
      <c r="AF17" s="29"/>
      <c r="AG17" s="22"/>
      <c r="AH17" s="12"/>
      <c r="AI17" s="23"/>
      <c r="AJ17" s="22"/>
      <c r="AK17" s="29"/>
      <c r="AL17" s="22"/>
      <c r="AM17" s="22"/>
      <c r="AN17" s="23"/>
      <c r="AO17" s="22"/>
      <c r="AP17" s="29"/>
      <c r="AQ17" s="22"/>
      <c r="AR17" s="12"/>
      <c r="AS17" s="23"/>
      <c r="AT17" s="22"/>
      <c r="AU17" s="29"/>
      <c r="AV17" s="22"/>
      <c r="AW17" s="22"/>
      <c r="AX17" s="23"/>
      <c r="AY17" s="22"/>
      <c r="AZ17" s="29"/>
      <c r="BA17" s="22"/>
      <c r="BB17" s="22"/>
      <c r="BC17" s="18"/>
      <c r="BD17" s="22"/>
      <c r="BE17" s="29"/>
      <c r="BF17" s="22"/>
      <c r="BG17" s="22"/>
      <c r="BH17" s="18"/>
      <c r="BI17" s="22"/>
      <c r="BJ17" s="29"/>
      <c r="BK17" s="22"/>
    </row>
    <row r="18" spans="2:63" s="8" customFormat="1" ht="18" customHeight="1" x14ac:dyDescent="0.6">
      <c r="B18" s="30"/>
      <c r="C18" s="30"/>
      <c r="D18" s="10" t="s">
        <v>26</v>
      </c>
      <c r="E18" s="12">
        <v>6</v>
      </c>
      <c r="F18" s="26" t="s">
        <v>18</v>
      </c>
      <c r="G18" s="24">
        <f>E18/E9*100</f>
        <v>100</v>
      </c>
      <c r="H18" s="21" t="s">
        <v>19</v>
      </c>
      <c r="I18" s="12"/>
      <c r="J18" s="12">
        <v>69</v>
      </c>
      <c r="K18" s="26" t="s">
        <v>18</v>
      </c>
      <c r="L18" s="24">
        <f>J18/J9*100</f>
        <v>100</v>
      </c>
      <c r="M18" s="21" t="s">
        <v>19</v>
      </c>
      <c r="N18" s="12"/>
      <c r="O18" s="12">
        <v>12</v>
      </c>
      <c r="P18" s="26" t="s">
        <v>18</v>
      </c>
      <c r="Q18" s="24">
        <f t="shared" ref="Q18:Q23" si="1">O18/$O$9*100</f>
        <v>100</v>
      </c>
      <c r="R18" s="21" t="s">
        <v>19</v>
      </c>
      <c r="S18" s="12"/>
      <c r="T18" s="12">
        <v>68</v>
      </c>
      <c r="U18" s="26" t="s">
        <v>18</v>
      </c>
      <c r="V18" s="24">
        <f t="shared" ref="V18:V23" si="2">T18/$T$9*100</f>
        <v>100</v>
      </c>
      <c r="W18" s="21" t="s">
        <v>19</v>
      </c>
      <c r="X18" s="12"/>
      <c r="Y18" s="12">
        <v>7</v>
      </c>
      <c r="Z18" s="26" t="s">
        <v>18</v>
      </c>
      <c r="AA18" s="24">
        <f t="shared" ref="AA18:AA23" si="3">Y18/$Y$9*100</f>
        <v>87.5</v>
      </c>
      <c r="AB18" s="21" t="s">
        <v>19</v>
      </c>
      <c r="AC18" s="21"/>
      <c r="AD18" s="12">
        <v>67</v>
      </c>
      <c r="AE18" s="26" t="s">
        <v>18</v>
      </c>
      <c r="AF18" s="24">
        <f t="shared" ref="AF18:AF23" si="4">AD18/$AD$9*100</f>
        <v>97.101449275362313</v>
      </c>
      <c r="AG18" s="21" t="s">
        <v>19</v>
      </c>
      <c r="AH18" s="12"/>
      <c r="AI18" s="12">
        <v>18</v>
      </c>
      <c r="AJ18" s="26" t="s">
        <v>18</v>
      </c>
      <c r="AK18" s="24">
        <f>AI18/AI9*100</f>
        <v>69.230769230769226</v>
      </c>
      <c r="AL18" s="21" t="s">
        <v>19</v>
      </c>
      <c r="AM18" s="21"/>
      <c r="AN18" s="12">
        <v>51</v>
      </c>
      <c r="AO18" s="26" t="s">
        <v>18</v>
      </c>
      <c r="AP18" s="24">
        <f>AN18/AN9*100</f>
        <v>75</v>
      </c>
      <c r="AQ18" s="21" t="s">
        <v>19</v>
      </c>
      <c r="AR18" s="12"/>
      <c r="AS18" s="12">
        <v>1</v>
      </c>
      <c r="AT18" s="26" t="s">
        <v>18</v>
      </c>
      <c r="AU18" s="24">
        <f>AS18/AS9*100</f>
        <v>2.0408163265306123</v>
      </c>
      <c r="AV18" s="21" t="s">
        <v>19</v>
      </c>
      <c r="AW18" s="21"/>
      <c r="AX18" s="12">
        <v>0</v>
      </c>
      <c r="AY18" s="26" t="s">
        <v>18</v>
      </c>
      <c r="AZ18" s="24">
        <f>AX18/AX9*100</f>
        <v>0</v>
      </c>
      <c r="BA18" s="21" t="s">
        <v>19</v>
      </c>
      <c r="BB18" s="21"/>
      <c r="BC18" s="18">
        <f t="shared" ref="BC18:BC23" si="5">AS18+AI18+Y18++O18+E18</f>
        <v>44</v>
      </c>
      <c r="BD18" s="26" t="s">
        <v>18</v>
      </c>
      <c r="BE18" s="24">
        <f>BC18/BC9*100</f>
        <v>43.564356435643568</v>
      </c>
      <c r="BF18" s="21" t="s">
        <v>19</v>
      </c>
      <c r="BG18" s="21"/>
      <c r="BH18" s="18">
        <f t="shared" ref="BH18:BH23" si="6">AX18+AN18+AD18+T18+J18</f>
        <v>255</v>
      </c>
      <c r="BI18" s="26" t="s">
        <v>18</v>
      </c>
      <c r="BJ18" s="24">
        <f>BH18/BH9*100</f>
        <v>74.561403508771932</v>
      </c>
      <c r="BK18" s="21" t="s">
        <v>19</v>
      </c>
    </row>
    <row r="19" spans="2:63" s="8" customFormat="1" ht="18" customHeight="1" x14ac:dyDescent="0.6">
      <c r="B19" s="30"/>
      <c r="C19" s="30"/>
      <c r="D19" s="10" t="s">
        <v>27</v>
      </c>
      <c r="E19" s="12">
        <v>0</v>
      </c>
      <c r="F19" s="26" t="s">
        <v>18</v>
      </c>
      <c r="G19" s="24">
        <f>E19/E9*100</f>
        <v>0</v>
      </c>
      <c r="H19" s="21" t="s">
        <v>19</v>
      </c>
      <c r="I19" s="12"/>
      <c r="J19" s="12">
        <v>0</v>
      </c>
      <c r="K19" s="26" t="s">
        <v>18</v>
      </c>
      <c r="L19" s="24">
        <f>J19/J9*100</f>
        <v>0</v>
      </c>
      <c r="M19" s="21" t="s">
        <v>19</v>
      </c>
      <c r="N19" s="12"/>
      <c r="O19" s="12">
        <v>0</v>
      </c>
      <c r="P19" s="26" t="s">
        <v>18</v>
      </c>
      <c r="Q19" s="24">
        <f t="shared" si="1"/>
        <v>0</v>
      </c>
      <c r="R19" s="21" t="s">
        <v>19</v>
      </c>
      <c r="S19" s="12"/>
      <c r="T19" s="12">
        <v>0</v>
      </c>
      <c r="U19" s="26" t="s">
        <v>18</v>
      </c>
      <c r="V19" s="24">
        <f t="shared" si="2"/>
        <v>0</v>
      </c>
      <c r="W19" s="21" t="s">
        <v>19</v>
      </c>
      <c r="X19" s="12"/>
      <c r="Y19" s="12">
        <v>1</v>
      </c>
      <c r="Z19" s="26" t="s">
        <v>18</v>
      </c>
      <c r="AA19" s="24">
        <f t="shared" si="3"/>
        <v>12.5</v>
      </c>
      <c r="AB19" s="21" t="s">
        <v>19</v>
      </c>
      <c r="AC19" s="21"/>
      <c r="AD19" s="12">
        <v>1</v>
      </c>
      <c r="AE19" s="26" t="s">
        <v>18</v>
      </c>
      <c r="AF19" s="24">
        <f t="shared" si="4"/>
        <v>1.4492753623188406</v>
      </c>
      <c r="AG19" s="21" t="s">
        <v>19</v>
      </c>
      <c r="AH19" s="12"/>
      <c r="AI19" s="12">
        <v>2</v>
      </c>
      <c r="AJ19" s="26" t="s">
        <v>18</v>
      </c>
      <c r="AK19" s="24">
        <f>AI19/AI9*100</f>
        <v>7.6923076923076925</v>
      </c>
      <c r="AL19" s="21" t="s">
        <v>19</v>
      </c>
      <c r="AM19" s="21"/>
      <c r="AN19" s="12">
        <v>5</v>
      </c>
      <c r="AO19" s="26" t="s">
        <v>18</v>
      </c>
      <c r="AP19" s="24">
        <f>AN19/AN9*100</f>
        <v>7.3529411764705888</v>
      </c>
      <c r="AQ19" s="21" t="s">
        <v>19</v>
      </c>
      <c r="AR19" s="12"/>
      <c r="AS19" s="12">
        <v>3</v>
      </c>
      <c r="AT19" s="26" t="s">
        <v>18</v>
      </c>
      <c r="AU19" s="24">
        <f>AS19/AS9*100</f>
        <v>6.1224489795918364</v>
      </c>
      <c r="AV19" s="21" t="s">
        <v>19</v>
      </c>
      <c r="AW19" s="21"/>
      <c r="AX19" s="12">
        <v>10</v>
      </c>
      <c r="AY19" s="26" t="s">
        <v>18</v>
      </c>
      <c r="AZ19" s="24">
        <f>AX19/AX9*100</f>
        <v>14.705882352941178</v>
      </c>
      <c r="BA19" s="21" t="s">
        <v>19</v>
      </c>
      <c r="BB19" s="21"/>
      <c r="BC19" s="18">
        <f t="shared" si="5"/>
        <v>6</v>
      </c>
      <c r="BD19" s="26" t="s">
        <v>18</v>
      </c>
      <c r="BE19" s="24">
        <f>BC19/BC9*100</f>
        <v>5.9405940594059405</v>
      </c>
      <c r="BF19" s="21" t="s">
        <v>19</v>
      </c>
      <c r="BG19" s="21"/>
      <c r="BH19" s="18">
        <f t="shared" si="6"/>
        <v>16</v>
      </c>
      <c r="BI19" s="26" t="s">
        <v>18</v>
      </c>
      <c r="BJ19" s="24">
        <f>BH19/BH9*100</f>
        <v>4.6783625730994149</v>
      </c>
      <c r="BK19" s="21" t="s">
        <v>19</v>
      </c>
    </row>
    <row r="20" spans="2:63" s="8" customFormat="1" ht="18" customHeight="1" x14ac:dyDescent="0.6">
      <c r="B20" s="30"/>
      <c r="C20" s="30"/>
      <c r="D20" s="10" t="s">
        <v>28</v>
      </c>
      <c r="E20" s="12">
        <v>0</v>
      </c>
      <c r="F20" s="26" t="s">
        <v>18</v>
      </c>
      <c r="G20" s="24">
        <f>E20/E9*100</f>
        <v>0</v>
      </c>
      <c r="H20" s="21" t="s">
        <v>19</v>
      </c>
      <c r="I20" s="12"/>
      <c r="J20" s="12">
        <v>0</v>
      </c>
      <c r="K20" s="26" t="s">
        <v>18</v>
      </c>
      <c r="L20" s="24">
        <f>J20/J9*100</f>
        <v>0</v>
      </c>
      <c r="M20" s="21" t="s">
        <v>19</v>
      </c>
      <c r="N20" s="12"/>
      <c r="O20" s="12">
        <v>0</v>
      </c>
      <c r="P20" s="26" t="s">
        <v>18</v>
      </c>
      <c r="Q20" s="24">
        <f t="shared" si="1"/>
        <v>0</v>
      </c>
      <c r="R20" s="21" t="s">
        <v>19</v>
      </c>
      <c r="S20" s="12"/>
      <c r="T20" s="12">
        <v>0</v>
      </c>
      <c r="U20" s="26" t="s">
        <v>18</v>
      </c>
      <c r="V20" s="24">
        <f t="shared" si="2"/>
        <v>0</v>
      </c>
      <c r="W20" s="21" t="s">
        <v>19</v>
      </c>
      <c r="X20" s="12"/>
      <c r="Y20" s="12">
        <v>0</v>
      </c>
      <c r="Z20" s="26" t="s">
        <v>18</v>
      </c>
      <c r="AA20" s="24">
        <f t="shared" si="3"/>
        <v>0</v>
      </c>
      <c r="AB20" s="21" t="s">
        <v>19</v>
      </c>
      <c r="AC20" s="21"/>
      <c r="AD20" s="12">
        <v>1</v>
      </c>
      <c r="AE20" s="26" t="s">
        <v>18</v>
      </c>
      <c r="AF20" s="24">
        <f t="shared" si="4"/>
        <v>1.4492753623188406</v>
      </c>
      <c r="AG20" s="21" t="s">
        <v>19</v>
      </c>
      <c r="AH20" s="12"/>
      <c r="AI20" s="12">
        <v>4</v>
      </c>
      <c r="AJ20" s="26" t="s">
        <v>18</v>
      </c>
      <c r="AK20" s="24">
        <f>AI20/AI9*100</f>
        <v>15.384615384615385</v>
      </c>
      <c r="AL20" s="21" t="s">
        <v>19</v>
      </c>
      <c r="AM20" s="21"/>
      <c r="AN20" s="12">
        <v>11</v>
      </c>
      <c r="AO20" s="26" t="s">
        <v>18</v>
      </c>
      <c r="AP20" s="24">
        <f>AN20/AN9*100</f>
        <v>16.176470588235293</v>
      </c>
      <c r="AQ20" s="21" t="s">
        <v>19</v>
      </c>
      <c r="AR20" s="12"/>
      <c r="AS20" s="12">
        <v>20</v>
      </c>
      <c r="AT20" s="26" t="s">
        <v>18</v>
      </c>
      <c r="AU20" s="24">
        <f>AS20/AS9*100</f>
        <v>40.816326530612244</v>
      </c>
      <c r="AV20" s="21" t="s">
        <v>19</v>
      </c>
      <c r="AW20" s="21"/>
      <c r="AX20" s="12">
        <v>28</v>
      </c>
      <c r="AY20" s="26" t="s">
        <v>18</v>
      </c>
      <c r="AZ20" s="24">
        <f>AX20/AX9*100</f>
        <v>41.17647058823529</v>
      </c>
      <c r="BA20" s="21" t="s">
        <v>19</v>
      </c>
      <c r="BB20" s="21"/>
      <c r="BC20" s="18">
        <f t="shared" si="5"/>
        <v>24</v>
      </c>
      <c r="BD20" s="26" t="s">
        <v>18</v>
      </c>
      <c r="BE20" s="24">
        <f>BC20/BC9*100</f>
        <v>23.762376237623762</v>
      </c>
      <c r="BF20" s="21" t="s">
        <v>19</v>
      </c>
      <c r="BG20" s="21"/>
      <c r="BH20" s="18">
        <f t="shared" si="6"/>
        <v>40</v>
      </c>
      <c r="BI20" s="26" t="s">
        <v>18</v>
      </c>
      <c r="BJ20" s="24">
        <f>BH20/BH9*100</f>
        <v>11.695906432748536</v>
      </c>
      <c r="BK20" s="21" t="s">
        <v>19</v>
      </c>
    </row>
    <row r="21" spans="2:63" s="8" customFormat="1" ht="18" customHeight="1" x14ac:dyDescent="0.6">
      <c r="B21" s="30"/>
      <c r="C21" s="30"/>
      <c r="D21" s="10" t="s">
        <v>29</v>
      </c>
      <c r="E21" s="12">
        <v>0</v>
      </c>
      <c r="F21" s="26" t="s">
        <v>18</v>
      </c>
      <c r="G21" s="24">
        <f>E21/E9*100</f>
        <v>0</v>
      </c>
      <c r="H21" s="21" t="s">
        <v>19</v>
      </c>
      <c r="I21" s="12"/>
      <c r="J21" s="12">
        <v>0</v>
      </c>
      <c r="K21" s="26" t="s">
        <v>18</v>
      </c>
      <c r="L21" s="24">
        <f>J21/J9*100</f>
        <v>0</v>
      </c>
      <c r="M21" s="21" t="s">
        <v>19</v>
      </c>
      <c r="N21" s="12"/>
      <c r="O21" s="12">
        <v>0</v>
      </c>
      <c r="P21" s="26" t="s">
        <v>18</v>
      </c>
      <c r="Q21" s="24">
        <f t="shared" si="1"/>
        <v>0</v>
      </c>
      <c r="R21" s="21" t="s">
        <v>19</v>
      </c>
      <c r="S21" s="12"/>
      <c r="T21" s="12">
        <v>0</v>
      </c>
      <c r="U21" s="26" t="s">
        <v>18</v>
      </c>
      <c r="V21" s="24">
        <f t="shared" si="2"/>
        <v>0</v>
      </c>
      <c r="W21" s="21" t="s">
        <v>19</v>
      </c>
      <c r="X21" s="12"/>
      <c r="Y21" s="12">
        <v>0</v>
      </c>
      <c r="Z21" s="26" t="s">
        <v>18</v>
      </c>
      <c r="AA21" s="24">
        <f t="shared" si="3"/>
        <v>0</v>
      </c>
      <c r="AB21" s="21" t="s">
        <v>19</v>
      </c>
      <c r="AC21" s="21"/>
      <c r="AD21" s="12">
        <v>0</v>
      </c>
      <c r="AE21" s="26" t="s">
        <v>18</v>
      </c>
      <c r="AF21" s="24">
        <f t="shared" si="4"/>
        <v>0</v>
      </c>
      <c r="AG21" s="21" t="s">
        <v>19</v>
      </c>
      <c r="AH21" s="12"/>
      <c r="AI21" s="12">
        <v>2</v>
      </c>
      <c r="AJ21" s="26" t="s">
        <v>18</v>
      </c>
      <c r="AK21" s="24">
        <f>AI21/AI9*100</f>
        <v>7.6923076923076925</v>
      </c>
      <c r="AL21" s="21" t="s">
        <v>19</v>
      </c>
      <c r="AM21" s="21"/>
      <c r="AN21" s="12">
        <v>1</v>
      </c>
      <c r="AO21" s="26" t="s">
        <v>18</v>
      </c>
      <c r="AP21" s="24">
        <f>AN21/AN9*100</f>
        <v>1.4705882352941175</v>
      </c>
      <c r="AQ21" s="21" t="s">
        <v>19</v>
      </c>
      <c r="AR21" s="12"/>
      <c r="AS21" s="12">
        <v>7</v>
      </c>
      <c r="AT21" s="26" t="s">
        <v>18</v>
      </c>
      <c r="AU21" s="24">
        <f>AS21/AS9*100</f>
        <v>14.285714285714285</v>
      </c>
      <c r="AV21" s="21" t="s">
        <v>19</v>
      </c>
      <c r="AW21" s="21"/>
      <c r="AX21" s="12">
        <v>13</v>
      </c>
      <c r="AY21" s="26" t="s">
        <v>18</v>
      </c>
      <c r="AZ21" s="24">
        <f>AX21/AX9*100</f>
        <v>19.117647058823529</v>
      </c>
      <c r="BA21" s="21" t="s">
        <v>19</v>
      </c>
      <c r="BB21" s="21"/>
      <c r="BC21" s="18">
        <f t="shared" si="5"/>
        <v>9</v>
      </c>
      <c r="BD21" s="26" t="s">
        <v>18</v>
      </c>
      <c r="BE21" s="24">
        <f>BC21/BC9*100</f>
        <v>8.9108910891089099</v>
      </c>
      <c r="BF21" s="21" t="s">
        <v>19</v>
      </c>
      <c r="BG21" s="21"/>
      <c r="BH21" s="18">
        <f t="shared" si="6"/>
        <v>14</v>
      </c>
      <c r="BI21" s="26" t="s">
        <v>18</v>
      </c>
      <c r="BJ21" s="24">
        <f>BH21/BH9*100</f>
        <v>4.0935672514619883</v>
      </c>
      <c r="BK21" s="21" t="s">
        <v>19</v>
      </c>
    </row>
    <row r="22" spans="2:63" s="8" customFormat="1" ht="18" customHeight="1" x14ac:dyDescent="0.6">
      <c r="B22" s="30"/>
      <c r="C22" s="30"/>
      <c r="D22" s="10" t="s">
        <v>30</v>
      </c>
      <c r="E22" s="12">
        <v>0</v>
      </c>
      <c r="F22" s="26" t="s">
        <v>18</v>
      </c>
      <c r="G22" s="24">
        <f>E22/E9*100</f>
        <v>0</v>
      </c>
      <c r="H22" s="21" t="s">
        <v>19</v>
      </c>
      <c r="I22" s="12"/>
      <c r="J22" s="12">
        <v>0</v>
      </c>
      <c r="K22" s="26" t="s">
        <v>18</v>
      </c>
      <c r="L22" s="24">
        <f>J22/J9*100</f>
        <v>0</v>
      </c>
      <c r="M22" s="21" t="s">
        <v>19</v>
      </c>
      <c r="N22" s="12"/>
      <c r="O22" s="12">
        <v>0</v>
      </c>
      <c r="P22" s="26" t="s">
        <v>18</v>
      </c>
      <c r="Q22" s="24">
        <f t="shared" si="1"/>
        <v>0</v>
      </c>
      <c r="R22" s="21" t="s">
        <v>19</v>
      </c>
      <c r="S22" s="12"/>
      <c r="T22" s="12">
        <v>0</v>
      </c>
      <c r="U22" s="26" t="s">
        <v>18</v>
      </c>
      <c r="V22" s="24">
        <f t="shared" si="2"/>
        <v>0</v>
      </c>
      <c r="W22" s="21" t="s">
        <v>19</v>
      </c>
      <c r="X22" s="12"/>
      <c r="Y22" s="12">
        <v>0</v>
      </c>
      <c r="Z22" s="26" t="s">
        <v>18</v>
      </c>
      <c r="AA22" s="24">
        <f t="shared" si="3"/>
        <v>0</v>
      </c>
      <c r="AB22" s="21" t="s">
        <v>19</v>
      </c>
      <c r="AC22" s="21"/>
      <c r="AD22" s="12">
        <v>0</v>
      </c>
      <c r="AE22" s="26" t="s">
        <v>18</v>
      </c>
      <c r="AF22" s="24">
        <f t="shared" si="4"/>
        <v>0</v>
      </c>
      <c r="AG22" s="21" t="s">
        <v>19</v>
      </c>
      <c r="AH22" s="12"/>
      <c r="AI22" s="12">
        <v>0</v>
      </c>
      <c r="AJ22" s="26" t="s">
        <v>18</v>
      </c>
      <c r="AK22" s="24">
        <f>AI22/AI9*100</f>
        <v>0</v>
      </c>
      <c r="AL22" s="21" t="s">
        <v>19</v>
      </c>
      <c r="AM22" s="21"/>
      <c r="AN22" s="12">
        <v>0</v>
      </c>
      <c r="AO22" s="26" t="s">
        <v>18</v>
      </c>
      <c r="AP22" s="24">
        <f>AN22/AN9*100</f>
        <v>0</v>
      </c>
      <c r="AQ22" s="21" t="s">
        <v>19</v>
      </c>
      <c r="AR22" s="12"/>
      <c r="AS22" s="12">
        <v>10</v>
      </c>
      <c r="AT22" s="26" t="s">
        <v>18</v>
      </c>
      <c r="AU22" s="24">
        <f>AS22/AS9*100</f>
        <v>20.408163265306122</v>
      </c>
      <c r="AV22" s="21" t="s">
        <v>19</v>
      </c>
      <c r="AW22" s="21"/>
      <c r="AX22" s="12">
        <v>11</v>
      </c>
      <c r="AY22" s="26" t="s">
        <v>18</v>
      </c>
      <c r="AZ22" s="24">
        <f>AX22/AX9*100</f>
        <v>16.176470588235293</v>
      </c>
      <c r="BA22" s="21" t="s">
        <v>19</v>
      </c>
      <c r="BB22" s="21"/>
      <c r="BC22" s="18">
        <f t="shared" si="5"/>
        <v>10</v>
      </c>
      <c r="BD22" s="26" t="s">
        <v>18</v>
      </c>
      <c r="BE22" s="24">
        <f>BC22/BC9*100</f>
        <v>9.9009900990099009</v>
      </c>
      <c r="BF22" s="21" t="s">
        <v>19</v>
      </c>
      <c r="BG22" s="21"/>
      <c r="BH22" s="18">
        <f t="shared" si="6"/>
        <v>11</v>
      </c>
      <c r="BI22" s="26" t="s">
        <v>18</v>
      </c>
      <c r="BJ22" s="24">
        <f>BH22/BH9*100</f>
        <v>3.2163742690058479</v>
      </c>
      <c r="BK22" s="21" t="s">
        <v>19</v>
      </c>
    </row>
    <row r="23" spans="2:63" s="8" customFormat="1" ht="18" customHeight="1" x14ac:dyDescent="0.6">
      <c r="B23" s="30"/>
      <c r="C23" s="30"/>
      <c r="D23" s="10" t="s">
        <v>31</v>
      </c>
      <c r="E23" s="12">
        <v>0</v>
      </c>
      <c r="F23" s="26" t="s">
        <v>18</v>
      </c>
      <c r="G23" s="24">
        <f>E23/E9*100</f>
        <v>0</v>
      </c>
      <c r="H23" s="21" t="s">
        <v>19</v>
      </c>
      <c r="I23" s="12"/>
      <c r="J23" s="12">
        <v>0</v>
      </c>
      <c r="K23" s="26" t="s">
        <v>18</v>
      </c>
      <c r="L23" s="24">
        <f>J23/J9*100</f>
        <v>0</v>
      </c>
      <c r="M23" s="21" t="s">
        <v>19</v>
      </c>
      <c r="N23" s="12"/>
      <c r="O23" s="12">
        <v>0</v>
      </c>
      <c r="P23" s="26" t="s">
        <v>18</v>
      </c>
      <c r="Q23" s="24">
        <f t="shared" si="1"/>
        <v>0</v>
      </c>
      <c r="R23" s="21" t="s">
        <v>19</v>
      </c>
      <c r="S23" s="12"/>
      <c r="T23" s="12">
        <v>0</v>
      </c>
      <c r="U23" s="26" t="s">
        <v>18</v>
      </c>
      <c r="V23" s="24">
        <f t="shared" si="2"/>
        <v>0</v>
      </c>
      <c r="W23" s="21" t="s">
        <v>19</v>
      </c>
      <c r="X23" s="12"/>
      <c r="Y23" s="12">
        <v>0</v>
      </c>
      <c r="Z23" s="26" t="s">
        <v>18</v>
      </c>
      <c r="AA23" s="24">
        <f t="shared" si="3"/>
        <v>0</v>
      </c>
      <c r="AB23" s="21" t="s">
        <v>19</v>
      </c>
      <c r="AC23" s="21"/>
      <c r="AD23" s="12">
        <v>0</v>
      </c>
      <c r="AE23" s="26" t="s">
        <v>18</v>
      </c>
      <c r="AF23" s="24">
        <f t="shared" si="4"/>
        <v>0</v>
      </c>
      <c r="AG23" s="21" t="s">
        <v>19</v>
      </c>
      <c r="AH23" s="12"/>
      <c r="AI23" s="12">
        <v>0</v>
      </c>
      <c r="AJ23" s="26" t="s">
        <v>18</v>
      </c>
      <c r="AK23" s="24">
        <f>AI23/AI9*100</f>
        <v>0</v>
      </c>
      <c r="AL23" s="21" t="s">
        <v>19</v>
      </c>
      <c r="AM23" s="21"/>
      <c r="AN23" s="12">
        <v>0</v>
      </c>
      <c r="AO23" s="26" t="s">
        <v>18</v>
      </c>
      <c r="AP23" s="24">
        <f>AN23/AN9*100</f>
        <v>0</v>
      </c>
      <c r="AQ23" s="21" t="s">
        <v>19</v>
      </c>
      <c r="AR23" s="12"/>
      <c r="AS23" s="12">
        <v>8</v>
      </c>
      <c r="AT23" s="26" t="s">
        <v>18</v>
      </c>
      <c r="AU23" s="24">
        <f>AS23/AS9*100</f>
        <v>16.326530612244898</v>
      </c>
      <c r="AV23" s="21" t="s">
        <v>19</v>
      </c>
      <c r="AW23" s="21"/>
      <c r="AX23" s="12">
        <v>6</v>
      </c>
      <c r="AY23" s="26" t="s">
        <v>18</v>
      </c>
      <c r="AZ23" s="24">
        <f>AX23/AX9*100</f>
        <v>8.8235294117647065</v>
      </c>
      <c r="BA23" s="21" t="s">
        <v>19</v>
      </c>
      <c r="BB23" s="21"/>
      <c r="BC23" s="18">
        <f t="shared" si="5"/>
        <v>8</v>
      </c>
      <c r="BD23" s="26" t="s">
        <v>18</v>
      </c>
      <c r="BE23" s="24">
        <f>BC23/BC9*100</f>
        <v>7.9207920792079207</v>
      </c>
      <c r="BF23" s="21" t="s">
        <v>19</v>
      </c>
      <c r="BG23" s="21"/>
      <c r="BH23" s="18">
        <f t="shared" si="6"/>
        <v>6</v>
      </c>
      <c r="BI23" s="26" t="s">
        <v>18</v>
      </c>
      <c r="BJ23" s="24">
        <f>BH23/BH9*100</f>
        <v>1.7543859649122806</v>
      </c>
      <c r="BK23" s="21" t="s">
        <v>19</v>
      </c>
    </row>
    <row r="24" spans="2:63" s="8" customFormat="1" ht="18" customHeight="1" x14ac:dyDescent="0.6">
      <c r="B24" s="30"/>
      <c r="C24" s="30"/>
      <c r="D24" s="10"/>
      <c r="E24" s="12"/>
      <c r="F24" s="26"/>
      <c r="G24" s="24"/>
      <c r="H24" s="21"/>
      <c r="I24" s="12"/>
      <c r="J24" s="12"/>
      <c r="K24" s="26"/>
      <c r="L24" s="24"/>
      <c r="M24" s="21"/>
      <c r="N24" s="12"/>
      <c r="O24" s="12"/>
      <c r="P24" s="26"/>
      <c r="Q24" s="24"/>
      <c r="R24" s="21"/>
      <c r="S24" s="12"/>
      <c r="T24" s="12"/>
      <c r="U24" s="26"/>
      <c r="V24" s="24"/>
      <c r="W24" s="21"/>
      <c r="X24" s="12"/>
      <c r="Y24" s="12"/>
      <c r="Z24" s="26"/>
      <c r="AA24" s="24"/>
      <c r="AB24" s="21"/>
      <c r="AC24" s="21"/>
      <c r="AD24" s="12"/>
      <c r="AE24" s="26"/>
      <c r="AF24" s="24"/>
      <c r="AG24" s="21"/>
      <c r="AH24" s="12"/>
      <c r="AI24" s="12"/>
      <c r="AJ24" s="26"/>
      <c r="AK24" s="24"/>
      <c r="AL24" s="21"/>
      <c r="AM24" s="21"/>
      <c r="AN24" s="12"/>
      <c r="AO24" s="26"/>
      <c r="AP24" s="24"/>
      <c r="AQ24" s="21"/>
      <c r="AR24" s="12"/>
      <c r="AS24" s="12"/>
      <c r="AT24" s="26"/>
      <c r="AU24" s="24"/>
      <c r="AV24" s="21"/>
      <c r="AW24" s="21"/>
      <c r="AX24" s="12"/>
      <c r="AY24" s="26"/>
      <c r="AZ24" s="24"/>
      <c r="BA24" s="21"/>
      <c r="BB24" s="21"/>
      <c r="BC24" s="18"/>
      <c r="BD24" s="26"/>
      <c r="BE24" s="24"/>
      <c r="BF24" s="21"/>
      <c r="BG24" s="21"/>
      <c r="BH24" s="18"/>
      <c r="BI24" s="26"/>
      <c r="BJ24" s="24"/>
      <c r="BK24" s="21"/>
    </row>
    <row r="25" spans="2:63" ht="18" customHeight="1" x14ac:dyDescent="0.6">
      <c r="B25" s="9"/>
      <c r="C25" s="28" t="s">
        <v>32</v>
      </c>
      <c r="D25" s="31"/>
      <c r="F25" s="25"/>
      <c r="G25" s="12"/>
    </row>
    <row r="26" spans="2:63" ht="18" customHeight="1" x14ac:dyDescent="0.6">
      <c r="B26" s="30"/>
      <c r="C26" s="30"/>
      <c r="D26" s="10" t="s">
        <v>33</v>
      </c>
      <c r="E26" s="12">
        <v>6</v>
      </c>
      <c r="F26" s="33" t="s">
        <v>34</v>
      </c>
      <c r="G26" s="25">
        <f>E26/E9*100</f>
        <v>100</v>
      </c>
      <c r="H26" s="28" t="s">
        <v>35</v>
      </c>
      <c r="J26" s="12">
        <v>69</v>
      </c>
      <c r="K26" s="33" t="s">
        <v>34</v>
      </c>
      <c r="L26" s="25">
        <f>J26/J9*100</f>
        <v>100</v>
      </c>
      <c r="M26" s="28" t="s">
        <v>35</v>
      </c>
      <c r="N26" s="28"/>
      <c r="O26" s="12">
        <v>4</v>
      </c>
      <c r="P26" s="33" t="s">
        <v>34</v>
      </c>
      <c r="Q26" s="25">
        <f>O26/O9*100</f>
        <v>33.333333333333329</v>
      </c>
      <c r="R26" s="28" t="s">
        <v>35</v>
      </c>
      <c r="T26" s="12">
        <v>12</v>
      </c>
      <c r="U26" s="33" t="s">
        <v>34</v>
      </c>
      <c r="V26" s="25">
        <f>T26/T9*100</f>
        <v>17.647058823529413</v>
      </c>
      <c r="W26" s="28" t="s">
        <v>35</v>
      </c>
      <c r="Y26" s="12">
        <v>0</v>
      </c>
      <c r="Z26" s="33" t="s">
        <v>34</v>
      </c>
      <c r="AA26" s="25">
        <f>Y26/Y9*100</f>
        <v>0</v>
      </c>
      <c r="AB26" s="28" t="s">
        <v>35</v>
      </c>
      <c r="AD26" s="12">
        <v>0</v>
      </c>
      <c r="AE26" s="33" t="s">
        <v>34</v>
      </c>
      <c r="AF26" s="25">
        <f>AD26/AD9*100</f>
        <v>0</v>
      </c>
      <c r="AG26" s="10" t="s">
        <v>35</v>
      </c>
      <c r="AI26" s="12">
        <v>0</v>
      </c>
      <c r="AJ26" s="33" t="s">
        <v>34</v>
      </c>
      <c r="AK26" s="25">
        <f>AI26/AI9*100</f>
        <v>0</v>
      </c>
      <c r="AL26" s="28" t="s">
        <v>35</v>
      </c>
      <c r="AN26" s="12">
        <v>0</v>
      </c>
      <c r="AO26" s="33" t="s">
        <v>34</v>
      </c>
      <c r="AP26" s="25">
        <f>AN26/AN9*100</f>
        <v>0</v>
      </c>
      <c r="AQ26" s="10" t="s">
        <v>35</v>
      </c>
      <c r="AS26" s="23">
        <v>0</v>
      </c>
      <c r="AT26" s="25" t="s">
        <v>34</v>
      </c>
      <c r="AU26" s="25">
        <f>AS26/AS9*100</f>
        <v>0</v>
      </c>
      <c r="AV26" s="28" t="s">
        <v>35</v>
      </c>
      <c r="AX26" s="23">
        <v>0</v>
      </c>
      <c r="AY26" s="33" t="s">
        <v>34</v>
      </c>
      <c r="AZ26" s="25">
        <f>AX26/AX9*100</f>
        <v>0</v>
      </c>
      <c r="BA26" s="28" t="s">
        <v>35</v>
      </c>
      <c r="BC26" s="12">
        <f>E26+O26+Y26+AI26+AS26</f>
        <v>10</v>
      </c>
      <c r="BD26" s="33" t="s">
        <v>34</v>
      </c>
      <c r="BE26" s="25">
        <f>BC26/BC9*100</f>
        <v>9.9009900990099009</v>
      </c>
      <c r="BF26" s="28" t="s">
        <v>35</v>
      </c>
      <c r="BH26" s="12">
        <f>J26+T26+AD26+AN26+AX26</f>
        <v>81</v>
      </c>
      <c r="BI26" s="33" t="s">
        <v>34</v>
      </c>
      <c r="BJ26" s="25">
        <f>BH26/BH9*100</f>
        <v>23.684210526315788</v>
      </c>
      <c r="BK26" s="28" t="s">
        <v>35</v>
      </c>
    </row>
    <row r="27" spans="2:63" ht="18" customHeight="1" x14ac:dyDescent="0.6">
      <c r="B27" s="30"/>
      <c r="C27" s="30"/>
      <c r="D27" s="10" t="s">
        <v>36</v>
      </c>
      <c r="E27" s="12">
        <v>0</v>
      </c>
      <c r="F27" s="33" t="s">
        <v>34</v>
      </c>
      <c r="G27" s="25">
        <f>E27/E9*100</f>
        <v>0</v>
      </c>
      <c r="H27" s="28" t="s">
        <v>35</v>
      </c>
      <c r="J27" s="12">
        <v>0</v>
      </c>
      <c r="K27" s="33" t="s">
        <v>34</v>
      </c>
      <c r="L27" s="25">
        <f>J27/J9*100</f>
        <v>0</v>
      </c>
      <c r="M27" s="28" t="s">
        <v>35</v>
      </c>
      <c r="N27" s="28"/>
      <c r="O27" s="12">
        <v>8</v>
      </c>
      <c r="P27" s="33" t="s">
        <v>34</v>
      </c>
      <c r="Q27" s="25">
        <f>O27/O9*100</f>
        <v>66.666666666666657</v>
      </c>
      <c r="R27" s="28" t="s">
        <v>35</v>
      </c>
      <c r="T27" s="12">
        <v>56</v>
      </c>
      <c r="U27" s="33" t="s">
        <v>34</v>
      </c>
      <c r="V27" s="25">
        <f>T27/T9*100</f>
        <v>82.35294117647058</v>
      </c>
      <c r="W27" s="28" t="s">
        <v>35</v>
      </c>
      <c r="Y27" s="12">
        <v>4</v>
      </c>
      <c r="Z27" s="33" t="s">
        <v>34</v>
      </c>
      <c r="AA27" s="25">
        <f>Y27/Y9*100</f>
        <v>50</v>
      </c>
      <c r="AB27" s="28" t="s">
        <v>35</v>
      </c>
      <c r="AD27" s="12">
        <v>16</v>
      </c>
      <c r="AE27" s="33" t="s">
        <v>34</v>
      </c>
      <c r="AF27" s="25">
        <f>AD27/AD9*100</f>
        <v>23.188405797101449</v>
      </c>
      <c r="AG27" s="10" t="s">
        <v>35</v>
      </c>
      <c r="AI27" s="12">
        <v>0</v>
      </c>
      <c r="AJ27" s="33" t="s">
        <v>34</v>
      </c>
      <c r="AK27" s="25">
        <f>AI27/AI9*100</f>
        <v>0</v>
      </c>
      <c r="AL27" s="28" t="s">
        <v>35</v>
      </c>
      <c r="AN27" s="12">
        <v>0</v>
      </c>
      <c r="AO27" s="33" t="s">
        <v>34</v>
      </c>
      <c r="AP27" s="25">
        <f>AN27/AN9*100</f>
        <v>0</v>
      </c>
      <c r="AQ27" s="10" t="s">
        <v>35</v>
      </c>
      <c r="AS27" s="23">
        <v>0</v>
      </c>
      <c r="AT27" s="25" t="s">
        <v>34</v>
      </c>
      <c r="AU27" s="25">
        <f>AS27/AS9*100</f>
        <v>0</v>
      </c>
      <c r="AV27" s="28" t="s">
        <v>35</v>
      </c>
      <c r="AX27" s="23">
        <v>0</v>
      </c>
      <c r="AY27" s="33" t="s">
        <v>34</v>
      </c>
      <c r="AZ27" s="25">
        <f>AX27/AX9*100</f>
        <v>0</v>
      </c>
      <c r="BA27" s="28" t="s">
        <v>35</v>
      </c>
      <c r="BC27" s="12">
        <f>E27+O27+Y27+AI27+AS27</f>
        <v>12</v>
      </c>
      <c r="BD27" s="33" t="s">
        <v>34</v>
      </c>
      <c r="BE27" s="25">
        <f>BC27/BC9*100</f>
        <v>11.881188118811881</v>
      </c>
      <c r="BF27" s="28" t="s">
        <v>35</v>
      </c>
      <c r="BH27" s="12">
        <f>J27+T27+AD27+AN27+AX27</f>
        <v>72</v>
      </c>
      <c r="BI27" s="33" t="s">
        <v>34</v>
      </c>
      <c r="BJ27" s="25">
        <f>BH27/BH9*100</f>
        <v>21.052631578947366</v>
      </c>
      <c r="BK27" s="28" t="s">
        <v>35</v>
      </c>
    </row>
    <row r="28" spans="2:63" ht="18" customHeight="1" x14ac:dyDescent="0.6">
      <c r="B28" s="30"/>
      <c r="C28" s="30"/>
      <c r="D28" s="10" t="s">
        <v>37</v>
      </c>
      <c r="E28" s="12">
        <v>0</v>
      </c>
      <c r="F28" s="33" t="s">
        <v>34</v>
      </c>
      <c r="G28" s="25">
        <f>E28/E9*100</f>
        <v>0</v>
      </c>
      <c r="H28" s="28" t="s">
        <v>35</v>
      </c>
      <c r="J28" s="12">
        <v>0</v>
      </c>
      <c r="K28" s="33" t="s">
        <v>34</v>
      </c>
      <c r="L28" s="25">
        <f>J28/J9*100</f>
        <v>0</v>
      </c>
      <c r="M28" s="28" t="s">
        <v>35</v>
      </c>
      <c r="N28" s="28"/>
      <c r="O28" s="12">
        <v>0</v>
      </c>
      <c r="P28" s="33" t="s">
        <v>34</v>
      </c>
      <c r="Q28" s="25">
        <f>O28/O9*100</f>
        <v>0</v>
      </c>
      <c r="R28" s="28" t="s">
        <v>35</v>
      </c>
      <c r="T28" s="12">
        <v>0</v>
      </c>
      <c r="U28" s="33" t="s">
        <v>34</v>
      </c>
      <c r="V28" s="25">
        <f>T28/T9*100</f>
        <v>0</v>
      </c>
      <c r="W28" s="28" t="s">
        <v>35</v>
      </c>
      <c r="Y28" s="12">
        <v>4</v>
      </c>
      <c r="Z28" s="33" t="s">
        <v>34</v>
      </c>
      <c r="AA28" s="25">
        <f>Y28/Y9*100</f>
        <v>50</v>
      </c>
      <c r="AB28" s="28" t="s">
        <v>35</v>
      </c>
      <c r="AD28" s="12">
        <v>53</v>
      </c>
      <c r="AE28" s="33" t="s">
        <v>34</v>
      </c>
      <c r="AF28" s="25">
        <f>AD28/AD9*100</f>
        <v>76.811594202898547</v>
      </c>
      <c r="AG28" s="10" t="s">
        <v>35</v>
      </c>
      <c r="AI28" s="12">
        <v>5</v>
      </c>
      <c r="AJ28" s="33" t="s">
        <v>34</v>
      </c>
      <c r="AK28" s="25">
        <f>AI28/AI9*100</f>
        <v>19.230769230769234</v>
      </c>
      <c r="AL28" s="28" t="s">
        <v>35</v>
      </c>
      <c r="AN28" s="12">
        <v>9</v>
      </c>
      <c r="AO28" s="33" t="s">
        <v>34</v>
      </c>
      <c r="AP28" s="25">
        <f>AN28/AN9*100</f>
        <v>13.23529411764706</v>
      </c>
      <c r="AQ28" s="10" t="s">
        <v>35</v>
      </c>
      <c r="AS28" s="23">
        <v>0</v>
      </c>
      <c r="AT28" s="25" t="s">
        <v>34</v>
      </c>
      <c r="AU28" s="25">
        <f>AS28/AS9*100</f>
        <v>0</v>
      </c>
      <c r="AV28" s="28" t="s">
        <v>35</v>
      </c>
      <c r="AX28" s="23">
        <v>0</v>
      </c>
      <c r="AY28" s="33" t="s">
        <v>34</v>
      </c>
      <c r="AZ28" s="25">
        <f>AX28/AX9*100</f>
        <v>0</v>
      </c>
      <c r="BA28" s="28" t="s">
        <v>35</v>
      </c>
      <c r="BC28" s="12">
        <f>E28+O28+Y28+AI28+AS28</f>
        <v>9</v>
      </c>
      <c r="BD28" s="33" t="s">
        <v>34</v>
      </c>
      <c r="BE28" s="25">
        <f>BC28/BC9*100</f>
        <v>8.9108910891089099</v>
      </c>
      <c r="BF28" s="28" t="s">
        <v>35</v>
      </c>
      <c r="BH28" s="12">
        <f>J28+T28+AD28+AN28+AX28</f>
        <v>62</v>
      </c>
      <c r="BI28" s="33" t="s">
        <v>34</v>
      </c>
      <c r="BJ28" s="25">
        <f>BH28/BH9*100</f>
        <v>18.128654970760234</v>
      </c>
      <c r="BK28" s="28" t="s">
        <v>35</v>
      </c>
    </row>
    <row r="29" spans="2:63" ht="18" customHeight="1" x14ac:dyDescent="0.6">
      <c r="B29" s="30"/>
      <c r="C29" s="30"/>
      <c r="D29" s="10" t="s">
        <v>38</v>
      </c>
      <c r="E29" s="12">
        <v>0</v>
      </c>
      <c r="F29" s="33" t="s">
        <v>34</v>
      </c>
      <c r="G29" s="25">
        <f>E29/E9*100</f>
        <v>0</v>
      </c>
      <c r="H29" s="28" t="s">
        <v>35</v>
      </c>
      <c r="J29" s="12">
        <v>0</v>
      </c>
      <c r="K29" s="33" t="s">
        <v>34</v>
      </c>
      <c r="L29" s="25">
        <f>J29/J9*100</f>
        <v>0</v>
      </c>
      <c r="M29" s="28" t="s">
        <v>35</v>
      </c>
      <c r="N29" s="28"/>
      <c r="O29" s="12">
        <v>0</v>
      </c>
      <c r="P29" s="33" t="s">
        <v>34</v>
      </c>
      <c r="Q29" s="25">
        <f>O29/O9*100</f>
        <v>0</v>
      </c>
      <c r="R29" s="28" t="s">
        <v>35</v>
      </c>
      <c r="T29" s="12">
        <v>0</v>
      </c>
      <c r="U29" s="33" t="s">
        <v>34</v>
      </c>
      <c r="V29" s="25">
        <f>T29/T9*100</f>
        <v>0</v>
      </c>
      <c r="W29" s="28" t="s">
        <v>35</v>
      </c>
      <c r="Y29" s="12">
        <v>0</v>
      </c>
      <c r="Z29" s="33" t="s">
        <v>34</v>
      </c>
      <c r="AA29" s="25">
        <f>Y29/Y9*100</f>
        <v>0</v>
      </c>
      <c r="AB29" s="28" t="s">
        <v>35</v>
      </c>
      <c r="AD29" s="12">
        <v>0</v>
      </c>
      <c r="AE29" s="33" t="s">
        <v>34</v>
      </c>
      <c r="AF29" s="25">
        <f>AD29/AD9*100</f>
        <v>0</v>
      </c>
      <c r="AG29" s="10" t="s">
        <v>35</v>
      </c>
      <c r="AI29" s="12">
        <v>21</v>
      </c>
      <c r="AJ29" s="33" t="s">
        <v>34</v>
      </c>
      <c r="AK29" s="25">
        <f>AI29/AI9*100</f>
        <v>80.769230769230774</v>
      </c>
      <c r="AL29" s="28" t="s">
        <v>35</v>
      </c>
      <c r="AN29" s="12">
        <v>59</v>
      </c>
      <c r="AO29" s="33" t="s">
        <v>34</v>
      </c>
      <c r="AP29" s="25">
        <f>AN29/AN9*100</f>
        <v>86.764705882352942</v>
      </c>
      <c r="AQ29" s="10" t="s">
        <v>35</v>
      </c>
      <c r="AS29" s="23">
        <v>4</v>
      </c>
      <c r="AT29" s="25" t="s">
        <v>34</v>
      </c>
      <c r="AU29" s="25">
        <f>AS29/AS9*100</f>
        <v>8.1632653061224492</v>
      </c>
      <c r="AV29" s="28" t="s">
        <v>35</v>
      </c>
      <c r="AX29" s="23">
        <v>8</v>
      </c>
      <c r="AY29" s="33" t="s">
        <v>34</v>
      </c>
      <c r="AZ29" s="25">
        <f>AX29/AX9*100</f>
        <v>11.76470588235294</v>
      </c>
      <c r="BA29" s="28" t="s">
        <v>35</v>
      </c>
      <c r="BC29" s="12">
        <f>E29+O29+Y29+AI29+AS29</f>
        <v>25</v>
      </c>
      <c r="BD29" s="33" t="s">
        <v>34</v>
      </c>
      <c r="BE29" s="25">
        <f>BC29/BC9*100</f>
        <v>24.752475247524753</v>
      </c>
      <c r="BF29" s="28" t="s">
        <v>35</v>
      </c>
      <c r="BH29" s="12">
        <f>J29+T29+AD29+AN29+AX29</f>
        <v>67</v>
      </c>
      <c r="BI29" s="33" t="s">
        <v>34</v>
      </c>
      <c r="BJ29" s="25">
        <f>BH29/BH9*100</f>
        <v>19.5906432748538</v>
      </c>
      <c r="BK29" s="28" t="s">
        <v>35</v>
      </c>
    </row>
    <row r="30" spans="2:63" ht="18" customHeight="1" x14ac:dyDescent="0.6">
      <c r="D30" s="10" t="s">
        <v>39</v>
      </c>
      <c r="E30" s="12">
        <v>0</v>
      </c>
      <c r="F30" s="26" t="s">
        <v>34</v>
      </c>
      <c r="G30" s="25">
        <f>E30/E9*100</f>
        <v>0</v>
      </c>
      <c r="H30" s="28" t="s">
        <v>35</v>
      </c>
      <c r="J30" s="12">
        <v>0</v>
      </c>
      <c r="K30" s="26" t="s">
        <v>34</v>
      </c>
      <c r="L30" s="25">
        <f>J30/J9*100</f>
        <v>0</v>
      </c>
      <c r="M30" s="28" t="s">
        <v>35</v>
      </c>
      <c r="N30" s="28"/>
      <c r="O30" s="12">
        <v>0</v>
      </c>
      <c r="P30" s="26" t="s">
        <v>34</v>
      </c>
      <c r="Q30" s="25">
        <f>O30/O9*100</f>
        <v>0</v>
      </c>
      <c r="R30" s="28" t="s">
        <v>35</v>
      </c>
      <c r="T30" s="12">
        <v>0</v>
      </c>
      <c r="U30" s="26" t="s">
        <v>34</v>
      </c>
      <c r="V30" s="25">
        <f>T30/T9*100</f>
        <v>0</v>
      </c>
      <c r="W30" s="28" t="s">
        <v>35</v>
      </c>
      <c r="Y30" s="12">
        <v>0</v>
      </c>
      <c r="Z30" s="26" t="s">
        <v>34</v>
      </c>
      <c r="AA30" s="25">
        <f>Y30/Y9*100</f>
        <v>0</v>
      </c>
      <c r="AB30" s="28" t="s">
        <v>35</v>
      </c>
      <c r="AD30" s="12">
        <v>0</v>
      </c>
      <c r="AE30" s="26" t="s">
        <v>34</v>
      </c>
      <c r="AF30" s="25">
        <f>AD30/AD9*100</f>
        <v>0</v>
      </c>
      <c r="AG30" s="10" t="s">
        <v>35</v>
      </c>
      <c r="AI30" s="12">
        <v>0</v>
      </c>
      <c r="AJ30" s="26" t="s">
        <v>34</v>
      </c>
      <c r="AK30" s="25">
        <f>AI30/AI9*100</f>
        <v>0</v>
      </c>
      <c r="AL30" s="28" t="s">
        <v>35</v>
      </c>
      <c r="AN30" s="12">
        <v>0</v>
      </c>
      <c r="AO30" s="26" t="s">
        <v>34</v>
      </c>
      <c r="AP30" s="25">
        <f>AN30/AN9*100</f>
        <v>0</v>
      </c>
      <c r="AQ30" s="10" t="s">
        <v>35</v>
      </c>
      <c r="AS30" s="23">
        <v>45</v>
      </c>
      <c r="AT30" s="12" t="s">
        <v>34</v>
      </c>
      <c r="AU30" s="25">
        <f>AS30/AS9*100</f>
        <v>91.83673469387756</v>
      </c>
      <c r="AV30" s="28" t="s">
        <v>35</v>
      </c>
      <c r="AX30" s="23">
        <v>60</v>
      </c>
      <c r="AY30" s="26" t="s">
        <v>34</v>
      </c>
      <c r="AZ30" s="25">
        <f>AX30/AX9*100</f>
        <v>88.235294117647058</v>
      </c>
      <c r="BA30" s="28" t="s">
        <v>35</v>
      </c>
      <c r="BC30" s="12">
        <f>E30+O30+Y30+AI30+AS30</f>
        <v>45</v>
      </c>
      <c r="BD30" s="26" t="s">
        <v>34</v>
      </c>
      <c r="BE30" s="25">
        <f>BC30/BC9*100</f>
        <v>44.554455445544555</v>
      </c>
      <c r="BF30" s="28" t="s">
        <v>35</v>
      </c>
      <c r="BH30" s="12">
        <f>J30+T30+AD30+AN30+AX30</f>
        <v>60</v>
      </c>
      <c r="BI30" s="26" t="s">
        <v>34</v>
      </c>
      <c r="BJ30" s="25">
        <f>BH30/BH9*100</f>
        <v>17.543859649122805</v>
      </c>
      <c r="BK30" s="28" t="s">
        <v>35</v>
      </c>
    </row>
    <row r="31" spans="2:63" ht="18" customHeight="1" x14ac:dyDescent="0.6">
      <c r="K31" s="26"/>
      <c r="M31" s="12"/>
      <c r="U31" s="26"/>
      <c r="W31" s="12"/>
      <c r="AE31" s="26"/>
      <c r="AG31" s="12"/>
      <c r="AO31" s="26"/>
      <c r="AQ31" s="12"/>
      <c r="AS31" s="23"/>
      <c r="AT31" s="12"/>
      <c r="AU31" s="25"/>
      <c r="AV31" s="12"/>
      <c r="AX31" s="23"/>
      <c r="AY31" s="12"/>
      <c r="AZ31" s="25"/>
      <c r="BA31" s="12"/>
      <c r="BK31" s="28"/>
    </row>
    <row r="32" spans="2:63" ht="18" customHeight="1" x14ac:dyDescent="0.6">
      <c r="B32" s="14" t="s">
        <v>40</v>
      </c>
      <c r="M32" s="12"/>
      <c r="W32" s="12"/>
      <c r="AE32" s="26"/>
      <c r="AG32" s="12"/>
      <c r="AQ32" s="12"/>
      <c r="AS32" s="23"/>
      <c r="AT32" s="12"/>
      <c r="AU32" s="25"/>
      <c r="AV32" s="12"/>
      <c r="AX32" s="23"/>
      <c r="AY32" s="12"/>
      <c r="AZ32" s="25"/>
      <c r="BA32" s="12"/>
      <c r="BK32" s="12"/>
    </row>
    <row r="33" spans="2:63" s="34" customFormat="1" ht="18" customHeight="1" x14ac:dyDescent="0.35">
      <c r="C33" s="35" t="s">
        <v>41</v>
      </c>
      <c r="D33" s="35"/>
      <c r="E33" s="2"/>
      <c r="F33" s="1"/>
      <c r="G33" s="2"/>
      <c r="H33" s="1"/>
      <c r="I33" s="1"/>
      <c r="J33" s="2"/>
      <c r="K33" s="1"/>
      <c r="L33" s="2"/>
      <c r="M33" s="1"/>
      <c r="N33" s="36"/>
      <c r="O33" s="2"/>
      <c r="P33" s="1"/>
      <c r="Q33" s="2"/>
      <c r="R33" s="1"/>
      <c r="S33" s="1"/>
      <c r="T33" s="2"/>
      <c r="U33" s="1"/>
      <c r="V33" s="2"/>
      <c r="W33" s="1"/>
      <c r="X33" s="36"/>
      <c r="Y33" s="2"/>
      <c r="Z33" s="1"/>
      <c r="AA33" s="2"/>
      <c r="AB33" s="1"/>
      <c r="AC33" s="1"/>
      <c r="AD33" s="2"/>
      <c r="AE33" s="1"/>
      <c r="AF33" s="2"/>
      <c r="AG33" s="1"/>
      <c r="AH33" s="36"/>
      <c r="AI33" s="2"/>
      <c r="AJ33" s="1"/>
      <c r="AK33" s="2"/>
      <c r="AL33" s="1"/>
      <c r="AM33" s="1"/>
      <c r="AN33" s="2"/>
      <c r="AO33" s="1"/>
      <c r="AP33" s="2"/>
      <c r="AQ33" s="1"/>
      <c r="AR33" s="36"/>
      <c r="AS33" s="2"/>
      <c r="AT33" s="1"/>
      <c r="AU33" s="2"/>
      <c r="AV33" s="1"/>
      <c r="AW33" s="1"/>
      <c r="AX33" s="2"/>
      <c r="AY33" s="1"/>
      <c r="AZ33" s="2"/>
      <c r="BA33" s="1"/>
      <c r="BB33" s="1"/>
      <c r="BC33" s="37"/>
      <c r="BD33" s="1"/>
      <c r="BE33" s="2"/>
      <c r="BF33" s="1"/>
      <c r="BG33" s="1"/>
      <c r="BH33" s="37"/>
      <c r="BI33" s="1"/>
      <c r="BJ33" s="2"/>
      <c r="BK33" s="1"/>
    </row>
    <row r="34" spans="2:63" s="34" customFormat="1" ht="18" customHeight="1" x14ac:dyDescent="0.6">
      <c r="B34" s="38"/>
      <c r="C34" s="38"/>
      <c r="D34" s="35" t="s">
        <v>42</v>
      </c>
      <c r="E34" s="36">
        <v>6</v>
      </c>
      <c r="F34" s="39" t="s">
        <v>18</v>
      </c>
      <c r="G34" s="40">
        <f>E34/E9*100</f>
        <v>100</v>
      </c>
      <c r="H34" s="41" t="s">
        <v>19</v>
      </c>
      <c r="I34" s="36"/>
      <c r="J34" s="36">
        <v>67</v>
      </c>
      <c r="K34" s="39" t="s">
        <v>18</v>
      </c>
      <c r="L34" s="40">
        <f>J34/J9*100</f>
        <v>97.101449275362313</v>
      </c>
      <c r="M34" s="41" t="s">
        <v>19</v>
      </c>
      <c r="N34" s="36"/>
      <c r="O34" s="36">
        <v>12</v>
      </c>
      <c r="P34" s="39" t="s">
        <v>18</v>
      </c>
      <c r="Q34" s="40">
        <f>O34/O9*100</f>
        <v>100</v>
      </c>
      <c r="R34" s="41" t="s">
        <v>19</v>
      </c>
      <c r="S34" s="36"/>
      <c r="T34" s="36">
        <v>65</v>
      </c>
      <c r="U34" s="39" t="s">
        <v>18</v>
      </c>
      <c r="V34" s="40">
        <f>T34/T9*100</f>
        <v>95.588235294117652</v>
      </c>
      <c r="W34" s="41" t="s">
        <v>19</v>
      </c>
      <c r="X34" s="36"/>
      <c r="Y34" s="36">
        <v>4</v>
      </c>
      <c r="Z34" s="39" t="s">
        <v>18</v>
      </c>
      <c r="AA34" s="40">
        <f>Y34/Y9*100</f>
        <v>50</v>
      </c>
      <c r="AB34" s="41" t="s">
        <v>19</v>
      </c>
      <c r="AC34" s="41"/>
      <c r="AD34" s="36">
        <v>57</v>
      </c>
      <c r="AE34" s="39" t="s">
        <v>18</v>
      </c>
      <c r="AF34" s="40">
        <f>AD34/AD9*100</f>
        <v>82.608695652173907</v>
      </c>
      <c r="AG34" s="41" t="s">
        <v>19</v>
      </c>
      <c r="AH34" s="36"/>
      <c r="AI34" s="36">
        <v>9</v>
      </c>
      <c r="AJ34" s="39" t="s">
        <v>18</v>
      </c>
      <c r="AK34" s="40">
        <f>AI34/AI9*100</f>
        <v>34.615384615384613</v>
      </c>
      <c r="AL34" s="41" t="s">
        <v>19</v>
      </c>
      <c r="AM34" s="41"/>
      <c r="AN34" s="36">
        <v>33</v>
      </c>
      <c r="AO34" s="39" t="s">
        <v>18</v>
      </c>
      <c r="AP34" s="40">
        <f>AN34/AN9*100</f>
        <v>48.529411764705884</v>
      </c>
      <c r="AQ34" s="41" t="s">
        <v>19</v>
      </c>
      <c r="AR34" s="36"/>
      <c r="AS34" s="36">
        <v>2</v>
      </c>
      <c r="AT34" s="39" t="s">
        <v>18</v>
      </c>
      <c r="AU34" s="40">
        <f>AS34/AS9*100</f>
        <v>4.0816326530612246</v>
      </c>
      <c r="AV34" s="41" t="s">
        <v>19</v>
      </c>
      <c r="AW34" s="41"/>
      <c r="AX34" s="36">
        <v>2</v>
      </c>
      <c r="AY34" s="39" t="s">
        <v>18</v>
      </c>
      <c r="AZ34" s="40">
        <f>AX34/AX9*100</f>
        <v>2.9411764705882351</v>
      </c>
      <c r="BA34" s="41" t="s">
        <v>19</v>
      </c>
      <c r="BB34" s="41"/>
      <c r="BC34" s="37">
        <v>33</v>
      </c>
      <c r="BD34" s="39" t="s">
        <v>18</v>
      </c>
      <c r="BE34" s="40">
        <f>BC34/BC9*100</f>
        <v>32.673267326732677</v>
      </c>
      <c r="BF34" s="41" t="s">
        <v>19</v>
      </c>
      <c r="BG34" s="41"/>
      <c r="BH34" s="37">
        <f>AX34+AN34+AD34+T34+J34</f>
        <v>224</v>
      </c>
      <c r="BI34" s="39" t="s">
        <v>18</v>
      </c>
      <c r="BJ34" s="40">
        <f>BH34/BH9*100</f>
        <v>65.497076023391813</v>
      </c>
      <c r="BK34" s="41" t="s">
        <v>19</v>
      </c>
    </row>
    <row r="35" spans="2:63" s="34" customFormat="1" ht="18" customHeight="1" x14ac:dyDescent="0.6">
      <c r="B35" s="38"/>
      <c r="C35" s="38"/>
      <c r="D35" s="35" t="s">
        <v>43</v>
      </c>
      <c r="E35" s="36">
        <v>0</v>
      </c>
      <c r="F35" s="39" t="s">
        <v>18</v>
      </c>
      <c r="G35" s="40">
        <f>E35/E9*100</f>
        <v>0</v>
      </c>
      <c r="H35" s="41" t="s">
        <v>19</v>
      </c>
      <c r="I35" s="36"/>
      <c r="J35" s="36">
        <v>2</v>
      </c>
      <c r="K35" s="39" t="s">
        <v>18</v>
      </c>
      <c r="L35" s="40">
        <f>J35/J9*100</f>
        <v>2.8985507246376812</v>
      </c>
      <c r="M35" s="41" t="s">
        <v>19</v>
      </c>
      <c r="N35" s="36"/>
      <c r="O35" s="36">
        <v>0</v>
      </c>
      <c r="P35" s="39" t="s">
        <v>18</v>
      </c>
      <c r="Q35" s="40">
        <f>O35/O9*100</f>
        <v>0</v>
      </c>
      <c r="R35" s="41" t="s">
        <v>19</v>
      </c>
      <c r="S35" s="36"/>
      <c r="T35" s="36">
        <v>3</v>
      </c>
      <c r="U35" s="39" t="s">
        <v>18</v>
      </c>
      <c r="V35" s="40">
        <f>T35/T9*100</f>
        <v>4.4117647058823533</v>
      </c>
      <c r="W35" s="41" t="s">
        <v>19</v>
      </c>
      <c r="X35" s="36"/>
      <c r="Y35" s="36">
        <v>2</v>
      </c>
      <c r="Z35" s="39" t="s">
        <v>18</v>
      </c>
      <c r="AA35" s="40">
        <f>Y35/Y9*100</f>
        <v>25</v>
      </c>
      <c r="AB35" s="41" t="s">
        <v>19</v>
      </c>
      <c r="AC35" s="41"/>
      <c r="AD35" s="36">
        <v>7</v>
      </c>
      <c r="AE35" s="39" t="s">
        <v>18</v>
      </c>
      <c r="AF35" s="40">
        <f>AD35/AD9*100</f>
        <v>10.144927536231885</v>
      </c>
      <c r="AG35" s="41" t="s">
        <v>19</v>
      </c>
      <c r="AH35" s="36"/>
      <c r="AI35" s="36">
        <v>5</v>
      </c>
      <c r="AJ35" s="39" t="s">
        <v>18</v>
      </c>
      <c r="AK35" s="40">
        <f>AI35/AI9*100</f>
        <v>19.230769230769234</v>
      </c>
      <c r="AL35" s="41" t="s">
        <v>19</v>
      </c>
      <c r="AM35" s="41"/>
      <c r="AN35" s="36">
        <v>7</v>
      </c>
      <c r="AO35" s="39" t="s">
        <v>18</v>
      </c>
      <c r="AP35" s="40">
        <f>AN35/AN9*100</f>
        <v>10.294117647058822</v>
      </c>
      <c r="AQ35" s="41" t="s">
        <v>19</v>
      </c>
      <c r="AR35" s="36"/>
      <c r="AS35" s="36">
        <v>4</v>
      </c>
      <c r="AT35" s="39" t="s">
        <v>18</v>
      </c>
      <c r="AU35" s="40">
        <f>AS35/AS9*100</f>
        <v>8.1632653061224492</v>
      </c>
      <c r="AV35" s="41" t="s">
        <v>19</v>
      </c>
      <c r="AW35" s="41"/>
      <c r="AX35" s="36">
        <v>10</v>
      </c>
      <c r="AY35" s="39" t="s">
        <v>18</v>
      </c>
      <c r="AZ35" s="40">
        <f>AX35/AX9*100</f>
        <v>14.705882352941178</v>
      </c>
      <c r="BA35" s="41" t="s">
        <v>19</v>
      </c>
      <c r="BB35" s="41"/>
      <c r="BC35" s="37">
        <v>11</v>
      </c>
      <c r="BD35" s="39" t="s">
        <v>18</v>
      </c>
      <c r="BE35" s="40">
        <f>BC35/BC9*100</f>
        <v>10.891089108910892</v>
      </c>
      <c r="BF35" s="41" t="s">
        <v>19</v>
      </c>
      <c r="BG35" s="41"/>
      <c r="BH35" s="37">
        <f>AX35+AN35+AD35+T35+J35</f>
        <v>29</v>
      </c>
      <c r="BI35" s="39" t="s">
        <v>18</v>
      </c>
      <c r="BJ35" s="40">
        <f>BH35/BH9*100</f>
        <v>8.4795321637426895</v>
      </c>
      <c r="BK35" s="41" t="s">
        <v>19</v>
      </c>
    </row>
    <row r="36" spans="2:63" s="34" customFormat="1" ht="18" customHeight="1" x14ac:dyDescent="0.6">
      <c r="B36" s="38"/>
      <c r="C36" s="38"/>
      <c r="D36" s="35" t="s">
        <v>44</v>
      </c>
      <c r="E36" s="36">
        <v>0</v>
      </c>
      <c r="F36" s="39" t="s">
        <v>18</v>
      </c>
      <c r="G36" s="40">
        <f>E36/E9*100</f>
        <v>0</v>
      </c>
      <c r="H36" s="41" t="s">
        <v>19</v>
      </c>
      <c r="I36" s="36"/>
      <c r="J36" s="36">
        <v>0</v>
      </c>
      <c r="K36" s="39" t="s">
        <v>18</v>
      </c>
      <c r="L36" s="40">
        <f>J36/J9*100</f>
        <v>0</v>
      </c>
      <c r="M36" s="41" t="s">
        <v>19</v>
      </c>
      <c r="N36" s="36"/>
      <c r="O36" s="36">
        <v>0</v>
      </c>
      <c r="P36" s="39" t="s">
        <v>18</v>
      </c>
      <c r="Q36" s="40">
        <f>O36/O9*100</f>
        <v>0</v>
      </c>
      <c r="R36" s="41" t="s">
        <v>19</v>
      </c>
      <c r="S36" s="36"/>
      <c r="T36" s="36">
        <v>0</v>
      </c>
      <c r="U36" s="39" t="s">
        <v>18</v>
      </c>
      <c r="V36" s="40">
        <f>T36/T9*100</f>
        <v>0</v>
      </c>
      <c r="W36" s="41" t="s">
        <v>19</v>
      </c>
      <c r="X36" s="36"/>
      <c r="Y36" s="36">
        <v>2</v>
      </c>
      <c r="Z36" s="39" t="s">
        <v>18</v>
      </c>
      <c r="AA36" s="40">
        <f>Y36/Y9*100</f>
        <v>25</v>
      </c>
      <c r="AB36" s="41" t="s">
        <v>19</v>
      </c>
      <c r="AC36" s="41"/>
      <c r="AD36" s="36">
        <v>2</v>
      </c>
      <c r="AE36" s="39" t="s">
        <v>18</v>
      </c>
      <c r="AF36" s="40">
        <f>AD36/AD9*100</f>
        <v>2.8985507246376812</v>
      </c>
      <c r="AG36" s="41" t="s">
        <v>19</v>
      </c>
      <c r="AH36" s="36"/>
      <c r="AI36" s="36">
        <v>8</v>
      </c>
      <c r="AJ36" s="39" t="s">
        <v>18</v>
      </c>
      <c r="AK36" s="40">
        <f>AI36/AI9*100</f>
        <v>30.76923076923077</v>
      </c>
      <c r="AL36" s="41" t="s">
        <v>19</v>
      </c>
      <c r="AM36" s="41"/>
      <c r="AN36" s="36">
        <v>12</v>
      </c>
      <c r="AO36" s="39" t="s">
        <v>18</v>
      </c>
      <c r="AP36" s="40">
        <f>AN36/AN9*100</f>
        <v>17.647058823529413</v>
      </c>
      <c r="AQ36" s="41" t="s">
        <v>19</v>
      </c>
      <c r="AR36" s="36"/>
      <c r="AS36" s="36">
        <v>15</v>
      </c>
      <c r="AT36" s="39" t="s">
        <v>18</v>
      </c>
      <c r="AU36" s="40">
        <f>AS36/AS9*100</f>
        <v>30.612244897959183</v>
      </c>
      <c r="AV36" s="41" t="s">
        <v>19</v>
      </c>
      <c r="AW36" s="41"/>
      <c r="AX36" s="36">
        <v>20</v>
      </c>
      <c r="AY36" s="39" t="s">
        <v>18</v>
      </c>
      <c r="AZ36" s="40">
        <f>AX36/AX9*100</f>
        <v>29.411764705882355</v>
      </c>
      <c r="BA36" s="41" t="s">
        <v>19</v>
      </c>
      <c r="BB36" s="41"/>
      <c r="BC36" s="37">
        <v>25</v>
      </c>
      <c r="BD36" s="39" t="s">
        <v>18</v>
      </c>
      <c r="BE36" s="40">
        <f>BC36/BC9*100</f>
        <v>24.752475247524753</v>
      </c>
      <c r="BF36" s="41" t="s">
        <v>19</v>
      </c>
      <c r="BG36" s="41"/>
      <c r="BH36" s="37">
        <f>AX36+AN36+AD36+T36+J36</f>
        <v>34</v>
      </c>
      <c r="BI36" s="39" t="s">
        <v>18</v>
      </c>
      <c r="BJ36" s="40">
        <f>BH36/BH9*100</f>
        <v>9.9415204678362574</v>
      </c>
      <c r="BK36" s="41" t="s">
        <v>19</v>
      </c>
    </row>
    <row r="37" spans="2:63" s="34" customFormat="1" ht="18" customHeight="1" x14ac:dyDescent="0.6">
      <c r="B37" s="38"/>
      <c r="C37" s="38"/>
      <c r="D37" s="35" t="s">
        <v>45</v>
      </c>
      <c r="E37" s="36">
        <v>0</v>
      </c>
      <c r="F37" s="39" t="s">
        <v>18</v>
      </c>
      <c r="G37" s="40">
        <f>E37/E9*100</f>
        <v>0</v>
      </c>
      <c r="H37" s="41" t="s">
        <v>19</v>
      </c>
      <c r="I37" s="36"/>
      <c r="J37" s="36">
        <v>0</v>
      </c>
      <c r="K37" s="39" t="s">
        <v>18</v>
      </c>
      <c r="L37" s="40">
        <f>J37/J9*100</f>
        <v>0</v>
      </c>
      <c r="M37" s="41" t="s">
        <v>19</v>
      </c>
      <c r="N37" s="36"/>
      <c r="O37" s="36">
        <v>0</v>
      </c>
      <c r="P37" s="39" t="s">
        <v>18</v>
      </c>
      <c r="Q37" s="40">
        <f>O37/O9*100</f>
        <v>0</v>
      </c>
      <c r="R37" s="41" t="s">
        <v>19</v>
      </c>
      <c r="S37" s="36"/>
      <c r="T37" s="36">
        <v>0</v>
      </c>
      <c r="U37" s="39" t="s">
        <v>18</v>
      </c>
      <c r="V37" s="40">
        <f>T37/T9*100</f>
        <v>0</v>
      </c>
      <c r="W37" s="41" t="s">
        <v>19</v>
      </c>
      <c r="X37" s="36"/>
      <c r="Y37" s="36">
        <v>0</v>
      </c>
      <c r="Z37" s="39" t="s">
        <v>18</v>
      </c>
      <c r="AA37" s="40">
        <f>Y37/Y9*100</f>
        <v>0</v>
      </c>
      <c r="AB37" s="41" t="s">
        <v>19</v>
      </c>
      <c r="AC37" s="41"/>
      <c r="AD37" s="36">
        <v>3</v>
      </c>
      <c r="AE37" s="39" t="s">
        <v>18</v>
      </c>
      <c r="AF37" s="40">
        <f>AD37/AD9*100</f>
        <v>4.3478260869565215</v>
      </c>
      <c r="AG37" s="41" t="s">
        <v>19</v>
      </c>
      <c r="AH37" s="36"/>
      <c r="AI37" s="36">
        <v>4</v>
      </c>
      <c r="AJ37" s="39" t="s">
        <v>18</v>
      </c>
      <c r="AK37" s="40">
        <f>AI37/AI9*100</f>
        <v>15.384615384615385</v>
      </c>
      <c r="AL37" s="41" t="s">
        <v>19</v>
      </c>
      <c r="AM37" s="41"/>
      <c r="AN37" s="36">
        <v>15</v>
      </c>
      <c r="AO37" s="39" t="s">
        <v>18</v>
      </c>
      <c r="AP37" s="40">
        <f>AN37/AN9*100</f>
        <v>22.058823529411764</v>
      </c>
      <c r="AQ37" s="41" t="s">
        <v>19</v>
      </c>
      <c r="AR37" s="36"/>
      <c r="AS37" s="36">
        <v>15</v>
      </c>
      <c r="AT37" s="39" t="s">
        <v>18</v>
      </c>
      <c r="AU37" s="40">
        <f>AS37/AS9*100</f>
        <v>30.612244897959183</v>
      </c>
      <c r="AV37" s="41" t="s">
        <v>19</v>
      </c>
      <c r="AW37" s="41"/>
      <c r="AX37" s="36">
        <v>21</v>
      </c>
      <c r="AY37" s="39" t="s">
        <v>18</v>
      </c>
      <c r="AZ37" s="40">
        <f>AX37/AX9*100</f>
        <v>30.882352941176471</v>
      </c>
      <c r="BA37" s="41" t="s">
        <v>19</v>
      </c>
      <c r="BB37" s="41"/>
      <c r="BC37" s="37">
        <v>19</v>
      </c>
      <c r="BD37" s="39" t="s">
        <v>18</v>
      </c>
      <c r="BE37" s="40">
        <f>BC37/BC9*100</f>
        <v>18.811881188118811</v>
      </c>
      <c r="BF37" s="41" t="s">
        <v>19</v>
      </c>
      <c r="BG37" s="41"/>
      <c r="BH37" s="37">
        <f>AX37+AN37+AD37+T37+J37</f>
        <v>39</v>
      </c>
      <c r="BI37" s="39" t="s">
        <v>18</v>
      </c>
      <c r="BJ37" s="40">
        <f>BH37/BH9*100</f>
        <v>11.403508771929824</v>
      </c>
      <c r="BK37" s="41" t="s">
        <v>19</v>
      </c>
    </row>
    <row r="38" spans="2:63" s="34" customFormat="1" ht="18" customHeight="1" x14ac:dyDescent="0.6">
      <c r="B38" s="38"/>
      <c r="C38" s="38"/>
      <c r="D38" s="35" t="s">
        <v>46</v>
      </c>
      <c r="E38" s="36">
        <v>0</v>
      </c>
      <c r="F38" s="39" t="s">
        <v>18</v>
      </c>
      <c r="G38" s="40">
        <f>E38/E9*100</f>
        <v>0</v>
      </c>
      <c r="H38" s="41" t="s">
        <v>19</v>
      </c>
      <c r="I38" s="36"/>
      <c r="J38" s="36">
        <v>0</v>
      </c>
      <c r="K38" s="39" t="s">
        <v>18</v>
      </c>
      <c r="L38" s="40">
        <f>J38/J9*100</f>
        <v>0</v>
      </c>
      <c r="M38" s="41" t="s">
        <v>19</v>
      </c>
      <c r="N38" s="36"/>
      <c r="O38" s="36">
        <v>0</v>
      </c>
      <c r="P38" s="39" t="s">
        <v>18</v>
      </c>
      <c r="Q38" s="40">
        <f>O38/O9*100</f>
        <v>0</v>
      </c>
      <c r="R38" s="41" t="s">
        <v>19</v>
      </c>
      <c r="S38" s="36"/>
      <c r="T38" s="36">
        <v>0</v>
      </c>
      <c r="U38" s="39" t="s">
        <v>18</v>
      </c>
      <c r="V38" s="40">
        <f>T38/T9*100</f>
        <v>0</v>
      </c>
      <c r="W38" s="41" t="s">
        <v>19</v>
      </c>
      <c r="X38" s="36"/>
      <c r="Y38" s="36">
        <v>0</v>
      </c>
      <c r="Z38" s="39" t="s">
        <v>18</v>
      </c>
      <c r="AA38" s="40">
        <f>Y38/Y9*100</f>
        <v>0</v>
      </c>
      <c r="AB38" s="41" t="s">
        <v>19</v>
      </c>
      <c r="AC38" s="41"/>
      <c r="AD38" s="36">
        <v>0</v>
      </c>
      <c r="AE38" s="39" t="s">
        <v>18</v>
      </c>
      <c r="AF38" s="40">
        <f>AD38/AD9*100</f>
        <v>0</v>
      </c>
      <c r="AG38" s="41" t="s">
        <v>19</v>
      </c>
      <c r="AH38" s="36"/>
      <c r="AI38" s="36">
        <v>0</v>
      </c>
      <c r="AJ38" s="39" t="s">
        <v>18</v>
      </c>
      <c r="AK38" s="40">
        <f>AI38/AI9*100</f>
        <v>0</v>
      </c>
      <c r="AL38" s="41" t="s">
        <v>19</v>
      </c>
      <c r="AM38" s="41"/>
      <c r="AN38" s="36">
        <v>1</v>
      </c>
      <c r="AO38" s="39" t="s">
        <v>18</v>
      </c>
      <c r="AP38" s="40">
        <f>AN38/AN9*100</f>
        <v>1.4705882352941175</v>
      </c>
      <c r="AQ38" s="41" t="s">
        <v>19</v>
      </c>
      <c r="AR38" s="36"/>
      <c r="AS38" s="36">
        <v>13</v>
      </c>
      <c r="AT38" s="39" t="s">
        <v>18</v>
      </c>
      <c r="AU38" s="40">
        <f>AS38/AS9*100</f>
        <v>26.530612244897959</v>
      </c>
      <c r="AV38" s="41" t="s">
        <v>19</v>
      </c>
      <c r="AW38" s="41"/>
      <c r="AX38" s="36">
        <v>15</v>
      </c>
      <c r="AY38" s="39" t="s">
        <v>18</v>
      </c>
      <c r="AZ38" s="40">
        <f>AX38/AX9*100</f>
        <v>22.058823529411764</v>
      </c>
      <c r="BA38" s="41" t="s">
        <v>19</v>
      </c>
      <c r="BB38" s="41"/>
      <c r="BC38" s="37">
        <v>13</v>
      </c>
      <c r="BD38" s="39" t="s">
        <v>18</v>
      </c>
      <c r="BE38" s="40">
        <f>BC38/BC9*100</f>
        <v>12.871287128712872</v>
      </c>
      <c r="BF38" s="41" t="s">
        <v>19</v>
      </c>
      <c r="BG38" s="41"/>
      <c r="BH38" s="37">
        <f>AX38+AN38+AD38+T38+J38</f>
        <v>16</v>
      </c>
      <c r="BI38" s="39" t="s">
        <v>18</v>
      </c>
      <c r="BJ38" s="40">
        <f>BH38/BH9*100</f>
        <v>4.6783625730994149</v>
      </c>
      <c r="BK38" s="41" t="s">
        <v>19</v>
      </c>
    </row>
    <row r="39" spans="2:63" s="34" customFormat="1" ht="6" customHeight="1" x14ac:dyDescent="0.6">
      <c r="B39" s="38"/>
      <c r="C39" s="38"/>
      <c r="D39" s="35"/>
      <c r="E39" s="36"/>
      <c r="F39" s="39"/>
      <c r="G39" s="40"/>
      <c r="H39" s="41"/>
      <c r="I39" s="36"/>
      <c r="J39" s="36"/>
      <c r="K39" s="39"/>
      <c r="L39" s="40"/>
      <c r="M39" s="41"/>
      <c r="N39" s="36"/>
      <c r="O39" s="36"/>
      <c r="P39" s="39"/>
      <c r="Q39" s="40"/>
      <c r="R39" s="41"/>
      <c r="S39" s="36"/>
      <c r="T39" s="36"/>
      <c r="U39" s="39"/>
      <c r="V39" s="40"/>
      <c r="W39" s="41"/>
      <c r="X39" s="36"/>
      <c r="Y39" s="36"/>
      <c r="Z39" s="39"/>
      <c r="AA39" s="40"/>
      <c r="AB39" s="41"/>
      <c r="AC39" s="41"/>
      <c r="AD39" s="36"/>
      <c r="AE39" s="39"/>
      <c r="AF39" s="40"/>
      <c r="AG39" s="41"/>
      <c r="AH39" s="36"/>
      <c r="AI39" s="36"/>
      <c r="AJ39" s="39"/>
      <c r="AK39" s="40"/>
      <c r="AL39" s="41"/>
      <c r="AM39" s="41"/>
      <c r="AN39" s="36"/>
      <c r="AO39" s="39"/>
      <c r="AP39" s="40"/>
      <c r="AQ39" s="41"/>
      <c r="AR39" s="36"/>
      <c r="AS39" s="36"/>
      <c r="AT39" s="39"/>
      <c r="AU39" s="40"/>
      <c r="AV39" s="41"/>
      <c r="AW39" s="41"/>
      <c r="AX39" s="36"/>
      <c r="AY39" s="39"/>
      <c r="AZ39" s="40"/>
      <c r="BA39" s="41"/>
      <c r="BB39" s="41"/>
      <c r="BC39" s="37"/>
      <c r="BD39" s="39"/>
      <c r="BE39" s="40"/>
      <c r="BF39" s="41"/>
      <c r="BG39" s="41"/>
      <c r="BH39" s="37"/>
      <c r="BI39" s="39"/>
      <c r="BJ39" s="40"/>
      <c r="BK39" s="41"/>
    </row>
    <row r="40" spans="2:63" s="47" customFormat="1" ht="18" customHeight="1" x14ac:dyDescent="0.6">
      <c r="B40" s="42"/>
      <c r="C40" s="43" t="s">
        <v>47</v>
      </c>
      <c r="D40" s="44"/>
      <c r="E40" s="51" t="s">
        <v>48</v>
      </c>
      <c r="F40" s="51"/>
      <c r="G40" s="51"/>
      <c r="H40" s="51"/>
      <c r="I40" s="45"/>
      <c r="J40" s="51" t="s">
        <v>49</v>
      </c>
      <c r="K40" s="51"/>
      <c r="L40" s="51"/>
      <c r="M40" s="51"/>
      <c r="N40" s="45"/>
      <c r="O40" s="51" t="s">
        <v>50</v>
      </c>
      <c r="P40" s="51"/>
      <c r="Q40" s="51"/>
      <c r="R40" s="51"/>
      <c r="S40" s="45"/>
      <c r="T40" s="51" t="s">
        <v>51</v>
      </c>
      <c r="U40" s="51"/>
      <c r="V40" s="51"/>
      <c r="W40" s="51"/>
      <c r="X40" s="45"/>
      <c r="Y40" s="51" t="s">
        <v>52</v>
      </c>
      <c r="Z40" s="51"/>
      <c r="AA40" s="51"/>
      <c r="AB40" s="51"/>
      <c r="AC40" s="46"/>
      <c r="AD40" s="51" t="s">
        <v>53</v>
      </c>
      <c r="AE40" s="51"/>
      <c r="AF40" s="51"/>
      <c r="AG40" s="51"/>
      <c r="AH40" s="45"/>
      <c r="AI40" s="51" t="s">
        <v>54</v>
      </c>
      <c r="AJ40" s="51"/>
      <c r="AK40" s="51"/>
      <c r="AL40" s="51"/>
      <c r="AM40" s="46"/>
      <c r="AN40" s="51" t="s">
        <v>55</v>
      </c>
      <c r="AO40" s="51"/>
      <c r="AP40" s="51"/>
      <c r="AQ40" s="51"/>
      <c r="AR40" s="45"/>
      <c r="AS40" s="51" t="s">
        <v>56</v>
      </c>
      <c r="AT40" s="51"/>
      <c r="AU40" s="51"/>
      <c r="AV40" s="51"/>
      <c r="AW40" s="46"/>
      <c r="AX40" s="51" t="s">
        <v>57</v>
      </c>
      <c r="AY40" s="51"/>
      <c r="AZ40" s="51"/>
      <c r="BA40" s="51"/>
      <c r="BB40" s="46"/>
      <c r="BC40" s="51" t="s">
        <v>58</v>
      </c>
      <c r="BD40" s="51"/>
      <c r="BE40" s="51"/>
      <c r="BF40" s="51"/>
      <c r="BG40" s="46"/>
      <c r="BH40" s="51" t="s">
        <v>59</v>
      </c>
      <c r="BI40" s="51"/>
      <c r="BJ40" s="51"/>
      <c r="BK40" s="51"/>
    </row>
    <row r="41" spans="2:63" s="8" customFormat="1" ht="25.5" customHeight="1" thickBot="1" x14ac:dyDescent="0.6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2:63" s="8" customFormat="1" ht="7.5" customHeight="1" x14ac:dyDescent="0.6">
      <c r="B42" s="48"/>
      <c r="C42" s="48"/>
      <c r="D42" s="48"/>
      <c r="E42" s="49"/>
      <c r="F42" s="48"/>
      <c r="G42" s="49"/>
      <c r="H42" s="48"/>
      <c r="I42" s="48"/>
      <c r="J42" s="49"/>
      <c r="K42" s="48"/>
      <c r="L42" s="49"/>
      <c r="M42" s="48"/>
      <c r="N42" s="48"/>
      <c r="O42" s="49"/>
      <c r="P42" s="48"/>
      <c r="Q42" s="49"/>
      <c r="R42" s="48"/>
      <c r="S42" s="48"/>
      <c r="T42" s="49"/>
      <c r="U42" s="48"/>
      <c r="V42" s="49"/>
      <c r="W42" s="48"/>
      <c r="X42" s="48"/>
      <c r="Y42" s="49"/>
      <c r="Z42" s="48"/>
      <c r="AA42" s="49"/>
      <c r="AB42" s="48"/>
      <c r="AC42" s="48"/>
      <c r="AD42" s="49"/>
      <c r="AE42" s="48"/>
      <c r="AF42" s="49"/>
      <c r="AG42" s="48"/>
      <c r="AH42" s="48"/>
      <c r="AI42" s="49"/>
      <c r="AJ42" s="48"/>
      <c r="AK42" s="49"/>
      <c r="AL42" s="48"/>
      <c r="AM42" s="48"/>
      <c r="AN42" s="49"/>
      <c r="AO42" s="48"/>
      <c r="AP42" s="49"/>
      <c r="AQ42" s="48"/>
      <c r="AR42" s="48"/>
      <c r="AS42" s="49"/>
      <c r="AT42" s="48"/>
      <c r="AU42" s="49"/>
      <c r="AV42" s="48"/>
      <c r="AW42" s="48"/>
      <c r="AX42" s="49"/>
      <c r="AY42" s="48"/>
      <c r="AZ42" s="49"/>
      <c r="BA42" s="48"/>
      <c r="BB42" s="48"/>
      <c r="BC42" s="49"/>
      <c r="BD42" s="48"/>
      <c r="BE42" s="49"/>
      <c r="BF42" s="48"/>
      <c r="BG42" s="48"/>
      <c r="BH42" s="49"/>
      <c r="BI42" s="48"/>
      <c r="BJ42" s="49"/>
      <c r="BK42" s="48"/>
    </row>
    <row r="43" spans="2:63" s="8" customFormat="1" ht="20" x14ac:dyDescent="0.6">
      <c r="B43" s="50" t="s">
        <v>60</v>
      </c>
      <c r="C43" s="48"/>
      <c r="E43" s="49"/>
      <c r="F43" s="48"/>
      <c r="G43" s="49"/>
      <c r="H43" s="48"/>
      <c r="I43" s="48"/>
      <c r="J43" s="49"/>
      <c r="K43" s="48"/>
      <c r="L43" s="49"/>
      <c r="M43" s="48"/>
      <c r="N43" s="48"/>
      <c r="O43" s="49"/>
      <c r="P43" s="48"/>
      <c r="Q43" s="49"/>
      <c r="R43" s="48"/>
      <c r="S43" s="48"/>
      <c r="T43" s="49"/>
      <c r="U43" s="48"/>
      <c r="V43" s="49"/>
      <c r="W43" s="48"/>
      <c r="X43" s="48"/>
      <c r="Y43" s="49"/>
      <c r="Z43" s="48"/>
      <c r="AA43" s="49"/>
      <c r="AB43" s="48"/>
      <c r="AC43" s="48"/>
      <c r="AD43" s="49"/>
      <c r="AE43" s="48"/>
      <c r="AF43" s="49"/>
      <c r="AG43" s="48"/>
      <c r="AH43" s="48"/>
      <c r="AI43" s="49"/>
      <c r="AJ43" s="48"/>
      <c r="AK43" s="49"/>
      <c r="AL43" s="48"/>
      <c r="AM43" s="48"/>
      <c r="AN43" s="49"/>
      <c r="AO43" s="48"/>
      <c r="AP43" s="49"/>
      <c r="AQ43" s="48"/>
      <c r="AR43" s="48"/>
      <c r="AS43" s="49"/>
      <c r="AT43" s="48"/>
      <c r="AU43" s="49"/>
      <c r="AV43" s="48"/>
      <c r="AW43" s="48"/>
      <c r="AX43" s="49"/>
      <c r="AY43" s="48"/>
      <c r="AZ43" s="49"/>
      <c r="BA43" s="48"/>
      <c r="BB43" s="48"/>
      <c r="BC43" s="49"/>
      <c r="BD43" s="48"/>
      <c r="BE43" s="49"/>
      <c r="BF43" s="48"/>
      <c r="BG43" s="48"/>
      <c r="BH43" s="49"/>
      <c r="BI43" s="48"/>
      <c r="BJ43" s="49"/>
      <c r="BK43" s="48"/>
    </row>
    <row r="47" spans="2:63" ht="15" hidden="1" customHeight="1" x14ac:dyDescent="0.6"/>
  </sheetData>
  <mergeCells count="37">
    <mergeCell ref="B2:BA2"/>
    <mergeCell ref="E4:M4"/>
    <mergeCell ref="O4:W4"/>
    <mergeCell ref="Y4:AG4"/>
    <mergeCell ref="AI4:AQ4"/>
    <mergeCell ref="AS4:BA4"/>
    <mergeCell ref="BC4:BK4"/>
    <mergeCell ref="E5:M5"/>
    <mergeCell ref="O5:W5"/>
    <mergeCell ref="Y5:AG5"/>
    <mergeCell ref="AI5:AQ5"/>
    <mergeCell ref="AS5:BA5"/>
    <mergeCell ref="BC5:BK5"/>
    <mergeCell ref="BH6:BK6"/>
    <mergeCell ref="E6:H6"/>
    <mergeCell ref="J6:M6"/>
    <mergeCell ref="O6:R6"/>
    <mergeCell ref="T6:W6"/>
    <mergeCell ref="Y6:AB6"/>
    <mergeCell ref="AD6:AG6"/>
    <mergeCell ref="AI6:AL6"/>
    <mergeCell ref="AN6:AQ6"/>
    <mergeCell ref="AS6:AV6"/>
    <mergeCell ref="AX6:BA6"/>
    <mergeCell ref="BC6:BF6"/>
    <mergeCell ref="BH40:BK40"/>
    <mergeCell ref="E40:H40"/>
    <mergeCell ref="J40:M40"/>
    <mergeCell ref="O40:R40"/>
    <mergeCell ref="T40:W40"/>
    <mergeCell ref="Y40:AB40"/>
    <mergeCell ref="AD40:AG40"/>
    <mergeCell ref="AI40:AL40"/>
    <mergeCell ref="AN40:AQ40"/>
    <mergeCell ref="AS40:AV40"/>
    <mergeCell ref="AX40:BA40"/>
    <mergeCell ref="BC40:BF40"/>
  </mergeCells>
  <phoneticPr fontId="4"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2021-02-04T06:42:17Z</dcterms:created>
  <dcterms:modified xsi:type="dcterms:W3CDTF">2021-02-04T07:46:09Z</dcterms:modified>
</cp:coreProperties>
</file>