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64011"/>
  <bookViews>
    <workbookView xWindow="0" yWindow="0" windowWidth="22260" windowHeight="12645" activeTab="1"/>
  </bookViews>
  <sheets>
    <sheet name="wavelength" sheetId="2" r:id="rId1"/>
    <sheet name="prevelanceandincidence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2" l="1"/>
  <c r="F37" i="2"/>
  <c r="E37" i="2"/>
  <c r="H37" i="2" s="1"/>
  <c r="G36" i="2"/>
  <c r="F36" i="2"/>
  <c r="E36" i="2"/>
  <c r="H36" i="2" s="1"/>
  <c r="G35" i="2"/>
  <c r="F35" i="2"/>
  <c r="E35" i="2"/>
  <c r="G34" i="2"/>
  <c r="F34" i="2"/>
  <c r="E34" i="2"/>
  <c r="G33" i="2"/>
  <c r="F33" i="2"/>
  <c r="E33" i="2"/>
  <c r="G32" i="2"/>
  <c r="F32" i="2"/>
  <c r="E32" i="2"/>
  <c r="G31" i="2"/>
  <c r="F31" i="2"/>
  <c r="E31" i="2"/>
  <c r="G30" i="2"/>
  <c r="F30" i="2"/>
  <c r="E30" i="2"/>
  <c r="G29" i="2"/>
  <c r="F29" i="2"/>
  <c r="E29" i="2"/>
  <c r="G28" i="2"/>
  <c r="F28" i="2"/>
  <c r="E28" i="2"/>
  <c r="H28" i="2" s="1"/>
  <c r="G27" i="2"/>
  <c r="F27" i="2"/>
  <c r="E27" i="2"/>
  <c r="G26" i="2"/>
  <c r="F26" i="2"/>
  <c r="E26" i="2"/>
  <c r="H26" i="2" s="1"/>
  <c r="G25" i="2"/>
  <c r="F25" i="2"/>
  <c r="E25" i="2"/>
  <c r="G24" i="2"/>
  <c r="F24" i="2"/>
  <c r="E24" i="2"/>
  <c r="G23" i="2"/>
  <c r="F23" i="2"/>
  <c r="E23" i="2"/>
  <c r="H23" i="2" s="1"/>
  <c r="G22" i="2"/>
  <c r="F22" i="2"/>
  <c r="E22" i="2"/>
  <c r="G21" i="2"/>
  <c r="F21" i="2"/>
  <c r="E21" i="2"/>
  <c r="G20" i="2"/>
  <c r="F20" i="2"/>
  <c r="E20" i="2"/>
  <c r="G19" i="2"/>
  <c r="F19" i="2"/>
  <c r="E19" i="2"/>
  <c r="G18" i="2"/>
  <c r="F18" i="2"/>
  <c r="E18" i="2"/>
  <c r="H18" i="2" s="1"/>
  <c r="G17" i="2"/>
  <c r="F17" i="2"/>
  <c r="E17" i="2"/>
  <c r="G16" i="2"/>
  <c r="F16" i="2"/>
  <c r="E16" i="2"/>
  <c r="G15" i="2"/>
  <c r="F15" i="2"/>
  <c r="E15" i="2"/>
  <c r="F14" i="2"/>
  <c r="E14" i="2"/>
  <c r="F13" i="2"/>
  <c r="E13" i="2"/>
  <c r="F12" i="2"/>
  <c r="E12" i="2"/>
  <c r="H12" i="2" s="1"/>
  <c r="F11" i="2"/>
  <c r="E11" i="2"/>
  <c r="F10" i="2"/>
  <c r="E10" i="2"/>
  <c r="F9" i="2"/>
  <c r="E9" i="2"/>
  <c r="F8" i="2"/>
  <c r="E8" i="2"/>
  <c r="E7" i="2"/>
  <c r="E6" i="2"/>
  <c r="E5" i="2"/>
  <c r="E4" i="2"/>
  <c r="H4" i="2" s="1"/>
  <c r="E3" i="2"/>
  <c r="E2" i="2"/>
  <c r="H25" i="2" l="1"/>
  <c r="H31" i="2"/>
  <c r="H20" i="2"/>
  <c r="H8" i="2"/>
  <c r="H13" i="2"/>
  <c r="H21" i="2"/>
  <c r="H9" i="2"/>
  <c r="H3" i="2"/>
  <c r="H11" i="2"/>
  <c r="H16" i="2"/>
  <c r="H32" i="2"/>
  <c r="H6" i="2"/>
  <c r="H33" i="2"/>
  <c r="H19" i="2"/>
  <c r="H24" i="2"/>
  <c r="H14" i="2"/>
  <c r="H29" i="2"/>
  <c r="H34" i="2"/>
  <c r="H2" i="2"/>
  <c r="H27" i="2"/>
  <c r="H7" i="2"/>
  <c r="H10" i="2"/>
  <c r="H15" i="2"/>
  <c r="H17" i="2"/>
  <c r="H22" i="2"/>
  <c r="H35" i="2"/>
  <c r="H5" i="2"/>
  <c r="H30" i="2"/>
</calcChain>
</file>

<file path=xl/sharedStrings.xml><?xml version="1.0" encoding="utf-8"?>
<sst xmlns="http://schemas.openxmlformats.org/spreadsheetml/2006/main" count="19" uniqueCount="16">
  <si>
    <t>Date</t>
  </si>
  <si>
    <t>Cases</t>
  </si>
  <si>
    <t>Deaths</t>
  </si>
  <si>
    <t>Recovered</t>
  </si>
  <si>
    <r>
      <t>W</t>
    </r>
    <r>
      <rPr>
        <b/>
        <vertAlign val="subscript"/>
        <sz val="11"/>
        <color theme="0"/>
        <rFont val="Calibri"/>
        <family val="2"/>
        <charset val="162"/>
        <scheme val="minor"/>
      </rPr>
      <t>c</t>
    </r>
  </si>
  <si>
    <r>
      <t>W</t>
    </r>
    <r>
      <rPr>
        <b/>
        <vertAlign val="subscript"/>
        <sz val="11"/>
        <color theme="0"/>
        <rFont val="Calibri"/>
        <family val="2"/>
        <charset val="162"/>
        <scheme val="minor"/>
      </rPr>
      <t>d</t>
    </r>
  </si>
  <si>
    <r>
      <t>W</t>
    </r>
    <r>
      <rPr>
        <b/>
        <vertAlign val="subscript"/>
        <sz val="11"/>
        <color theme="0"/>
        <rFont val="Calibri"/>
        <family val="2"/>
        <charset val="162"/>
        <scheme val="minor"/>
      </rPr>
      <t>r</t>
    </r>
  </si>
  <si>
    <r>
      <t>W</t>
    </r>
    <r>
      <rPr>
        <b/>
        <vertAlign val="subscript"/>
        <sz val="11"/>
        <color theme="0"/>
        <rFont val="Calibri"/>
        <family val="2"/>
        <charset val="162"/>
        <scheme val="minor"/>
      </rPr>
      <t>net</t>
    </r>
  </si>
  <si>
    <t>Ccases</t>
  </si>
  <si>
    <t>Tests</t>
  </si>
  <si>
    <t>CTests</t>
  </si>
  <si>
    <t>Prevalance</t>
  </si>
  <si>
    <t>Incidence</t>
  </si>
  <si>
    <t>Fatality_Rate (CFR)</t>
  </si>
  <si>
    <t>Crude_Death_Rate</t>
  </si>
  <si>
    <t>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</si>
</sst>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;@"/>
    <numFmt numFmtId="165" formatCode="0.00000"/>
    <numFmt numFmtId="166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vertAlign val="subscript"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6" fontId="0" fillId="3" borderId="2" xfId="0" applyNumberFormat="1" applyFont="1" applyFill="1" applyBorder="1" applyAlignment="1">
      <alignment horizontal="center"/>
    </xf>
    <xf numFmtId="166" fontId="0" fillId="0" borderId="2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2" fontId="0" fillId="3" borderId="2" xfId="0" applyNumberFormat="1" applyFont="1" applyFill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0" fontId="0" fillId="3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Font="1" applyBorder="1" applyAlignment="1">
      <alignment horizontal="center"/>
    </xf>
    <xf numFmtId="1" fontId="0" fillId="3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12">
    <dxf>
      <numFmt numFmtId="165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5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5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5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yyyy\-mm\-dd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o2" displayName="Tablo2" ref="A1:H37" totalsRowShown="0" headerRowDxfId="11" dataDxfId="9" headerRowBorderDxfId="10" tableBorderDxfId="8">
  <autoFilter ref="A1:H37"/>
  <tableColumns count="8">
    <tableColumn id="1" name="Date" dataDxfId="7"/>
    <tableColumn id="2" name="Cases" dataDxfId="6"/>
    <tableColumn id="3" name="Deaths" dataDxfId="5"/>
    <tableColumn id="4" name="Recovered" dataDxfId="4"/>
    <tableColumn id="5" name="Wc" dataDxfId="3">
      <calculatedColumnFormula>LN(B2^3/(1-1/365.25)^2+1)</calculatedColumnFormula>
    </tableColumn>
    <tableColumn id="6" name="Wd" dataDxfId="2">
      <calculatedColumnFormula>LN(C2^3/(1-1/365.25)^2+1)</calculatedColumnFormula>
    </tableColumn>
    <tableColumn id="7" name="Wr" dataDxfId="1">
      <calculatedColumnFormula>LN(D2^3/(1-1/365.25)^2+1)</calculatedColumnFormula>
    </tableColumn>
    <tableColumn id="8" name="Wnet" dataDxfId="0">
      <calculatedColumnFormula>E2+F2-G2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H37"/>
  <sheetViews>
    <sheetView workbookViewId="0">
      <selection activeCell="E4" sqref="E4"/>
    </sheetView>
  </sheetViews>
  <sheetFormatPr defaultRowHeight="15" x14ac:dyDescent="0.25"/>
  <cols>
    <col min="1" max="1" width="13.28515625" customWidth="1"/>
    <col min="2" max="2" width="13.85546875" customWidth="1"/>
    <col min="3" max="3" width="9.28515625" customWidth="1"/>
    <col min="4" max="4" width="12.5703125" customWidth="1"/>
    <col min="5" max="5" width="23" style="7" customWidth="1"/>
    <col min="6" max="6" width="19.5703125" customWidth="1"/>
    <col min="7" max="7" width="27.42578125" customWidth="1"/>
    <col min="8" max="8" width="18.42578125" customWidth="1"/>
  </cols>
  <sheetData>
    <row r="1" spans="1:8" ht="18" x14ac:dyDescent="0.25">
      <c r="A1" s="23" t="s">
        <v>0</v>
      </c>
      <c r="B1" s="23" t="s">
        <v>1</v>
      </c>
      <c r="C1" s="23" t="s">
        <v>2</v>
      </c>
      <c r="D1" s="23" t="s">
        <v>3</v>
      </c>
      <c r="E1" s="24" t="s">
        <v>4</v>
      </c>
      <c r="F1" s="24" t="s">
        <v>5</v>
      </c>
      <c r="G1" s="24" t="s">
        <v>6</v>
      </c>
      <c r="H1" s="24" t="s">
        <v>7</v>
      </c>
    </row>
    <row r="2" spans="1:8" x14ac:dyDescent="0.25">
      <c r="A2" s="22">
        <v>43900</v>
      </c>
      <c r="B2" s="18">
        <v>1</v>
      </c>
      <c r="C2" s="19"/>
      <c r="D2" s="19"/>
      <c r="E2" s="20">
        <f t="shared" ref="E2:E37" si="0">LN(B2^3/(1-1/365.25)^2+1)</f>
        <v>0.69589254431124303</v>
      </c>
      <c r="F2" s="20"/>
      <c r="G2" s="20"/>
      <c r="H2" s="20">
        <f>E2+F2-G2</f>
        <v>0.69589254431124303</v>
      </c>
    </row>
    <row r="3" spans="1:8" x14ac:dyDescent="0.25">
      <c r="A3" s="22">
        <v>43903</v>
      </c>
      <c r="B3" s="18">
        <v>4</v>
      </c>
      <c r="C3" s="19"/>
      <c r="D3" s="19"/>
      <c r="E3" s="20">
        <f t="shared" si="0"/>
        <v>4.1797863512255491</v>
      </c>
      <c r="F3" s="20"/>
      <c r="G3" s="20"/>
      <c r="H3" s="20">
        <f t="shared" ref="H3:H37" si="1">E3+F3-G3</f>
        <v>4.1797863512255491</v>
      </c>
    </row>
    <row r="4" spans="1:8" x14ac:dyDescent="0.25">
      <c r="A4" s="22">
        <v>43904</v>
      </c>
      <c r="B4" s="18">
        <v>1</v>
      </c>
      <c r="C4" s="19"/>
      <c r="D4" s="19"/>
      <c r="E4" s="20">
        <f t="shared" si="0"/>
        <v>0.69589254431124303</v>
      </c>
      <c r="F4" s="20"/>
      <c r="G4" s="20"/>
      <c r="H4" s="20">
        <f t="shared" si="1"/>
        <v>0.69589254431124303</v>
      </c>
    </row>
    <row r="5" spans="1:8" x14ac:dyDescent="0.25">
      <c r="A5" s="22">
        <v>43905</v>
      </c>
      <c r="B5" s="18">
        <v>12</v>
      </c>
      <c r="C5" s="19"/>
      <c r="D5" s="19"/>
      <c r="E5" s="20">
        <f t="shared" si="0"/>
        <v>7.4607785341485915</v>
      </c>
      <c r="F5" s="20"/>
      <c r="G5" s="20"/>
      <c r="H5" s="20">
        <f t="shared" si="1"/>
        <v>7.4607785341485915</v>
      </c>
    </row>
    <row r="6" spans="1:8" x14ac:dyDescent="0.25">
      <c r="A6" s="22">
        <v>43906</v>
      </c>
      <c r="B6" s="18">
        <v>29</v>
      </c>
      <c r="C6" s="19"/>
      <c r="D6" s="19"/>
      <c r="E6" s="20">
        <f t="shared" si="0"/>
        <v>10.107411478122252</v>
      </c>
      <c r="F6" s="20"/>
      <c r="G6" s="20"/>
      <c r="H6" s="20">
        <f t="shared" si="1"/>
        <v>10.107411478122252</v>
      </c>
    </row>
    <row r="7" spans="1:8" x14ac:dyDescent="0.25">
      <c r="A7" s="22">
        <v>43907</v>
      </c>
      <c r="B7" s="18">
        <v>51</v>
      </c>
      <c r="C7" s="19"/>
      <c r="D7" s="19"/>
      <c r="E7" s="20">
        <f t="shared" si="0"/>
        <v>11.800967606612039</v>
      </c>
      <c r="F7" s="20"/>
      <c r="G7" s="20"/>
      <c r="H7" s="20">
        <f t="shared" si="1"/>
        <v>11.800967606612039</v>
      </c>
    </row>
    <row r="8" spans="1:8" x14ac:dyDescent="0.25">
      <c r="A8" s="22">
        <v>43908</v>
      </c>
      <c r="B8" s="18">
        <v>93</v>
      </c>
      <c r="C8" s="19">
        <v>3</v>
      </c>
      <c r="D8" s="19"/>
      <c r="E8" s="20">
        <f t="shared" si="0"/>
        <v>13.603282927000825</v>
      </c>
      <c r="F8" s="20">
        <f t="shared" ref="F8:F37" si="2">LN(C8^3/(1-1/365.25)^2+1)</f>
        <v>3.3374924091516154</v>
      </c>
      <c r="G8" s="20"/>
      <c r="H8" s="20">
        <f t="shared" si="1"/>
        <v>16.940775336152441</v>
      </c>
    </row>
    <row r="9" spans="1:8" x14ac:dyDescent="0.25">
      <c r="A9" s="22">
        <v>43909</v>
      </c>
      <c r="B9" s="18">
        <v>168</v>
      </c>
      <c r="C9" s="19">
        <v>1</v>
      </c>
      <c r="D9" s="19"/>
      <c r="E9" s="20">
        <f t="shared" si="0"/>
        <v>15.377375359065363</v>
      </c>
      <c r="F9" s="20">
        <f t="shared" si="2"/>
        <v>0.69589254431124303</v>
      </c>
      <c r="G9" s="20"/>
      <c r="H9" s="20">
        <f t="shared" si="1"/>
        <v>16.073267903376607</v>
      </c>
    </row>
    <row r="10" spans="1:8" x14ac:dyDescent="0.25">
      <c r="A10" s="22">
        <v>43910</v>
      </c>
      <c r="B10" s="18">
        <v>311</v>
      </c>
      <c r="C10" s="19">
        <v>5</v>
      </c>
      <c r="D10" s="19"/>
      <c r="E10" s="20">
        <f t="shared" si="0"/>
        <v>17.224861980711328</v>
      </c>
      <c r="F10" s="20">
        <f t="shared" si="2"/>
        <v>4.8417217186624146</v>
      </c>
      <c r="G10" s="20"/>
      <c r="H10" s="20">
        <f t="shared" si="1"/>
        <v>22.066583699373744</v>
      </c>
    </row>
    <row r="11" spans="1:8" x14ac:dyDescent="0.25">
      <c r="A11" s="22">
        <v>43911</v>
      </c>
      <c r="B11" s="18">
        <v>277</v>
      </c>
      <c r="C11" s="19">
        <v>12</v>
      </c>
      <c r="D11" s="19"/>
      <c r="E11" s="20">
        <f t="shared" si="0"/>
        <v>16.877535776465841</v>
      </c>
      <c r="F11" s="20">
        <f t="shared" si="2"/>
        <v>7.4607785341485915</v>
      </c>
      <c r="G11" s="20"/>
      <c r="H11" s="20">
        <f t="shared" si="1"/>
        <v>24.338314310614432</v>
      </c>
    </row>
    <row r="12" spans="1:8" x14ac:dyDescent="0.25">
      <c r="A12" s="22">
        <v>43912</v>
      </c>
      <c r="B12" s="18">
        <v>289</v>
      </c>
      <c r="C12" s="19">
        <v>9</v>
      </c>
      <c r="D12" s="19"/>
      <c r="E12" s="20">
        <f t="shared" si="0"/>
        <v>17.004763316650934</v>
      </c>
      <c r="F12" s="20">
        <f t="shared" si="2"/>
        <v>6.5985202545325663</v>
      </c>
      <c r="G12" s="20"/>
      <c r="H12" s="20">
        <f t="shared" si="1"/>
        <v>23.6032835711835</v>
      </c>
    </row>
    <row r="13" spans="1:8" x14ac:dyDescent="0.25">
      <c r="A13" s="22">
        <v>43913</v>
      </c>
      <c r="B13" s="18">
        <v>293</v>
      </c>
      <c r="C13" s="19">
        <v>7</v>
      </c>
      <c r="D13" s="19"/>
      <c r="E13" s="20">
        <f t="shared" si="0"/>
        <v>17.046001077700293</v>
      </c>
      <c r="F13" s="20">
        <f t="shared" si="2"/>
        <v>5.8461089724111055</v>
      </c>
      <c r="G13" s="20"/>
      <c r="H13" s="20">
        <f t="shared" si="1"/>
        <v>22.892110050111398</v>
      </c>
    </row>
    <row r="14" spans="1:8" x14ac:dyDescent="0.25">
      <c r="A14" s="22">
        <v>43914</v>
      </c>
      <c r="B14" s="18">
        <v>343</v>
      </c>
      <c r="C14" s="19">
        <v>7</v>
      </c>
      <c r="D14" s="19"/>
      <c r="E14" s="20">
        <f t="shared" si="0"/>
        <v>17.518674577254234</v>
      </c>
      <c r="F14" s="20">
        <f t="shared" si="2"/>
        <v>5.8461089724111055</v>
      </c>
      <c r="G14" s="20"/>
      <c r="H14" s="20">
        <f t="shared" si="1"/>
        <v>23.36478354966534</v>
      </c>
    </row>
    <row r="15" spans="1:8" x14ac:dyDescent="0.25">
      <c r="A15" s="22">
        <v>43915</v>
      </c>
      <c r="B15" s="18">
        <v>561</v>
      </c>
      <c r="C15" s="19">
        <v>15</v>
      </c>
      <c r="D15" s="19">
        <v>26</v>
      </c>
      <c r="E15" s="20">
        <f t="shared" si="0"/>
        <v>18.994645933311954</v>
      </c>
      <c r="F15" s="20">
        <f t="shared" si="2"/>
        <v>8.1299284470963347</v>
      </c>
      <c r="G15" s="20">
        <f t="shared" ref="G15:G37" si="3">LN(D15^3/(1-1/365.25)^2+1)</f>
        <v>9.7798294082237796</v>
      </c>
      <c r="H15" s="20">
        <f t="shared" si="1"/>
        <v>17.344744972184511</v>
      </c>
    </row>
    <row r="16" spans="1:8" x14ac:dyDescent="0.25">
      <c r="A16" s="22">
        <v>43916</v>
      </c>
      <c r="B16" s="18">
        <v>1196</v>
      </c>
      <c r="C16" s="19">
        <v>16</v>
      </c>
      <c r="D16" s="19">
        <v>0</v>
      </c>
      <c r="E16" s="20">
        <f t="shared" si="0"/>
        <v>21.265697015224053</v>
      </c>
      <c r="F16" s="20">
        <f t="shared" si="2"/>
        <v>8.3234921539716513</v>
      </c>
      <c r="G16" s="20">
        <f t="shared" si="3"/>
        <v>0</v>
      </c>
      <c r="H16" s="20">
        <f t="shared" si="1"/>
        <v>29.589189169195706</v>
      </c>
    </row>
    <row r="17" spans="1:8" x14ac:dyDescent="0.25">
      <c r="A17" s="22">
        <v>43917</v>
      </c>
      <c r="B17" s="18">
        <v>2069</v>
      </c>
      <c r="C17" s="19">
        <v>17</v>
      </c>
      <c r="D17" s="19">
        <v>16</v>
      </c>
      <c r="E17" s="20">
        <f t="shared" si="0"/>
        <v>22.909945244459909</v>
      </c>
      <c r="F17" s="20">
        <f t="shared" si="2"/>
        <v>8.5053256514105122</v>
      </c>
      <c r="G17" s="20">
        <f t="shared" si="3"/>
        <v>8.3234921539716513</v>
      </c>
      <c r="H17" s="20">
        <f t="shared" si="1"/>
        <v>23.091778741898771</v>
      </c>
    </row>
    <row r="18" spans="1:8" x14ac:dyDescent="0.25">
      <c r="A18" s="22">
        <v>43918</v>
      </c>
      <c r="B18" s="18">
        <v>1704</v>
      </c>
      <c r="C18" s="19">
        <v>16</v>
      </c>
      <c r="D18" s="19">
        <v>28</v>
      </c>
      <c r="E18" s="20">
        <f t="shared" si="0"/>
        <v>22.32768433347978</v>
      </c>
      <c r="F18" s="20">
        <f t="shared" si="2"/>
        <v>8.3234921539716513</v>
      </c>
      <c r="G18" s="20">
        <f t="shared" si="3"/>
        <v>10.002142045447934</v>
      </c>
      <c r="H18" s="20">
        <f t="shared" si="1"/>
        <v>20.649034442003497</v>
      </c>
    </row>
    <row r="19" spans="1:8" x14ac:dyDescent="0.25">
      <c r="A19" s="22">
        <v>43919</v>
      </c>
      <c r="B19" s="18">
        <v>1815</v>
      </c>
      <c r="C19" s="19">
        <v>23</v>
      </c>
      <c r="D19" s="19">
        <v>35</v>
      </c>
      <c r="E19" s="20">
        <f t="shared" si="0"/>
        <v>22.517005451374178</v>
      </c>
      <c r="F19" s="20">
        <f t="shared" si="2"/>
        <v>9.4120475956576968</v>
      </c>
      <c r="G19" s="20">
        <f t="shared" si="3"/>
        <v>10.671550591387039</v>
      </c>
      <c r="H19" s="20">
        <f t="shared" si="1"/>
        <v>21.257502455644836</v>
      </c>
    </row>
    <row r="20" spans="1:8" x14ac:dyDescent="0.25">
      <c r="A20" s="22">
        <v>43920</v>
      </c>
      <c r="B20" s="18">
        <v>1610</v>
      </c>
      <c r="C20" s="19">
        <v>37</v>
      </c>
      <c r="D20" s="19">
        <v>57</v>
      </c>
      <c r="E20" s="20">
        <f t="shared" si="0"/>
        <v>22.157451585284825</v>
      </c>
      <c r="F20" s="20">
        <f t="shared" si="2"/>
        <v>10.838256583063977</v>
      </c>
      <c r="G20" s="20">
        <f t="shared" si="3"/>
        <v>12.134642384845284</v>
      </c>
      <c r="H20" s="20">
        <f t="shared" si="1"/>
        <v>20.861065783503513</v>
      </c>
    </row>
    <row r="21" spans="1:8" x14ac:dyDescent="0.25">
      <c r="A21" s="22">
        <v>43921</v>
      </c>
      <c r="B21" s="18">
        <v>2704</v>
      </c>
      <c r="C21" s="19">
        <v>46</v>
      </c>
      <c r="D21" s="19">
        <v>81</v>
      </c>
      <c r="E21" s="20">
        <f t="shared" si="0"/>
        <v>23.712945522649857</v>
      </c>
      <c r="F21" s="20">
        <f t="shared" si="2"/>
        <v>11.49141761803855</v>
      </c>
      <c r="G21" s="20">
        <f t="shared" si="3"/>
        <v>13.188832546513584</v>
      </c>
      <c r="H21" s="20">
        <f t="shared" si="1"/>
        <v>22.015530594174823</v>
      </c>
    </row>
    <row r="22" spans="1:8" x14ac:dyDescent="0.25">
      <c r="A22" s="22">
        <v>43922</v>
      </c>
      <c r="B22" s="18">
        <v>2148</v>
      </c>
      <c r="C22" s="18">
        <v>63</v>
      </c>
      <c r="D22" s="19">
        <v>90</v>
      </c>
      <c r="E22" s="20">
        <f t="shared" si="0"/>
        <v>23.022360578097604</v>
      </c>
      <c r="F22" s="20">
        <f t="shared" si="2"/>
        <v>12.434891367657107</v>
      </c>
      <c r="G22" s="20">
        <f t="shared" si="3"/>
        <v>13.504913586341997</v>
      </c>
      <c r="H22" s="20">
        <f t="shared" si="1"/>
        <v>21.952338359412714</v>
      </c>
    </row>
    <row r="23" spans="1:8" x14ac:dyDescent="0.25">
      <c r="A23" s="22">
        <v>43923</v>
      </c>
      <c r="B23" s="18">
        <v>2456</v>
      </c>
      <c r="C23" s="18">
        <v>79</v>
      </c>
      <c r="D23" s="19">
        <v>82</v>
      </c>
      <c r="E23" s="20">
        <f t="shared" si="0"/>
        <v>23.424351078979221</v>
      </c>
      <c r="F23" s="20">
        <f t="shared" si="2"/>
        <v>13.113828785656318</v>
      </c>
      <c r="G23" s="20">
        <f t="shared" si="3"/>
        <v>13.225642756655322</v>
      </c>
      <c r="H23" s="20">
        <f t="shared" si="1"/>
        <v>23.312537107980216</v>
      </c>
    </row>
    <row r="24" spans="1:8" x14ac:dyDescent="0.25">
      <c r="A24" s="22">
        <v>43924</v>
      </c>
      <c r="B24" s="18">
        <v>2786</v>
      </c>
      <c r="C24" s="18">
        <v>69</v>
      </c>
      <c r="D24" s="19">
        <v>69</v>
      </c>
      <c r="E24" s="20">
        <f t="shared" si="0"/>
        <v>23.802569674176233</v>
      </c>
      <c r="F24" s="20">
        <f t="shared" si="2"/>
        <v>12.707805752309289</v>
      </c>
      <c r="G24" s="20">
        <f t="shared" si="3"/>
        <v>12.707805752309289</v>
      </c>
      <c r="H24" s="20">
        <f t="shared" si="1"/>
        <v>23.802569674176233</v>
      </c>
    </row>
    <row r="25" spans="1:8" x14ac:dyDescent="0.25">
      <c r="A25" s="22">
        <v>43925</v>
      </c>
      <c r="B25" s="18">
        <v>3013</v>
      </c>
      <c r="C25" s="18">
        <v>76</v>
      </c>
      <c r="D25" s="19">
        <v>302</v>
      </c>
      <c r="E25" s="20">
        <f t="shared" si="0"/>
        <v>24.037557828538255</v>
      </c>
      <c r="F25" s="20">
        <f t="shared" si="2"/>
        <v>12.997685497539553</v>
      </c>
      <c r="G25" s="20">
        <f t="shared" si="3"/>
        <v>17.136764299343131</v>
      </c>
      <c r="H25" s="20">
        <f t="shared" si="1"/>
        <v>19.898479026734673</v>
      </c>
    </row>
    <row r="26" spans="1:8" x14ac:dyDescent="0.25">
      <c r="A26" s="22">
        <v>43926</v>
      </c>
      <c r="B26" s="18">
        <v>3135</v>
      </c>
      <c r="C26" s="18">
        <v>73</v>
      </c>
      <c r="D26" s="19">
        <v>256</v>
      </c>
      <c r="E26" s="20">
        <f t="shared" si="0"/>
        <v>24.156636570344329</v>
      </c>
      <c r="F26" s="20">
        <f t="shared" si="2"/>
        <v>12.876864091078174</v>
      </c>
      <c r="G26" s="20">
        <f t="shared" si="3"/>
        <v>16.641015603828389</v>
      </c>
      <c r="H26" s="20">
        <f t="shared" si="1"/>
        <v>20.392485057594111</v>
      </c>
    </row>
    <row r="27" spans="1:8" x14ac:dyDescent="0.25">
      <c r="A27" s="22">
        <v>43927</v>
      </c>
      <c r="B27" s="18">
        <v>3148</v>
      </c>
      <c r="C27" s="18">
        <v>75</v>
      </c>
      <c r="D27" s="19">
        <v>284</v>
      </c>
      <c r="E27" s="20">
        <f t="shared" si="0"/>
        <v>24.169051039754752</v>
      </c>
      <c r="F27" s="20">
        <f t="shared" si="2"/>
        <v>12.957949909125839</v>
      </c>
      <c r="G27" s="20">
        <f t="shared" si="3"/>
        <v>16.952405969011991</v>
      </c>
      <c r="H27" s="20">
        <f t="shared" si="1"/>
        <v>20.174594979868601</v>
      </c>
    </row>
    <row r="28" spans="1:8" x14ac:dyDescent="0.25">
      <c r="A28" s="22">
        <v>43928</v>
      </c>
      <c r="B28" s="18">
        <v>3892</v>
      </c>
      <c r="C28" s="18">
        <v>76</v>
      </c>
      <c r="D28" s="19">
        <v>256</v>
      </c>
      <c r="E28" s="20">
        <f t="shared" si="0"/>
        <v>24.805518541045547</v>
      </c>
      <c r="F28" s="20">
        <f t="shared" si="2"/>
        <v>12.997685497539553</v>
      </c>
      <c r="G28" s="20">
        <f t="shared" si="3"/>
        <v>16.641015603828389</v>
      </c>
      <c r="H28" s="20">
        <f t="shared" si="1"/>
        <v>21.162188434756711</v>
      </c>
    </row>
    <row r="29" spans="1:8" x14ac:dyDescent="0.25">
      <c r="A29" s="22">
        <v>43929</v>
      </c>
      <c r="B29" s="18">
        <v>4117</v>
      </c>
      <c r="C29" s="18">
        <v>87</v>
      </c>
      <c r="D29" s="19">
        <v>264</v>
      </c>
      <c r="E29" s="20">
        <f t="shared" si="0"/>
        <v>24.974123276434955</v>
      </c>
      <c r="F29" s="20">
        <f t="shared" si="2"/>
        <v>13.403209077365572</v>
      </c>
      <c r="G29" s="20">
        <f t="shared" si="3"/>
        <v>16.733330574601329</v>
      </c>
      <c r="H29" s="20">
        <f t="shared" si="1"/>
        <v>21.644001779199197</v>
      </c>
    </row>
    <row r="30" spans="1:8" x14ac:dyDescent="0.25">
      <c r="A30" s="22">
        <v>43930</v>
      </c>
      <c r="B30" s="18">
        <v>4056</v>
      </c>
      <c r="C30" s="18">
        <v>96</v>
      </c>
      <c r="D30" s="19">
        <v>296</v>
      </c>
      <c r="E30" s="20">
        <f t="shared" si="0"/>
        <v>24.929340846938953</v>
      </c>
      <c r="F30" s="20">
        <f t="shared" si="2"/>
        <v>13.69852890961393</v>
      </c>
      <c r="G30" s="20">
        <f t="shared" si="3"/>
        <v>17.076561612431242</v>
      </c>
      <c r="H30" s="20">
        <f t="shared" si="1"/>
        <v>21.551308144121641</v>
      </c>
    </row>
    <row r="31" spans="1:8" x14ac:dyDescent="0.25">
      <c r="A31" s="22">
        <v>43931</v>
      </c>
      <c r="B31" s="18">
        <v>4747</v>
      </c>
      <c r="C31" s="18">
        <v>98</v>
      </c>
      <c r="D31" s="19">
        <v>281</v>
      </c>
      <c r="E31" s="20">
        <f t="shared" si="0"/>
        <v>25.40128756677424</v>
      </c>
      <c r="F31" s="20">
        <f t="shared" si="2"/>
        <v>13.760386703794744</v>
      </c>
      <c r="G31" s="20">
        <f t="shared" si="3"/>
        <v>16.920547263935102</v>
      </c>
      <c r="H31" s="20">
        <f t="shared" si="1"/>
        <v>22.241127006633878</v>
      </c>
    </row>
    <row r="32" spans="1:8" x14ac:dyDescent="0.25">
      <c r="A32" s="22">
        <v>43932</v>
      </c>
      <c r="B32" s="18">
        <v>5138</v>
      </c>
      <c r="C32" s="18">
        <v>95</v>
      </c>
      <c r="D32" s="19">
        <v>542</v>
      </c>
      <c r="E32" s="20">
        <f t="shared" si="0"/>
        <v>25.638740744127809</v>
      </c>
      <c r="F32" s="20">
        <f t="shared" si="2"/>
        <v>13.667115045884874</v>
      </c>
      <c r="G32" s="20">
        <f t="shared" si="3"/>
        <v>18.891281221676198</v>
      </c>
      <c r="H32" s="20">
        <f t="shared" si="1"/>
        <v>20.414574568336487</v>
      </c>
    </row>
    <row r="33" spans="1:8" x14ac:dyDescent="0.25">
      <c r="A33" s="22">
        <v>43933</v>
      </c>
      <c r="B33" s="18">
        <v>4789</v>
      </c>
      <c r="C33" s="18">
        <v>97</v>
      </c>
      <c r="D33" s="19">
        <v>481</v>
      </c>
      <c r="E33" s="20">
        <f t="shared" si="0"/>
        <v>25.427713912147873</v>
      </c>
      <c r="F33" s="20">
        <f t="shared" si="2"/>
        <v>13.729617236311807</v>
      </c>
      <c r="G33" s="20">
        <f t="shared" si="3"/>
        <v>18.5330850303651</v>
      </c>
      <c r="H33" s="20">
        <f t="shared" si="1"/>
        <v>20.624246118094575</v>
      </c>
    </row>
    <row r="34" spans="1:8" x14ac:dyDescent="0.25">
      <c r="A34" s="22">
        <v>43934</v>
      </c>
      <c r="B34" s="18">
        <v>4093</v>
      </c>
      <c r="C34" s="18">
        <v>98</v>
      </c>
      <c r="D34" s="19">
        <v>511</v>
      </c>
      <c r="E34" s="20">
        <f t="shared" si="0"/>
        <v>24.956583640602702</v>
      </c>
      <c r="F34" s="20">
        <f t="shared" si="2"/>
        <v>13.760386703794744</v>
      </c>
      <c r="G34" s="20">
        <f t="shared" si="3"/>
        <v>18.714591989175528</v>
      </c>
      <c r="H34" s="20">
        <f t="shared" si="1"/>
        <v>20.002378355221918</v>
      </c>
    </row>
    <row r="35" spans="1:8" x14ac:dyDescent="0.25">
      <c r="A35" s="22">
        <v>43935</v>
      </c>
      <c r="B35" s="18">
        <v>4062</v>
      </c>
      <c r="C35" s="18">
        <v>107</v>
      </c>
      <c r="D35" s="19">
        <v>842</v>
      </c>
      <c r="E35" s="20">
        <f t="shared" si="0"/>
        <v>24.933775437546817</v>
      </c>
      <c r="F35" s="20">
        <f t="shared" si="2"/>
        <v>14.023970526330571</v>
      </c>
      <c r="G35" s="20">
        <f t="shared" si="3"/>
        <v>20.212823255503999</v>
      </c>
      <c r="H35" s="20">
        <f t="shared" si="1"/>
        <v>18.744922708373387</v>
      </c>
    </row>
    <row r="36" spans="1:8" x14ac:dyDescent="0.25">
      <c r="A36" s="22">
        <v>43936</v>
      </c>
      <c r="B36" s="18">
        <v>4281</v>
      </c>
      <c r="C36" s="18">
        <v>115</v>
      </c>
      <c r="D36" s="21">
        <v>875</v>
      </c>
      <c r="E36" s="20">
        <f t="shared" si="0"/>
        <v>25.091308929558505</v>
      </c>
      <c r="F36" s="20">
        <f t="shared" si="2"/>
        <v>14.240280250121325</v>
      </c>
      <c r="G36" s="20">
        <f t="shared" si="3"/>
        <v>20.328154871668382</v>
      </c>
      <c r="H36" s="20">
        <f t="shared" si="1"/>
        <v>19.00343430801145</v>
      </c>
    </row>
    <row r="37" spans="1:8" x14ac:dyDescent="0.25">
      <c r="A37" s="22">
        <v>43937</v>
      </c>
      <c r="B37" s="18">
        <v>4801</v>
      </c>
      <c r="C37" s="18">
        <v>125</v>
      </c>
      <c r="D37" s="21">
        <v>1415</v>
      </c>
      <c r="E37" s="20">
        <f t="shared" si="0"/>
        <v>25.435221736712798</v>
      </c>
      <c r="F37" s="20">
        <f t="shared" si="2"/>
        <v>14.490424932218042</v>
      </c>
      <c r="G37" s="20">
        <f t="shared" si="3"/>
        <v>21.770137641694038</v>
      </c>
      <c r="H37" s="20">
        <f t="shared" si="1"/>
        <v>18.1555090272368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K28"/>
  <sheetViews>
    <sheetView tabSelected="1" topLeftCell="A7" workbookViewId="0">
      <selection activeCell="F13" sqref="F13"/>
    </sheetView>
  </sheetViews>
  <sheetFormatPr defaultRowHeight="15" x14ac:dyDescent="0.25"/>
  <cols>
    <col min="1" max="1" width="12.42578125" customWidth="1"/>
    <col min="6" max="6" width="11" customWidth="1"/>
    <col min="7" max="7" width="10.7109375" bestFit="1" customWidth="1"/>
    <col min="8" max="8" width="14" customWidth="1"/>
    <col min="9" max="9" width="17.42578125" bestFit="1" customWidth="1"/>
    <col min="10" max="10" width="17.42578125" customWidth="1"/>
    <col min="11" max="11" width="17.85546875" bestFit="1" customWidth="1"/>
  </cols>
  <sheetData>
    <row r="1" spans="1:11" x14ac:dyDescent="0.25">
      <c r="A1" s="1" t="s">
        <v>0</v>
      </c>
      <c r="B1" s="2" t="s">
        <v>1</v>
      </c>
      <c r="C1" s="2" t="s">
        <v>8</v>
      </c>
      <c r="D1" s="3" t="s">
        <v>9</v>
      </c>
      <c r="E1" s="3" t="s">
        <v>10</v>
      </c>
      <c r="F1" s="3" t="s">
        <v>2</v>
      </c>
      <c r="G1" s="2" t="s">
        <v>11</v>
      </c>
      <c r="H1" s="2" t="s">
        <v>12</v>
      </c>
      <c r="I1" s="2" t="s">
        <v>13</v>
      </c>
      <c r="J1" s="25" t="s">
        <v>15</v>
      </c>
      <c r="K1" s="25" t="s">
        <v>14</v>
      </c>
    </row>
    <row r="2" spans="1:11" x14ac:dyDescent="0.25">
      <c r="A2" s="5">
        <v>43911</v>
      </c>
      <c r="B2" s="6">
        <v>277</v>
      </c>
      <c r="C2" s="6">
        <v>947</v>
      </c>
      <c r="D2" s="11"/>
      <c r="E2" s="11">
        <v>17392</v>
      </c>
      <c r="F2" s="11">
        <v>12</v>
      </c>
      <c r="G2" s="9">
        <v>5.4450321987120507</v>
      </c>
      <c r="H2" s="10"/>
      <c r="I2" s="9">
        <v>4.3321299638989164</v>
      </c>
      <c r="J2" s="27">
        <v>83154997</v>
      </c>
      <c r="K2" s="26">
        <v>0.14430882608293522</v>
      </c>
    </row>
    <row r="3" spans="1:11" x14ac:dyDescent="0.25">
      <c r="A3" s="5">
        <v>43912</v>
      </c>
      <c r="B3" s="4">
        <v>289</v>
      </c>
      <c r="C3" s="4">
        <v>1236</v>
      </c>
      <c r="D3" s="12">
        <v>2953</v>
      </c>
      <c r="E3" s="12">
        <v>20345.000000000004</v>
      </c>
      <c r="F3" s="12">
        <v>9</v>
      </c>
      <c r="G3" s="8">
        <v>6.0752027525190453</v>
      </c>
      <c r="H3" s="8">
        <v>9.7866576363020652</v>
      </c>
      <c r="I3" s="8">
        <v>3.1141868512110724</v>
      </c>
      <c r="J3" s="28">
        <v>83154997</v>
      </c>
      <c r="K3" s="26">
        <v>0.10823161956220141</v>
      </c>
    </row>
    <row r="4" spans="1:11" x14ac:dyDescent="0.25">
      <c r="A4" s="5">
        <v>43913</v>
      </c>
      <c r="B4" s="6">
        <v>293</v>
      </c>
      <c r="C4" s="6">
        <v>1529</v>
      </c>
      <c r="D4" s="11">
        <v>3672</v>
      </c>
      <c r="E4" s="13">
        <v>24017</v>
      </c>
      <c r="F4" s="13">
        <v>7</v>
      </c>
      <c r="G4" s="9">
        <v>6.3663238539367937</v>
      </c>
      <c r="H4" s="9">
        <v>7.9793028322440094</v>
      </c>
      <c r="I4" s="9">
        <v>2.3890784982935154</v>
      </c>
      <c r="J4" s="27">
        <v>83154997</v>
      </c>
      <c r="K4" s="26">
        <v>8.418014854837888E-2</v>
      </c>
    </row>
    <row r="5" spans="1:11" x14ac:dyDescent="0.25">
      <c r="A5" s="5">
        <v>43914</v>
      </c>
      <c r="B5" s="4">
        <v>343</v>
      </c>
      <c r="C5" s="4">
        <v>1872</v>
      </c>
      <c r="D5" s="12">
        <v>3952</v>
      </c>
      <c r="E5" s="12">
        <v>27969.000000000004</v>
      </c>
      <c r="F5" s="12">
        <v>7</v>
      </c>
      <c r="G5" s="8">
        <v>6.6931245307304499</v>
      </c>
      <c r="H5" s="8">
        <v>8.6791497975708491</v>
      </c>
      <c r="I5" s="8">
        <v>2.0408163265306123</v>
      </c>
      <c r="J5" s="28">
        <v>83154997</v>
      </c>
      <c r="K5" s="26">
        <v>8.418014854837888E-2</v>
      </c>
    </row>
    <row r="6" spans="1:11" x14ac:dyDescent="0.25">
      <c r="A6" s="5">
        <v>43915</v>
      </c>
      <c r="B6" s="6">
        <v>561</v>
      </c>
      <c r="C6" s="6">
        <v>2433</v>
      </c>
      <c r="D6" s="11">
        <v>5035</v>
      </c>
      <c r="E6" s="11">
        <v>33004</v>
      </c>
      <c r="F6" s="11">
        <v>15</v>
      </c>
      <c r="G6" s="9">
        <v>7.3718337171251962</v>
      </c>
      <c r="H6" s="9">
        <v>11.142005958291957</v>
      </c>
      <c r="I6" s="9">
        <v>2.6737967914438503</v>
      </c>
      <c r="J6" s="27">
        <v>83154997</v>
      </c>
      <c r="K6" s="26">
        <v>0.18038603260366903</v>
      </c>
    </row>
    <row r="7" spans="1:11" x14ac:dyDescent="0.25">
      <c r="A7" s="5">
        <v>43916</v>
      </c>
      <c r="B7" s="4">
        <v>1196</v>
      </c>
      <c r="C7" s="4">
        <v>3629</v>
      </c>
      <c r="D7" s="12">
        <v>7286</v>
      </c>
      <c r="E7" s="12">
        <v>40290</v>
      </c>
      <c r="F7" s="12">
        <v>16</v>
      </c>
      <c r="G7" s="8">
        <v>9.0071978158351946</v>
      </c>
      <c r="H7" s="8">
        <v>16.415042547351081</v>
      </c>
      <c r="I7" s="8">
        <v>1.3377926421404682</v>
      </c>
      <c r="J7" s="28">
        <v>83154997</v>
      </c>
      <c r="K7" s="26">
        <v>0.19241176811058031</v>
      </c>
    </row>
    <row r="8" spans="1:11" x14ac:dyDescent="0.25">
      <c r="A8" s="5">
        <v>43917</v>
      </c>
      <c r="B8" s="6">
        <v>2069</v>
      </c>
      <c r="C8" s="6">
        <v>5698</v>
      </c>
      <c r="D8" s="11">
        <v>7533</v>
      </c>
      <c r="E8" s="11">
        <v>47823</v>
      </c>
      <c r="F8" s="11">
        <v>17</v>
      </c>
      <c r="G8" s="9">
        <v>11.91476904418376</v>
      </c>
      <c r="H8" s="9">
        <v>27.465817071551839</v>
      </c>
      <c r="I8" s="9">
        <v>0.82165297245045921</v>
      </c>
      <c r="J8" s="27">
        <v>83154997</v>
      </c>
      <c r="K8" s="26">
        <v>0.20443750361749155</v>
      </c>
    </row>
    <row r="9" spans="1:11" x14ac:dyDescent="0.25">
      <c r="A9" s="5">
        <v>43918</v>
      </c>
      <c r="B9" s="4">
        <v>1704</v>
      </c>
      <c r="C9" s="4">
        <v>7402</v>
      </c>
      <c r="D9" s="12">
        <v>7641</v>
      </c>
      <c r="E9" s="12">
        <v>55464</v>
      </c>
      <c r="F9" s="12">
        <v>16</v>
      </c>
      <c r="G9" s="8">
        <v>13.345593538150874</v>
      </c>
      <c r="H9" s="8">
        <v>22.300745975657637</v>
      </c>
      <c r="I9" s="8">
        <v>0.93896713615023475</v>
      </c>
      <c r="J9" s="28">
        <v>83154997</v>
      </c>
      <c r="K9" s="26">
        <v>0.19241176811058031</v>
      </c>
    </row>
    <row r="10" spans="1:11" x14ac:dyDescent="0.25">
      <c r="A10" s="5">
        <v>43919</v>
      </c>
      <c r="B10" s="6">
        <v>1815</v>
      </c>
      <c r="C10" s="6">
        <v>9217</v>
      </c>
      <c r="D10" s="11">
        <v>9982</v>
      </c>
      <c r="E10" s="11">
        <v>65446</v>
      </c>
      <c r="F10" s="11">
        <v>23</v>
      </c>
      <c r="G10" s="9">
        <v>14.08336643950738</v>
      </c>
      <c r="H10" s="9">
        <v>18.182728912041675</v>
      </c>
      <c r="I10" s="9">
        <v>1.2672176308539946</v>
      </c>
      <c r="J10" s="27">
        <v>83154997</v>
      </c>
      <c r="K10" s="26">
        <v>0.27659191665895916</v>
      </c>
    </row>
    <row r="11" spans="1:11" x14ac:dyDescent="0.25">
      <c r="A11" s="5">
        <v>43920</v>
      </c>
      <c r="B11" s="4">
        <v>1610</v>
      </c>
      <c r="C11" s="4">
        <v>10827</v>
      </c>
      <c r="D11" s="12">
        <v>11535</v>
      </c>
      <c r="E11" s="12">
        <v>76981</v>
      </c>
      <c r="F11" s="12">
        <v>37</v>
      </c>
      <c r="G11" s="8">
        <v>14.064509424403424</v>
      </c>
      <c r="H11" s="14">
        <v>13.957520589510185</v>
      </c>
      <c r="I11" s="14">
        <v>2.298136645962733</v>
      </c>
      <c r="J11" s="28">
        <v>83154997</v>
      </c>
      <c r="K11" s="26">
        <v>0.44495221375571692</v>
      </c>
    </row>
    <row r="12" spans="1:11" x14ac:dyDescent="0.25">
      <c r="A12" s="5">
        <v>43921</v>
      </c>
      <c r="B12" s="6">
        <v>2704</v>
      </c>
      <c r="C12" s="6">
        <v>13531</v>
      </c>
      <c r="D12" s="11">
        <v>15422</v>
      </c>
      <c r="E12" s="11">
        <v>92403</v>
      </c>
      <c r="F12" s="11">
        <v>46</v>
      </c>
      <c r="G12" s="9">
        <v>14.643463956797939</v>
      </c>
      <c r="H12" s="15">
        <v>17.533393852937362</v>
      </c>
      <c r="I12" s="15">
        <v>1.7011834319526626</v>
      </c>
      <c r="J12" s="27">
        <v>83154997</v>
      </c>
      <c r="K12" s="26">
        <v>0.55318383331791832</v>
      </c>
    </row>
    <row r="13" spans="1:11" x14ac:dyDescent="0.25">
      <c r="A13" s="5">
        <v>43922</v>
      </c>
      <c r="B13" s="4">
        <v>2148</v>
      </c>
      <c r="C13" s="4">
        <v>15679</v>
      </c>
      <c r="D13" s="12">
        <v>14396</v>
      </c>
      <c r="E13" s="16">
        <v>106799</v>
      </c>
      <c r="F13" s="16">
        <v>63</v>
      </c>
      <c r="G13" s="8">
        <v>14.680849071620521</v>
      </c>
      <c r="H13" s="14">
        <v>14.920811336482357</v>
      </c>
      <c r="I13" s="14">
        <v>2.9329608938547485</v>
      </c>
      <c r="J13" s="28">
        <v>83154997</v>
      </c>
      <c r="K13" s="26">
        <v>0.75762133693540989</v>
      </c>
    </row>
    <row r="14" spans="1:11" x14ac:dyDescent="0.25">
      <c r="A14" s="5">
        <v>43923</v>
      </c>
      <c r="B14" s="6">
        <v>2456</v>
      </c>
      <c r="C14" s="6">
        <v>18135</v>
      </c>
      <c r="D14" s="11">
        <v>18757</v>
      </c>
      <c r="E14" s="17">
        <v>125556</v>
      </c>
      <c r="F14" s="17">
        <v>79</v>
      </c>
      <c r="G14" s="9">
        <v>14.443754181401127</v>
      </c>
      <c r="H14" s="15">
        <v>13.093778322759503</v>
      </c>
      <c r="I14" s="15">
        <v>3.2166123778501627</v>
      </c>
      <c r="J14" s="27">
        <v>83154997</v>
      </c>
      <c r="K14" s="26">
        <v>0.95003310504599026</v>
      </c>
    </row>
    <row r="15" spans="1:11" x14ac:dyDescent="0.25">
      <c r="A15" s="5">
        <v>43924</v>
      </c>
      <c r="B15" s="4">
        <v>2786</v>
      </c>
      <c r="C15" s="4">
        <v>20921</v>
      </c>
      <c r="D15" s="12">
        <v>16160</v>
      </c>
      <c r="E15" s="16">
        <v>141716</v>
      </c>
      <c r="F15" s="16">
        <v>69</v>
      </c>
      <c r="G15" s="8">
        <v>14.76262383922775</v>
      </c>
      <c r="H15" s="14">
        <v>17.240099009900987</v>
      </c>
      <c r="I15" s="14">
        <v>2.4766690595836325</v>
      </c>
      <c r="J15" s="28">
        <v>83154997</v>
      </c>
      <c r="K15" s="26">
        <v>0.82977574997687753</v>
      </c>
    </row>
    <row r="16" spans="1:11" x14ac:dyDescent="0.25">
      <c r="A16" s="5">
        <v>43925</v>
      </c>
      <c r="B16" s="6">
        <v>3013</v>
      </c>
      <c r="C16" s="6">
        <v>23934</v>
      </c>
      <c r="D16" s="11">
        <v>19664</v>
      </c>
      <c r="E16" s="17">
        <v>161380</v>
      </c>
      <c r="F16" s="17">
        <v>76</v>
      </c>
      <c r="G16" s="9">
        <v>14.830834056264717</v>
      </c>
      <c r="H16" s="15">
        <v>15.322416598860864</v>
      </c>
      <c r="I16" s="15">
        <v>2.5224029206770662</v>
      </c>
      <c r="J16" s="27">
        <v>83154997</v>
      </c>
      <c r="K16" s="26">
        <v>0.91395589852525638</v>
      </c>
    </row>
    <row r="17" spans="1:11" x14ac:dyDescent="0.25">
      <c r="A17" s="5">
        <v>43926</v>
      </c>
      <c r="B17" s="4">
        <v>3135</v>
      </c>
      <c r="C17" s="4">
        <v>27069</v>
      </c>
      <c r="D17" s="12">
        <v>20065</v>
      </c>
      <c r="E17" s="16">
        <v>181445</v>
      </c>
      <c r="F17" s="16">
        <v>73</v>
      </c>
      <c r="G17" s="8">
        <v>14.918570365675549</v>
      </c>
      <c r="H17" s="14">
        <v>15.624221280837277</v>
      </c>
      <c r="I17" s="14">
        <v>2.328548644338118</v>
      </c>
      <c r="J17" s="28">
        <v>83154997</v>
      </c>
      <c r="K17" s="26">
        <v>0.87787869200452262</v>
      </c>
    </row>
    <row r="18" spans="1:11" x14ac:dyDescent="0.25">
      <c r="A18" s="5">
        <v>43927</v>
      </c>
      <c r="B18" s="6">
        <v>3148</v>
      </c>
      <c r="C18" s="6">
        <v>30217</v>
      </c>
      <c r="D18" s="11">
        <v>21400</v>
      </c>
      <c r="E18" s="17">
        <v>202845</v>
      </c>
      <c r="F18" s="17">
        <v>75</v>
      </c>
      <c r="G18" s="9">
        <v>14.89659592299539</v>
      </c>
      <c r="H18" s="15">
        <v>14.710280373831775</v>
      </c>
      <c r="I18" s="15">
        <v>2.3824650571791612</v>
      </c>
      <c r="J18" s="27">
        <v>83154997</v>
      </c>
      <c r="K18" s="26">
        <v>0.90193016301834505</v>
      </c>
    </row>
    <row r="19" spans="1:11" x14ac:dyDescent="0.25">
      <c r="A19" s="5">
        <v>43928</v>
      </c>
      <c r="B19" s="4">
        <v>3892</v>
      </c>
      <c r="C19" s="4">
        <v>34109</v>
      </c>
      <c r="D19" s="12">
        <v>20023</v>
      </c>
      <c r="E19" s="16">
        <v>222868</v>
      </c>
      <c r="F19" s="16">
        <v>76</v>
      </c>
      <c r="G19" s="8">
        <v>15.304574905325124</v>
      </c>
      <c r="H19" s="14">
        <v>19.437646706287769</v>
      </c>
      <c r="I19" s="14">
        <v>1.9527235354573484</v>
      </c>
      <c r="J19" s="28">
        <v>83154997</v>
      </c>
      <c r="K19" s="26">
        <v>0.91395589852525638</v>
      </c>
    </row>
    <row r="20" spans="1:11" x14ac:dyDescent="0.25">
      <c r="A20" s="5">
        <v>43929</v>
      </c>
      <c r="B20" s="6">
        <v>4117</v>
      </c>
      <c r="C20" s="6">
        <v>38226</v>
      </c>
      <c r="D20" s="11">
        <v>24900</v>
      </c>
      <c r="E20" s="17">
        <v>247768</v>
      </c>
      <c r="F20" s="17">
        <v>87</v>
      </c>
      <c r="G20" s="9">
        <v>15.428142455845792</v>
      </c>
      <c r="H20" s="15">
        <v>16.534136546184737</v>
      </c>
      <c r="I20" s="15">
        <v>2.1131892154481422</v>
      </c>
      <c r="J20" s="27">
        <v>83154997</v>
      </c>
      <c r="K20" s="26">
        <v>1.0462389891012802</v>
      </c>
    </row>
    <row r="21" spans="1:11" x14ac:dyDescent="0.25">
      <c r="A21" s="5">
        <v>43930</v>
      </c>
      <c r="B21" s="4">
        <v>4056</v>
      </c>
      <c r="C21" s="4">
        <v>42282</v>
      </c>
      <c r="D21" s="12">
        <v>28578</v>
      </c>
      <c r="E21" s="16">
        <v>276346</v>
      </c>
      <c r="F21" s="16">
        <v>96</v>
      </c>
      <c r="G21" s="8">
        <v>15.30038430084025</v>
      </c>
      <c r="H21" s="14">
        <v>14.192735670795717</v>
      </c>
      <c r="I21" s="14">
        <v>2.3668639053254439</v>
      </c>
      <c r="J21" s="28">
        <v>83154997</v>
      </c>
      <c r="K21" s="26">
        <v>1.1544706086634817</v>
      </c>
    </row>
    <row r="22" spans="1:11" x14ac:dyDescent="0.25">
      <c r="A22" s="5">
        <v>43931</v>
      </c>
      <c r="B22" s="6">
        <v>4747</v>
      </c>
      <c r="C22" s="6">
        <v>47029</v>
      </c>
      <c r="D22" s="11">
        <v>30864</v>
      </c>
      <c r="E22" s="17">
        <v>307210</v>
      </c>
      <c r="F22" s="17">
        <v>98</v>
      </c>
      <c r="G22" s="9">
        <v>15.308420949838872</v>
      </c>
      <c r="H22" s="15">
        <v>15.38037843442198</v>
      </c>
      <c r="I22" s="15">
        <v>2.0644617653254689</v>
      </c>
      <c r="J22" s="27">
        <v>83154997</v>
      </c>
      <c r="K22" s="26">
        <v>1.1785220796773042</v>
      </c>
    </row>
    <row r="23" spans="1:11" x14ac:dyDescent="0.25">
      <c r="A23" s="5">
        <v>43932</v>
      </c>
      <c r="B23" s="4">
        <v>5138</v>
      </c>
      <c r="C23" s="4">
        <v>52167</v>
      </c>
      <c r="D23" s="12">
        <v>33170</v>
      </c>
      <c r="E23" s="16">
        <v>340380</v>
      </c>
      <c r="F23" s="16">
        <v>95</v>
      </c>
      <c r="G23" s="8">
        <v>15.326106116693108</v>
      </c>
      <c r="H23" s="14">
        <v>15.489900512511307</v>
      </c>
      <c r="I23" s="14">
        <v>1.8489684702218763</v>
      </c>
      <c r="J23" s="28">
        <v>83154997</v>
      </c>
      <c r="K23" s="26">
        <v>1.1424448731565706</v>
      </c>
    </row>
    <row r="24" spans="1:11" x14ac:dyDescent="0.25">
      <c r="A24" s="5">
        <v>43933</v>
      </c>
      <c r="B24" s="6">
        <v>4789</v>
      </c>
      <c r="C24" s="6">
        <v>56956</v>
      </c>
      <c r="D24" s="11">
        <v>35720</v>
      </c>
      <c r="E24" s="17">
        <v>376100</v>
      </c>
      <c r="F24" s="17">
        <v>97</v>
      </c>
      <c r="G24" s="9">
        <v>15.143844722148364</v>
      </c>
      <c r="H24" s="15">
        <v>13.407054871220605</v>
      </c>
      <c r="I24" s="15">
        <v>2.0254750469826686</v>
      </c>
      <c r="J24" s="27">
        <v>83154997</v>
      </c>
      <c r="K24" s="26">
        <v>1.1664963441703931</v>
      </c>
    </row>
    <row r="25" spans="1:11" x14ac:dyDescent="0.25">
      <c r="A25" s="5">
        <v>43934</v>
      </c>
      <c r="B25" s="4">
        <v>4093</v>
      </c>
      <c r="C25" s="4">
        <v>61049</v>
      </c>
      <c r="D25" s="12">
        <v>34456</v>
      </c>
      <c r="E25" s="16">
        <v>410556</v>
      </c>
      <c r="F25" s="16">
        <v>98</v>
      </c>
      <c r="G25" s="8">
        <v>14.869835052952581</v>
      </c>
      <c r="H25" s="14">
        <v>11.87891804039935</v>
      </c>
      <c r="I25" s="14">
        <v>2.3943317859760569</v>
      </c>
      <c r="J25" s="28">
        <v>83154997</v>
      </c>
      <c r="K25" s="26">
        <v>1.1785220796773042</v>
      </c>
    </row>
    <row r="26" spans="1:11" x14ac:dyDescent="0.25">
      <c r="A26" s="5">
        <v>43935</v>
      </c>
      <c r="B26" s="6">
        <v>4062</v>
      </c>
      <c r="C26" s="6">
        <v>65111</v>
      </c>
      <c r="D26" s="11">
        <v>33070</v>
      </c>
      <c r="E26" s="17">
        <v>443626</v>
      </c>
      <c r="F26" s="17">
        <v>107</v>
      </c>
      <c r="G26" s="9">
        <v>14.677002700472922</v>
      </c>
      <c r="H26" s="15">
        <v>12.283035984275777</v>
      </c>
      <c r="I26" s="15">
        <v>2.634170359428853</v>
      </c>
      <c r="J26" s="27">
        <v>83154997</v>
      </c>
      <c r="K26" s="26">
        <v>1.2867536992395057</v>
      </c>
    </row>
    <row r="27" spans="1:11" x14ac:dyDescent="0.25">
      <c r="A27" s="5">
        <v>43936</v>
      </c>
      <c r="B27" s="4">
        <v>4281</v>
      </c>
      <c r="C27" s="4">
        <v>69392</v>
      </c>
      <c r="D27" s="12">
        <v>34090</v>
      </c>
      <c r="E27" s="16">
        <v>477716</v>
      </c>
      <c r="F27" s="16">
        <v>115</v>
      </c>
      <c r="G27" s="8">
        <v>14.525785194550735</v>
      </c>
      <c r="H27" s="14">
        <v>12.557934878263421</v>
      </c>
      <c r="I27" s="14">
        <v>2.6862882504087833</v>
      </c>
      <c r="J27" s="28">
        <v>83154997</v>
      </c>
      <c r="K27" s="26">
        <v>1.3829595832947958</v>
      </c>
    </row>
    <row r="28" spans="1:11" x14ac:dyDescent="0.25">
      <c r="A28" s="5">
        <v>43937</v>
      </c>
      <c r="B28" s="6">
        <v>4801</v>
      </c>
      <c r="C28" s="6">
        <v>74193</v>
      </c>
      <c r="D28" s="11">
        <v>40427</v>
      </c>
      <c r="E28" s="17">
        <v>518143</v>
      </c>
      <c r="F28" s="17">
        <v>125</v>
      </c>
      <c r="G28" s="9">
        <v>14.319020038869578</v>
      </c>
      <c r="H28" s="15">
        <v>11.875726618349123</v>
      </c>
      <c r="I28" s="15">
        <v>2.603624244948969</v>
      </c>
      <c r="J28" s="27">
        <v>83154997</v>
      </c>
      <c r="K28" s="26">
        <v>1.5032169383639085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wavelength</vt:lpstr>
      <vt:lpstr>prevelanceandincidence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2020-04-27T23:43:23Z</dcterms:modified>
</cp:coreProperties>
</file>