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abdallaa\OneDrive - IAEA\My\Tang\Manuscript_V1\Manuscript_v1\Supplementary files\"/>
    </mc:Choice>
  </mc:AlternateContent>
  <xr:revisionPtr revIDLastSave="6" documentId="11_B40274063724D6D24F21A4F0FB31F4D4BBFD9D8F" xr6:coauthVersionLast="44" xr6:coauthVersionMax="44" xr10:uidLastSave="{986BC99F-8DCE-446D-BA45-A4EDB66F0B9C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" i="1" l="1"/>
  <c r="J2" i="1"/>
  <c r="K2" i="1" s="1"/>
  <c r="L2" i="1" s="1"/>
  <c r="J5" i="1"/>
  <c r="K5" i="1" s="1"/>
  <c r="L5" i="1" s="1"/>
  <c r="J4" i="1"/>
  <c r="K4" i="1" s="1"/>
  <c r="L4" i="1" s="1"/>
  <c r="K3" i="1"/>
  <c r="L3" i="1" s="1"/>
</calcChain>
</file>

<file path=xl/sharedStrings.xml><?xml version="1.0" encoding="utf-8"?>
<sst xmlns="http://schemas.openxmlformats.org/spreadsheetml/2006/main" count="72" uniqueCount="39">
  <si>
    <t>Y=-0.3505X+14.912</t>
    <phoneticPr fontId="2" type="noConversion"/>
  </si>
  <si>
    <t>WNV</t>
    <phoneticPr fontId="2" type="noConversion"/>
  </si>
  <si>
    <t>Y=-0.2687X+11.954</t>
    <phoneticPr fontId="2" type="noConversion"/>
  </si>
  <si>
    <t>Y=-0.2932X+11.187</t>
    <phoneticPr fontId="2" type="noConversion"/>
  </si>
  <si>
    <t>USUV</t>
    <phoneticPr fontId="2" type="noConversion"/>
  </si>
  <si>
    <t>Y=-0.2539X+10.199</t>
    <phoneticPr fontId="2" type="noConversion"/>
  </si>
  <si>
    <t>Virus detect limitation</t>
  </si>
  <si>
    <t>log10_copy number (cut off=36)</t>
    <phoneticPr fontId="2" type="noConversion"/>
  </si>
  <si>
    <t>copy number</t>
    <phoneticPr fontId="2" type="noConversion"/>
  </si>
  <si>
    <t>Sample</t>
  </si>
  <si>
    <t>Dilution factor</t>
  </si>
  <si>
    <t>Log10_copy number</t>
  </si>
  <si>
    <t>Ct</t>
  </si>
  <si>
    <t>WNV</t>
  </si>
  <si>
    <t>Head 22 ¶</t>
  </si>
  <si>
    <t>-</t>
  </si>
  <si>
    <t>Body 22 ¶</t>
  </si>
  <si>
    <t>10 ng</t>
  </si>
  <si>
    <t>1ng</t>
  </si>
  <si>
    <t>0.1ng</t>
  </si>
  <si>
    <t>0.01ng</t>
  </si>
  <si>
    <t>0.001ng</t>
  </si>
  <si>
    <t>0.0001ng</t>
  </si>
  <si>
    <t>N/A</t>
  </si>
  <si>
    <t>USUV</t>
  </si>
  <si>
    <t>Head 6 ¶</t>
  </si>
  <si>
    <t>Body 6 ¶</t>
  </si>
  <si>
    <t>NA</t>
  </si>
  <si>
    <t>Head 23 ¶</t>
  </si>
  <si>
    <t>Body 23 ¶</t>
  </si>
  <si>
    <t>ZIKA</t>
  </si>
  <si>
    <t>Head 66 ¶</t>
  </si>
  <si>
    <t>Body 66 ¶</t>
  </si>
  <si>
    <t>100 ng</t>
  </si>
  <si>
    <t>The body virus copy is calculated by the formula head and body using the head copy number. Based on the dilution factor, the copy/reaction number is here. The detection limitation curve is using the copy/reaction and Ct.</t>
  </si>
  <si>
    <t>¶, the total virus copy number of head and body.  Others are copy number per reaction.</t>
  </si>
  <si>
    <t>CHIKV</t>
  </si>
  <si>
    <t xml:space="preserve">expected pools size sipked using body with virus copy number of 10^8 </t>
  </si>
  <si>
    <t>ZIKV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</si>
</sst>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charset val="134"/>
      <scheme val="minor"/>
    </font>
    <font>
      <sz val="9"/>
      <name val="Calibri"/>
      <family val="2"/>
      <charset val="134"/>
      <scheme val="minor"/>
    </font>
    <font>
      <sz val="9"/>
      <name val="Calibri"/>
      <family val="3"/>
      <charset val="134"/>
      <scheme val="minor"/>
    </font>
    <font>
      <sz val="10.5"/>
      <color theme="1"/>
      <name val="Calibri"/>
      <family val="3"/>
      <charset val="134"/>
      <scheme val="minor"/>
    </font>
    <font>
      <sz val="10.5"/>
      <color theme="1"/>
      <name val="Times New Roman"/>
      <family val="1"/>
    </font>
    <font>
      <sz val="10.5"/>
      <color rgb="FF000000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/>
    <xf numFmtId="11" fontId="0" fillId="0" borderId="0" xfId="0" applyNumberFormat="1" applyAlignment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/>
    </xf>
    <xf numFmtId="11" fontId="5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1" fontId="5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7"/>
  <sheetViews>
    <sheetView tabSelected="1" workbookViewId="0">
      <selection activeCell="I12" sqref="I12"/>
    </sheetView>
  </sheetViews>
  <sheetFormatPr defaultRowHeight="14.4"/>
  <cols>
    <col min="3" max="3" width="9.44140625" customWidth="1"/>
    <col min="4" max="4" width="15.77734375" customWidth="1"/>
    <col min="9" max="9" width="19.44140625" customWidth="1"/>
    <col min="10" max="10" width="13.109375" customWidth="1"/>
    <col min="12" max="12" width="16.21875" customWidth="1"/>
  </cols>
  <sheetData>
    <row r="1" spans="1:12" s="4" customFormat="1" ht="72.599999999999994" thickBot="1">
      <c r="A1" s="11"/>
      <c r="B1" s="12" t="s">
        <v>9</v>
      </c>
      <c r="C1" s="12" t="s">
        <v>10</v>
      </c>
      <c r="D1" s="12" t="s">
        <v>11</v>
      </c>
      <c r="E1" s="12" t="s">
        <v>12</v>
      </c>
      <c r="F1" s="13"/>
      <c r="G1" s="13"/>
      <c r="H1" s="3"/>
      <c r="I1" s="4" t="s">
        <v>6</v>
      </c>
      <c r="J1" s="3" t="s">
        <v>7</v>
      </c>
      <c r="K1" s="3" t="s">
        <v>8</v>
      </c>
      <c r="L1" s="3" t="s">
        <v>37</v>
      </c>
    </row>
    <row r="2" spans="1:12">
      <c r="A2" s="15" t="s">
        <v>13</v>
      </c>
      <c r="B2" s="5" t="s">
        <v>14</v>
      </c>
      <c r="C2" s="5" t="s">
        <v>15</v>
      </c>
      <c r="D2" s="5">
        <v>8.33</v>
      </c>
      <c r="E2" s="5">
        <v>22.16</v>
      </c>
      <c r="F2" s="5"/>
      <c r="G2" s="5"/>
      <c r="H2" s="1" t="s">
        <v>36</v>
      </c>
      <c r="I2" s="1" t="s">
        <v>0</v>
      </c>
      <c r="J2" s="1">
        <f>-0.3505*36+14.912</f>
        <v>2.2940000000000023</v>
      </c>
      <c r="K2" s="1">
        <f>POWER(10,J2)</f>
        <v>196.78862897068564</v>
      </c>
      <c r="L2" s="2">
        <f>100000000/K2</f>
        <v>508159.44256055757</v>
      </c>
    </row>
    <row r="3" spans="1:12">
      <c r="A3" s="16"/>
      <c r="B3" s="5" t="s">
        <v>16</v>
      </c>
      <c r="C3" s="5" t="s">
        <v>15</v>
      </c>
      <c r="D3" s="5">
        <v>10.53</v>
      </c>
      <c r="E3" s="5" t="s">
        <v>15</v>
      </c>
      <c r="F3" s="5"/>
      <c r="G3" s="5"/>
      <c r="H3" s="1" t="s">
        <v>1</v>
      </c>
      <c r="I3" s="1" t="s">
        <v>2</v>
      </c>
      <c r="J3" s="1">
        <f>-0.2687*36+11.954</f>
        <v>2.280800000000001</v>
      </c>
      <c r="K3" s="1">
        <f t="shared" ref="K3:K5" si="0">POWER(10,J3)</f>
        <v>190.89739411235109</v>
      </c>
      <c r="L3" s="2">
        <f>100000000/K3</f>
        <v>523841.61902778945</v>
      </c>
    </row>
    <row r="4" spans="1:12">
      <c r="A4" s="16"/>
      <c r="B4" s="5" t="s">
        <v>17</v>
      </c>
      <c r="C4" s="6">
        <v>468000</v>
      </c>
      <c r="D4" s="5">
        <v>4.8600000000000003</v>
      </c>
      <c r="E4" s="5">
        <v>26.66</v>
      </c>
      <c r="F4" s="5"/>
      <c r="G4" s="5"/>
      <c r="H4" s="1" t="s">
        <v>38</v>
      </c>
      <c r="I4" s="1" t="s">
        <v>3</v>
      </c>
      <c r="J4" s="1">
        <f>-0.2932*36+11.187</f>
        <v>0.63179999999999836</v>
      </c>
      <c r="K4" s="1">
        <f t="shared" si="0"/>
        <v>4.2835121194593659</v>
      </c>
      <c r="L4" s="2">
        <f>100000000/K4</f>
        <v>23345329.06904003</v>
      </c>
    </row>
    <row r="5" spans="1:12">
      <c r="A5" s="16"/>
      <c r="B5" s="5" t="s">
        <v>18</v>
      </c>
      <c r="C5" s="6">
        <v>4680000</v>
      </c>
      <c r="D5" s="5">
        <v>3.86</v>
      </c>
      <c r="E5" s="5">
        <v>29.88</v>
      </c>
      <c r="F5" s="5"/>
      <c r="G5" s="5"/>
      <c r="H5" s="1" t="s">
        <v>4</v>
      </c>
      <c r="I5" s="1" t="s">
        <v>5</v>
      </c>
      <c r="J5" s="1">
        <f>-0.2539*36+10.199</f>
        <v>1.0586000000000002</v>
      </c>
      <c r="K5" s="1">
        <f t="shared" si="0"/>
        <v>11.444583707587132</v>
      </c>
      <c r="L5" s="2">
        <f>100000000/K5</f>
        <v>8737757.7511801925</v>
      </c>
    </row>
    <row r="6" spans="1:12">
      <c r="A6" s="16"/>
      <c r="B6" s="5" t="s">
        <v>19</v>
      </c>
      <c r="C6" s="6">
        <v>46800000</v>
      </c>
      <c r="D6" s="5">
        <v>2.86</v>
      </c>
      <c r="E6" s="5">
        <v>33.58</v>
      </c>
      <c r="F6" s="5"/>
      <c r="G6" s="5"/>
      <c r="H6" s="1"/>
      <c r="I6" s="1"/>
      <c r="J6" s="1"/>
      <c r="K6" s="1"/>
      <c r="L6" s="1"/>
    </row>
    <row r="7" spans="1:12">
      <c r="A7" s="16"/>
      <c r="B7" s="5" t="s">
        <v>20</v>
      </c>
      <c r="C7" s="6">
        <v>468000000</v>
      </c>
      <c r="D7" s="5">
        <v>1.86</v>
      </c>
      <c r="E7" s="5">
        <v>37.79</v>
      </c>
      <c r="F7" s="5"/>
      <c r="G7" s="5"/>
    </row>
    <row r="8" spans="1:12">
      <c r="A8" s="16"/>
      <c r="B8" s="5" t="s">
        <v>21</v>
      </c>
      <c r="C8" s="6">
        <v>4680000000</v>
      </c>
      <c r="D8" s="5">
        <v>0.86</v>
      </c>
      <c r="E8" s="5">
        <v>39.28</v>
      </c>
      <c r="F8" s="5"/>
      <c r="G8" s="5"/>
    </row>
    <row r="9" spans="1:12" ht="15" thickBot="1">
      <c r="A9" s="17"/>
      <c r="B9" s="7" t="s">
        <v>22</v>
      </c>
      <c r="C9" s="8">
        <v>46800000000</v>
      </c>
      <c r="D9" s="7">
        <v>-0.14000000000000001</v>
      </c>
      <c r="E9" s="7" t="s">
        <v>23</v>
      </c>
      <c r="F9" s="10"/>
      <c r="G9" s="10"/>
    </row>
    <row r="10" spans="1:12">
      <c r="A10" s="15" t="s">
        <v>24</v>
      </c>
      <c r="B10" s="5" t="s">
        <v>25</v>
      </c>
      <c r="C10" s="9" t="s">
        <v>15</v>
      </c>
      <c r="D10" s="5">
        <v>6.89</v>
      </c>
      <c r="E10" s="5">
        <v>25.02</v>
      </c>
      <c r="F10" s="5"/>
      <c r="G10" s="5"/>
    </row>
    <row r="11" spans="1:12">
      <c r="A11" s="16"/>
      <c r="B11" s="5" t="s">
        <v>26</v>
      </c>
      <c r="C11" s="9" t="s">
        <v>15</v>
      </c>
      <c r="D11" s="5">
        <v>8.52</v>
      </c>
      <c r="E11" s="5" t="s">
        <v>15</v>
      </c>
      <c r="F11" s="5"/>
      <c r="G11" s="5"/>
    </row>
    <row r="12" spans="1:12">
      <c r="A12" s="16"/>
      <c r="B12" s="5" t="s">
        <v>17</v>
      </c>
      <c r="C12" s="6">
        <v>468000</v>
      </c>
      <c r="D12" s="5">
        <v>2.85</v>
      </c>
      <c r="E12" s="5">
        <v>29.16</v>
      </c>
      <c r="F12" s="5"/>
      <c r="G12" s="5"/>
    </row>
    <row r="13" spans="1:12">
      <c r="A13" s="16"/>
      <c r="B13" s="5" t="s">
        <v>18</v>
      </c>
      <c r="C13" s="6">
        <v>4680000</v>
      </c>
      <c r="D13" s="5">
        <v>1.85</v>
      </c>
      <c r="E13" s="5">
        <v>32.5</v>
      </c>
      <c r="F13" s="5"/>
      <c r="G13" s="5"/>
    </row>
    <row r="14" spans="1:12">
      <c r="A14" s="16"/>
      <c r="B14" s="5" t="s">
        <v>19</v>
      </c>
      <c r="C14" s="6">
        <v>46800000</v>
      </c>
      <c r="D14" s="5">
        <v>0.85</v>
      </c>
      <c r="E14" s="5">
        <v>36.99</v>
      </c>
      <c r="F14" s="5"/>
      <c r="G14" s="5"/>
    </row>
    <row r="15" spans="1:12">
      <c r="A15" s="16"/>
      <c r="B15" s="5" t="s">
        <v>20</v>
      </c>
      <c r="C15" s="6">
        <v>468000000</v>
      </c>
      <c r="D15" s="5">
        <v>-0.15</v>
      </c>
      <c r="E15" s="5" t="s">
        <v>27</v>
      </c>
      <c r="F15" s="5"/>
      <c r="G15" s="5"/>
    </row>
    <row r="16" spans="1:12">
      <c r="A16" s="16"/>
      <c r="B16" s="5" t="s">
        <v>21</v>
      </c>
      <c r="C16" s="6">
        <v>4680000000</v>
      </c>
      <c r="D16" s="5">
        <v>-1.1499999999999999</v>
      </c>
      <c r="E16" s="5" t="s">
        <v>27</v>
      </c>
      <c r="F16" s="5"/>
      <c r="G16" s="5"/>
    </row>
    <row r="17" spans="1:7" ht="15" thickBot="1">
      <c r="A17" s="17"/>
      <c r="B17" s="7" t="s">
        <v>22</v>
      </c>
      <c r="C17" s="8">
        <v>46800000000</v>
      </c>
      <c r="D17" s="7">
        <v>-2.15</v>
      </c>
      <c r="E17" s="7" t="s">
        <v>27</v>
      </c>
      <c r="F17" s="10"/>
      <c r="G17" s="10"/>
    </row>
    <row r="18" spans="1:7">
      <c r="A18" s="15" t="s">
        <v>36</v>
      </c>
      <c r="B18" s="5" t="s">
        <v>28</v>
      </c>
      <c r="C18" s="9" t="s">
        <v>15</v>
      </c>
      <c r="D18" s="5">
        <v>7.96</v>
      </c>
      <c r="E18" s="5">
        <v>23.73</v>
      </c>
      <c r="F18" s="5"/>
      <c r="G18" s="5"/>
    </row>
    <row r="19" spans="1:7">
      <c r="A19" s="16"/>
      <c r="B19" s="5" t="s">
        <v>29</v>
      </c>
      <c r="C19" s="9" t="s">
        <v>15</v>
      </c>
      <c r="D19" s="5">
        <v>10.119999999999999</v>
      </c>
      <c r="E19" s="5" t="s">
        <v>15</v>
      </c>
      <c r="F19" s="5"/>
      <c r="G19" s="5"/>
    </row>
    <row r="20" spans="1:7">
      <c r="A20" s="16"/>
      <c r="B20" s="5" t="s">
        <v>17</v>
      </c>
      <c r="C20" s="6">
        <v>468000</v>
      </c>
      <c r="D20" s="5">
        <v>4.45</v>
      </c>
      <c r="E20" s="5">
        <v>29.68</v>
      </c>
      <c r="F20" s="5"/>
      <c r="G20" s="5"/>
    </row>
    <row r="21" spans="1:7">
      <c r="A21" s="16"/>
      <c r="B21" s="5" t="s">
        <v>18</v>
      </c>
      <c r="C21" s="6">
        <v>4680000</v>
      </c>
      <c r="D21" s="5">
        <v>3.45</v>
      </c>
      <c r="E21" s="5">
        <v>32.909999999999997</v>
      </c>
      <c r="F21" s="5"/>
      <c r="G21" s="5"/>
    </row>
    <row r="22" spans="1:7">
      <c r="A22" s="16"/>
      <c r="B22" s="5" t="s">
        <v>19</v>
      </c>
      <c r="C22" s="6">
        <v>46800000</v>
      </c>
      <c r="D22" s="5">
        <v>2.4500000000000002</v>
      </c>
      <c r="E22" s="5">
        <v>35.65</v>
      </c>
      <c r="F22" s="5"/>
      <c r="G22" s="5"/>
    </row>
    <row r="23" spans="1:7">
      <c r="A23" s="16"/>
      <c r="B23" s="5" t="s">
        <v>20</v>
      </c>
      <c r="C23" s="6">
        <v>468000000</v>
      </c>
      <c r="D23" s="5">
        <v>1.45</v>
      </c>
      <c r="E23" s="5">
        <v>38.25</v>
      </c>
      <c r="F23" s="5"/>
      <c r="G23" s="5"/>
    </row>
    <row r="24" spans="1:7">
      <c r="A24" s="16"/>
      <c r="B24" s="5" t="s">
        <v>21</v>
      </c>
      <c r="C24" s="6">
        <v>4680000000</v>
      </c>
      <c r="D24" s="5">
        <v>0.45</v>
      </c>
      <c r="E24" s="5">
        <v>38.54</v>
      </c>
      <c r="F24" s="5"/>
      <c r="G24" s="5"/>
    </row>
    <row r="25" spans="1:7" ht="15" thickBot="1">
      <c r="A25" s="17"/>
      <c r="B25" s="7" t="s">
        <v>22</v>
      </c>
      <c r="C25" s="8">
        <v>46800000000</v>
      </c>
      <c r="D25" s="7">
        <v>-0.55000000000000004</v>
      </c>
      <c r="E25" s="7">
        <v>40.200000000000003</v>
      </c>
      <c r="F25" s="10"/>
      <c r="G25" s="10"/>
    </row>
    <row r="26" spans="1:7">
      <c r="A26" s="15" t="s">
        <v>30</v>
      </c>
      <c r="B26" s="5" t="s">
        <v>31</v>
      </c>
      <c r="C26" s="9" t="s">
        <v>15</v>
      </c>
      <c r="D26" s="5">
        <v>7.25</v>
      </c>
      <c r="E26" s="5">
        <v>23.86</v>
      </c>
      <c r="F26" s="5"/>
      <c r="G26" s="5"/>
    </row>
    <row r="27" spans="1:7">
      <c r="A27" s="16"/>
      <c r="B27" s="5" t="s">
        <v>32</v>
      </c>
      <c r="C27" s="9" t="s">
        <v>15</v>
      </c>
      <c r="D27" s="5">
        <v>8.5299999999999994</v>
      </c>
      <c r="E27" s="5" t="s">
        <v>15</v>
      </c>
      <c r="F27" s="5"/>
      <c r="G27" s="5"/>
    </row>
    <row r="28" spans="1:7">
      <c r="A28" s="16"/>
      <c r="B28" s="5" t="s">
        <v>33</v>
      </c>
      <c r="C28" s="6">
        <v>38500</v>
      </c>
      <c r="D28" s="5">
        <v>3.95</v>
      </c>
      <c r="E28" s="5">
        <v>24.76</v>
      </c>
      <c r="F28" s="5"/>
      <c r="G28" s="5"/>
    </row>
    <row r="29" spans="1:7">
      <c r="A29" s="16"/>
      <c r="B29" s="5" t="s">
        <v>17</v>
      </c>
      <c r="C29" s="6">
        <v>385000</v>
      </c>
      <c r="D29" s="5">
        <v>2.95</v>
      </c>
      <c r="E29" s="5">
        <v>28.08</v>
      </c>
      <c r="F29" s="5"/>
      <c r="G29" s="5"/>
    </row>
    <row r="30" spans="1:7">
      <c r="A30" s="16"/>
      <c r="B30" s="5" t="s">
        <v>18</v>
      </c>
      <c r="C30" s="6">
        <v>3850000</v>
      </c>
      <c r="D30" s="5">
        <v>1.95</v>
      </c>
      <c r="E30" s="5">
        <v>31.38</v>
      </c>
      <c r="F30" s="5"/>
      <c r="G30" s="5"/>
    </row>
    <row r="31" spans="1:7">
      <c r="A31" s="16"/>
      <c r="B31" s="5" t="s">
        <v>19</v>
      </c>
      <c r="C31" s="6">
        <v>38500000</v>
      </c>
      <c r="D31" s="5">
        <v>0.95</v>
      </c>
      <c r="E31" s="5">
        <v>35.020000000000003</v>
      </c>
      <c r="F31" s="5"/>
      <c r="G31" s="5"/>
    </row>
    <row r="32" spans="1:7">
      <c r="A32" s="16"/>
      <c r="B32" s="5" t="s">
        <v>20</v>
      </c>
      <c r="C32" s="6">
        <v>385000000</v>
      </c>
      <c r="D32" s="5">
        <v>-0.05</v>
      </c>
      <c r="E32" s="5" t="s">
        <v>23</v>
      </c>
      <c r="F32" s="5"/>
      <c r="G32" s="5"/>
    </row>
    <row r="33" spans="1:7" ht="15" thickBot="1">
      <c r="A33" s="17"/>
      <c r="B33" s="7" t="s">
        <v>21</v>
      </c>
      <c r="C33" s="8">
        <v>3850000000</v>
      </c>
      <c r="D33" s="7">
        <v>-1.05</v>
      </c>
      <c r="E33" s="7" t="s">
        <v>23</v>
      </c>
      <c r="F33" s="10"/>
      <c r="G33" s="10"/>
    </row>
    <row r="35" spans="1:7">
      <c r="A35" s="14" t="s">
        <v>34</v>
      </c>
    </row>
    <row r="36" spans="1:7">
      <c r="A36" s="14" t="s">
        <v>35</v>
      </c>
    </row>
    <row r="37" spans="1:7">
      <c r="A37" s="14"/>
    </row>
  </sheetData>
  <mergeCells count="4">
    <mergeCell ref="A2:A9"/>
    <mergeCell ref="A10:A17"/>
    <mergeCell ref="A18:A25"/>
    <mergeCell ref="A26:A33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ABDALLA, Adly M.M.</cp:lastModifiedBy>
  <dcterms:created xsi:type="dcterms:W3CDTF">2020-04-13T11:03:32Z</dcterms:created>
  <dcterms:modified xsi:type="dcterms:W3CDTF">2020-04-23T13:20:07Z</dcterms:modified>
</cp:coreProperties>
</file>