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uma\Documents\SFU-PhD\PhD_projects\MV_enamel\International_paper\Scientific_Reports\S_finals_SciR\"/>
    </mc:Choice>
  </mc:AlternateContent>
  <xr:revisionPtr revIDLastSave="0" documentId="13_ncr:1_{84DF05B2-1DCE-4F58-9692-A4178C4D24CF}" xr6:coauthVersionLast="46" xr6:coauthVersionMax="46" xr10:uidLastSave="{00000000-0000-0000-0000-000000000000}"/>
  <bookViews>
    <workbookView xWindow="0" yWindow="600" windowWidth="29070" windowHeight="15600" xr2:uid="{EE13B61A-BAF1-44ED-9849-6998DF945A04}"/>
  </bookViews>
  <sheets>
    <sheet name="Sheet1" sheetId="1" r:id="rId1"/>
  </sheets>
  <definedNames>
    <definedName name="_xlnm._FilterDatabase" localSheetId="0" hidden="1">Sheet1!$A$4:$J$414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5" i="1" l="1"/>
  <c r="G405" i="1"/>
  <c r="G406" i="1" s="1"/>
  <c r="J403" i="1"/>
  <c r="G403" i="1"/>
  <c r="G404" i="1" s="1"/>
  <c r="J402" i="1"/>
  <c r="G402" i="1"/>
  <c r="J391" i="1"/>
  <c r="G391" i="1"/>
  <c r="G392" i="1" s="1"/>
  <c r="J389" i="1"/>
  <c r="G389" i="1"/>
  <c r="G390" i="1" s="1"/>
  <c r="J388" i="1"/>
  <c r="G388" i="1"/>
  <c r="J373" i="1"/>
  <c r="J383" i="1" s="1"/>
  <c r="G373" i="1"/>
  <c r="G383" i="1" s="1"/>
  <c r="G384" i="1" s="1"/>
  <c r="J369" i="1"/>
  <c r="J379" i="1" s="1"/>
  <c r="G369" i="1"/>
  <c r="G379" i="1" s="1"/>
  <c r="J375" i="1"/>
  <c r="J385" i="1" s="1"/>
  <c r="G375" i="1"/>
  <c r="G385" i="1" s="1"/>
  <c r="J366" i="1"/>
  <c r="G366" i="1"/>
  <c r="J286" i="1"/>
  <c r="J287" i="1"/>
  <c r="J288" i="1"/>
  <c r="J289" i="1"/>
  <c r="J290" i="1"/>
  <c r="J291" i="1"/>
  <c r="J292" i="1"/>
  <c r="G286" i="1"/>
  <c r="G294" i="1" s="1"/>
  <c r="G287" i="1"/>
  <c r="G295" i="1" s="1"/>
  <c r="G288" i="1"/>
  <c r="G296" i="1" s="1"/>
  <c r="G289" i="1"/>
  <c r="G297" i="1" s="1"/>
  <c r="G290" i="1"/>
  <c r="G298" i="1" s="1"/>
  <c r="G291" i="1"/>
  <c r="G299" i="1" s="1"/>
  <c r="G292" i="1"/>
  <c r="G300" i="1" s="1"/>
  <c r="J285" i="1"/>
  <c r="G285" i="1"/>
  <c r="G293" i="1" s="1"/>
  <c r="J278" i="1"/>
  <c r="J279" i="1"/>
  <c r="J280" i="1"/>
  <c r="J281" i="1"/>
  <c r="J282" i="1"/>
  <c r="J283" i="1"/>
  <c r="J284" i="1"/>
  <c r="J277" i="1"/>
  <c r="G278" i="1"/>
  <c r="G279" i="1"/>
  <c r="G280" i="1"/>
  <c r="G281" i="1"/>
  <c r="G282" i="1"/>
  <c r="G283" i="1"/>
  <c r="G284" i="1"/>
  <c r="G277" i="1"/>
  <c r="J254" i="1"/>
  <c r="J255" i="1"/>
  <c r="J256" i="1"/>
  <c r="J257" i="1"/>
  <c r="J258" i="1"/>
  <c r="J259" i="1"/>
  <c r="J260" i="1"/>
  <c r="J253" i="1"/>
  <c r="G254" i="1"/>
  <c r="G262" i="1" s="1"/>
  <c r="G255" i="1"/>
  <c r="G263" i="1" s="1"/>
  <c r="G256" i="1"/>
  <c r="G264" i="1" s="1"/>
  <c r="G257" i="1"/>
  <c r="G265" i="1" s="1"/>
  <c r="G258" i="1"/>
  <c r="G266" i="1" s="1"/>
  <c r="G259" i="1"/>
  <c r="G267" i="1" s="1"/>
  <c r="G260" i="1"/>
  <c r="G268" i="1" s="1"/>
  <c r="G253" i="1"/>
  <c r="J239" i="1"/>
  <c r="J241" i="1" s="1"/>
  <c r="G239" i="1"/>
  <c r="G241" i="1" s="1"/>
  <c r="G242" i="1" s="1"/>
  <c r="J10" i="1"/>
  <c r="G10" i="1"/>
  <c r="J203" i="1"/>
  <c r="G203" i="1"/>
  <c r="G161" i="1" s="1"/>
  <c r="J55" i="1"/>
  <c r="G55" i="1"/>
  <c r="J73" i="1"/>
  <c r="G73" i="1"/>
  <c r="J96" i="1"/>
  <c r="G96" i="1"/>
  <c r="J182" i="1"/>
  <c r="G182" i="1"/>
  <c r="J31" i="1"/>
  <c r="G31" i="1"/>
  <c r="J33" i="1"/>
  <c r="G33" i="1"/>
  <c r="J54" i="1"/>
  <c r="G54" i="1"/>
  <c r="J160" i="1"/>
  <c r="G160" i="1"/>
  <c r="J137" i="1"/>
  <c r="G137" i="1"/>
  <c r="G162" i="1" s="1"/>
  <c r="J115" i="1"/>
  <c r="J75" i="1" s="1"/>
  <c r="G115" i="1"/>
  <c r="J93" i="1"/>
  <c r="J74" i="1" s="1"/>
  <c r="G93" i="1"/>
  <c r="G74" i="1" s="1"/>
  <c r="J72" i="1"/>
  <c r="G72" i="1"/>
  <c r="J50" i="1"/>
  <c r="G50" i="1"/>
  <c r="J28" i="1"/>
  <c r="G28" i="1"/>
  <c r="J30" i="1"/>
  <c r="J32" i="1"/>
  <c r="J53" i="1"/>
  <c r="G30" i="1"/>
  <c r="G32" i="1"/>
  <c r="G53" i="1"/>
  <c r="J186" i="1"/>
  <c r="J207" i="1"/>
  <c r="J209" i="1"/>
  <c r="G186" i="1"/>
  <c r="G207" i="1"/>
  <c r="G209" i="1"/>
  <c r="J142" i="1"/>
  <c r="J117" i="1"/>
  <c r="G142" i="1"/>
  <c r="G117" i="1"/>
  <c r="J164" i="1"/>
  <c r="G164" i="1"/>
  <c r="J23" i="1"/>
  <c r="G23" i="1"/>
  <c r="G76" i="1" s="1"/>
  <c r="G26" i="1"/>
  <c r="J26" i="1"/>
  <c r="G20" i="1"/>
  <c r="G22" i="1" s="1"/>
  <c r="J20" i="1"/>
  <c r="J16" i="1"/>
  <c r="G16" i="1"/>
  <c r="G18" i="1" s="1"/>
  <c r="J17" i="1"/>
  <c r="G17" i="1"/>
  <c r="G319" i="1" s="1"/>
  <c r="G327" i="1" s="1"/>
  <c r="J21" i="1"/>
  <c r="G21" i="1"/>
  <c r="G334" i="1" s="1"/>
  <c r="G342" i="1" s="1"/>
  <c r="G13" i="1"/>
  <c r="G302" i="1" s="1"/>
  <c r="G310" i="1" s="1"/>
  <c r="G12" i="1"/>
  <c r="G14" i="1" s="1"/>
  <c r="G7" i="1"/>
  <c r="G95" i="1" s="1"/>
  <c r="J13" i="1"/>
  <c r="J12" i="1"/>
  <c r="J7" i="1"/>
  <c r="J367" i="1" l="1"/>
  <c r="J377" i="1" s="1"/>
  <c r="J371" i="1"/>
  <c r="J381" i="1" s="1"/>
  <c r="J406" i="1"/>
  <c r="J411" i="1"/>
  <c r="J407" i="1"/>
  <c r="J413" i="1"/>
  <c r="J393" i="1"/>
  <c r="G407" i="1"/>
  <c r="G408" i="1" s="1"/>
  <c r="G397" i="1"/>
  <c r="G398" i="1" s="1"/>
  <c r="G399" i="1"/>
  <c r="G400" i="1" s="1"/>
  <c r="J397" i="1"/>
  <c r="J399" i="1"/>
  <c r="G411" i="1"/>
  <c r="G412" i="1" s="1"/>
  <c r="G413" i="1"/>
  <c r="G414" i="1" s="1"/>
  <c r="J390" i="1"/>
  <c r="G393" i="1"/>
  <c r="G394" i="1" s="1"/>
  <c r="J404" i="1"/>
  <c r="J392" i="1"/>
  <c r="G374" i="1"/>
  <c r="G376" i="1"/>
  <c r="J370" i="1"/>
  <c r="J380" i="1"/>
  <c r="G371" i="1"/>
  <c r="J374" i="1"/>
  <c r="J376" i="1"/>
  <c r="G367" i="1"/>
  <c r="G370" i="1"/>
  <c r="J386" i="1"/>
  <c r="J384" i="1"/>
  <c r="G380" i="1"/>
  <c r="G386" i="1"/>
  <c r="J242" i="1"/>
  <c r="J300" i="1"/>
  <c r="J299" i="1"/>
  <c r="J266" i="1"/>
  <c r="J294" i="1"/>
  <c r="J308" i="1"/>
  <c r="G308" i="1"/>
  <c r="G316" i="1" s="1"/>
  <c r="G307" i="1"/>
  <c r="G315" i="1" s="1"/>
  <c r="J318" i="1"/>
  <c r="G322" i="1"/>
  <c r="G330" i="1" s="1"/>
  <c r="J335" i="1"/>
  <c r="G337" i="1"/>
  <c r="G345" i="1" s="1"/>
  <c r="G336" i="1"/>
  <c r="G344" i="1" s="1"/>
  <c r="J301" i="1"/>
  <c r="J304" i="1"/>
  <c r="J338" i="1"/>
  <c r="J267" i="1"/>
  <c r="J303" i="1"/>
  <c r="J337" i="1"/>
  <c r="J264" i="1"/>
  <c r="J336" i="1"/>
  <c r="J261" i="1"/>
  <c r="J265" i="1"/>
  <c r="J298" i="1"/>
  <c r="G321" i="1"/>
  <c r="G329" i="1" s="1"/>
  <c r="J339" i="1"/>
  <c r="J297" i="1"/>
  <c r="J293" i="1"/>
  <c r="J296" i="1"/>
  <c r="G333" i="1"/>
  <c r="G341" i="1" s="1"/>
  <c r="G335" i="1"/>
  <c r="G343" i="1" s="1"/>
  <c r="J340" i="1"/>
  <c r="J268" i="1"/>
  <c r="J324" i="1"/>
  <c r="J295" i="1"/>
  <c r="J333" i="1"/>
  <c r="J305" i="1"/>
  <c r="G340" i="1"/>
  <c r="G348" i="1" s="1"/>
  <c r="J307" i="1"/>
  <c r="G320" i="1"/>
  <c r="G328" i="1" s="1"/>
  <c r="J306" i="1"/>
  <c r="G339" i="1"/>
  <c r="J334" i="1"/>
  <c r="J342" i="1" s="1"/>
  <c r="G261" i="1"/>
  <c r="G301" i="1"/>
  <c r="G309" i="1" s="1"/>
  <c r="G318" i="1"/>
  <c r="G326" i="1" s="1"/>
  <c r="G338" i="1"/>
  <c r="G346" i="1" s="1"/>
  <c r="J323" i="1"/>
  <c r="J263" i="1"/>
  <c r="J262" i="1"/>
  <c r="G306" i="1"/>
  <c r="G314" i="1" s="1"/>
  <c r="J302" i="1"/>
  <c r="J310" i="1" s="1"/>
  <c r="J322" i="1"/>
  <c r="G305" i="1"/>
  <c r="G313" i="1" s="1"/>
  <c r="G317" i="1"/>
  <c r="G325" i="1" s="1"/>
  <c r="J321" i="1"/>
  <c r="G304" i="1"/>
  <c r="G312" i="1" s="1"/>
  <c r="J317" i="1"/>
  <c r="J320" i="1"/>
  <c r="G303" i="1"/>
  <c r="G311" i="1" s="1"/>
  <c r="G324" i="1"/>
  <c r="G332" i="1" s="1"/>
  <c r="J319" i="1"/>
  <c r="J327" i="1" s="1"/>
  <c r="G323" i="1"/>
  <c r="G331" i="1" s="1"/>
  <c r="G60" i="1"/>
  <c r="G70" i="1" s="1"/>
  <c r="G79" i="1"/>
  <c r="G89" i="1" s="1"/>
  <c r="J35" i="1"/>
  <c r="G64" i="1"/>
  <c r="G169" i="1"/>
  <c r="G179" i="1" s="1"/>
  <c r="G81" i="1"/>
  <c r="G91" i="1" s="1"/>
  <c r="G38" i="1"/>
  <c r="G48" i="1" s="1"/>
  <c r="J38" i="1"/>
  <c r="G147" i="1"/>
  <c r="G157" i="1" s="1"/>
  <c r="J191" i="1"/>
  <c r="G191" i="1"/>
  <c r="G201" i="1" s="1"/>
  <c r="G172" i="1"/>
  <c r="J169" i="1"/>
  <c r="G35" i="1"/>
  <c r="G45" i="1" s="1"/>
  <c r="J37" i="1"/>
  <c r="G42" i="1"/>
  <c r="J79" i="1"/>
  <c r="J59" i="1"/>
  <c r="J60" i="1"/>
  <c r="G167" i="1"/>
  <c r="G177" i="1" s="1"/>
  <c r="J187" i="1"/>
  <c r="J192" i="1" s="1"/>
  <c r="J206" i="1"/>
  <c r="G139" i="1"/>
  <c r="G140" i="1"/>
  <c r="G86" i="1"/>
  <c r="G75" i="1"/>
  <c r="G85" i="1" s="1"/>
  <c r="J43" i="1"/>
  <c r="J141" i="1"/>
  <c r="J163" i="1" s="1"/>
  <c r="G99" i="1"/>
  <c r="G104" i="1" s="1"/>
  <c r="J42" i="1"/>
  <c r="J140" i="1"/>
  <c r="J77" i="1"/>
  <c r="J82" i="1" s="1"/>
  <c r="J40" i="1"/>
  <c r="J65" i="1"/>
  <c r="G152" i="1"/>
  <c r="G174" i="1"/>
  <c r="G59" i="1"/>
  <c r="G69" i="1" s="1"/>
  <c r="J162" i="1"/>
  <c r="J167" i="1" s="1"/>
  <c r="G84" i="1"/>
  <c r="J174" i="1"/>
  <c r="J165" i="1"/>
  <c r="G184" i="1"/>
  <c r="G194" i="1" s="1"/>
  <c r="G118" i="1"/>
  <c r="J84" i="1"/>
  <c r="G196" i="1"/>
  <c r="G98" i="1"/>
  <c r="J143" i="1"/>
  <c r="J205" i="1"/>
  <c r="J36" i="1" s="1"/>
  <c r="G120" i="1"/>
  <c r="J118" i="1"/>
  <c r="J196" i="1"/>
  <c r="G8" i="1"/>
  <c r="G37" i="1" s="1"/>
  <c r="G47" i="1" s="1"/>
  <c r="G77" i="1"/>
  <c r="G82" i="1" s="1"/>
  <c r="G92" i="1" s="1"/>
  <c r="J161" i="1"/>
  <c r="G65" i="1"/>
  <c r="G185" i="1"/>
  <c r="J139" i="1"/>
  <c r="J95" i="1"/>
  <c r="J121" i="1"/>
  <c r="J126" i="1" s="1"/>
  <c r="G165" i="1"/>
  <c r="G175" i="1" s="1"/>
  <c r="G97" i="1"/>
  <c r="G208" i="1"/>
  <c r="G119" i="1"/>
  <c r="G105" i="1" s="1"/>
  <c r="J119" i="1"/>
  <c r="J185" i="1"/>
  <c r="J97" i="1"/>
  <c r="G43" i="1"/>
  <c r="G121" i="1"/>
  <c r="J120" i="1"/>
  <c r="J99" i="1"/>
  <c r="G183" i="1"/>
  <c r="G193" i="1" s="1"/>
  <c r="G141" i="1"/>
  <c r="J8" i="1"/>
  <c r="J184" i="1"/>
  <c r="J189" i="1" s="1"/>
  <c r="J183" i="1"/>
  <c r="G52" i="1"/>
  <c r="G57" i="1" s="1"/>
  <c r="G67" i="1" s="1"/>
  <c r="G163" i="1"/>
  <c r="J208" i="1"/>
  <c r="G51" i="1"/>
  <c r="J98" i="1"/>
  <c r="G206" i="1"/>
  <c r="G216" i="1" s="1"/>
  <c r="J52" i="1"/>
  <c r="G143" i="1"/>
  <c r="G40" i="1"/>
  <c r="G187" i="1"/>
  <c r="G197" i="1" s="1"/>
  <c r="J14" i="1"/>
  <c r="J64" i="1"/>
  <c r="J22" i="1"/>
  <c r="J18" i="1"/>
  <c r="J25" i="1"/>
  <c r="G25" i="1"/>
  <c r="G205" i="1"/>
  <c r="J76" i="1"/>
  <c r="J86" i="1" s="1"/>
  <c r="J51" i="1"/>
  <c r="J225" i="1"/>
  <c r="J243" i="1" s="1"/>
  <c r="G225" i="1"/>
  <c r="G243" i="1" s="1"/>
  <c r="G248" i="1" s="1"/>
  <c r="J398" i="1" l="1"/>
  <c r="J372" i="1"/>
  <c r="J368" i="1"/>
  <c r="J408" i="1"/>
  <c r="J400" i="1"/>
  <c r="J414" i="1"/>
  <c r="J412" i="1"/>
  <c r="G395" i="1"/>
  <c r="G396" i="1" s="1"/>
  <c r="G409" i="1"/>
  <c r="G410" i="1" s="1"/>
  <c r="J395" i="1"/>
  <c r="J409" i="1"/>
  <c r="J394" i="1"/>
  <c r="G377" i="1"/>
  <c r="G378" i="1" s="1"/>
  <c r="G368" i="1"/>
  <c r="G381" i="1"/>
  <c r="G382" i="1" s="1"/>
  <c r="G372" i="1"/>
  <c r="J341" i="1"/>
  <c r="J314" i="1"/>
  <c r="J316" i="1"/>
  <c r="J330" i="1"/>
  <c r="J315" i="1"/>
  <c r="J70" i="1"/>
  <c r="J325" i="1"/>
  <c r="J89" i="1"/>
  <c r="J329" i="1"/>
  <c r="J348" i="1"/>
  <c r="J345" i="1"/>
  <c r="J344" i="1"/>
  <c r="J45" i="1"/>
  <c r="J311" i="1"/>
  <c r="J313" i="1"/>
  <c r="J331" i="1"/>
  <c r="J328" i="1"/>
  <c r="J343" i="1"/>
  <c r="J346" i="1"/>
  <c r="G189" i="1"/>
  <c r="G199" i="1" s="1"/>
  <c r="J309" i="1"/>
  <c r="G347" i="1"/>
  <c r="J347" i="1"/>
  <c r="J312" i="1"/>
  <c r="J326" i="1"/>
  <c r="G350" i="1"/>
  <c r="G358" i="1" s="1"/>
  <c r="G351" i="1"/>
  <c r="G359" i="1" s="1"/>
  <c r="G352" i="1"/>
  <c r="G360" i="1" s="1"/>
  <c r="G354" i="1"/>
  <c r="G362" i="1" s="1"/>
  <c r="G353" i="1"/>
  <c r="G361" i="1" s="1"/>
  <c r="G355" i="1"/>
  <c r="G356" i="1"/>
  <c r="G349" i="1"/>
  <c r="G357" i="1" s="1"/>
  <c r="J356" i="1"/>
  <c r="J349" i="1"/>
  <c r="J350" i="1"/>
  <c r="J352" i="1"/>
  <c r="J351" i="1"/>
  <c r="J353" i="1"/>
  <c r="J354" i="1"/>
  <c r="J355" i="1"/>
  <c r="J332" i="1"/>
  <c r="J175" i="1"/>
  <c r="J179" i="1"/>
  <c r="J48" i="1"/>
  <c r="J248" i="1"/>
  <c r="G62" i="1"/>
  <c r="J201" i="1"/>
  <c r="J170" i="1"/>
  <c r="G230" i="1"/>
  <c r="G235" i="1" s="1"/>
  <c r="G233" i="1"/>
  <c r="G238" i="1" s="1"/>
  <c r="J246" i="1"/>
  <c r="J244" i="1"/>
  <c r="J62" i="1"/>
  <c r="J109" i="1"/>
  <c r="G232" i="1"/>
  <c r="G237" i="1" s="1"/>
  <c r="J104" i="1"/>
  <c r="J114" i="1" s="1"/>
  <c r="J92" i="1"/>
  <c r="G170" i="1"/>
  <c r="G180" i="1" s="1"/>
  <c r="G246" i="1"/>
  <c r="G251" i="1" s="1"/>
  <c r="J57" i="1"/>
  <c r="J67" i="1" s="1"/>
  <c r="G247" i="1"/>
  <c r="G252" i="1" s="1"/>
  <c r="J87" i="1"/>
  <c r="J146" i="1"/>
  <c r="G188" i="1"/>
  <c r="G198" i="1" s="1"/>
  <c r="J194" i="1"/>
  <c r="J230" i="1"/>
  <c r="J247" i="1"/>
  <c r="G211" i="1"/>
  <c r="G221" i="1" s="1"/>
  <c r="G244" i="1"/>
  <c r="G249" i="1" s="1"/>
  <c r="G87" i="1"/>
  <c r="J197" i="1"/>
  <c r="G114" i="1"/>
  <c r="J229" i="1"/>
  <c r="J226" i="1"/>
  <c r="J227" i="1"/>
  <c r="J131" i="1"/>
  <c r="J81" i="1"/>
  <c r="J91" i="1" s="1"/>
  <c r="J172" i="1"/>
  <c r="G80" i="1"/>
  <c r="G90" i="1" s="1"/>
  <c r="G109" i="1"/>
  <c r="J69" i="1"/>
  <c r="G192" i="1"/>
  <c r="G202" i="1" s="1"/>
  <c r="J233" i="1"/>
  <c r="G227" i="1"/>
  <c r="G228" i="1" s="1"/>
  <c r="G229" i="1"/>
  <c r="G234" i="1" s="1"/>
  <c r="G226" i="1"/>
  <c r="J232" i="1"/>
  <c r="J105" i="1"/>
  <c r="J100" i="1"/>
  <c r="J177" i="1"/>
  <c r="G100" i="1"/>
  <c r="G110" i="1" s="1"/>
  <c r="J151" i="1"/>
  <c r="J213" i="1"/>
  <c r="J218" i="1"/>
  <c r="G212" i="1"/>
  <c r="G217" i="1"/>
  <c r="J214" i="1"/>
  <c r="J219" i="1"/>
  <c r="G210" i="1"/>
  <c r="G220" i="1" s="1"/>
  <c r="G215" i="1"/>
  <c r="J211" i="1"/>
  <c r="J216" i="1"/>
  <c r="J210" i="1"/>
  <c r="J215" i="1"/>
  <c r="G214" i="1"/>
  <c r="G224" i="1" s="1"/>
  <c r="G219" i="1"/>
  <c r="G213" i="1"/>
  <c r="G223" i="1" s="1"/>
  <c r="G218" i="1"/>
  <c r="J212" i="1"/>
  <c r="J217" i="1"/>
  <c r="G145" i="1"/>
  <c r="G155" i="1" s="1"/>
  <c r="G150" i="1"/>
  <c r="G101" i="1"/>
  <c r="G111" i="1" s="1"/>
  <c r="G106" i="1"/>
  <c r="G125" i="1"/>
  <c r="G135" i="1" s="1"/>
  <c r="G130" i="1"/>
  <c r="J125" i="1"/>
  <c r="J130" i="1"/>
  <c r="G168" i="1"/>
  <c r="G178" i="1" s="1"/>
  <c r="G173" i="1"/>
  <c r="G78" i="1"/>
  <c r="G88" i="1" s="1"/>
  <c r="G83" i="1"/>
  <c r="G144" i="1"/>
  <c r="G154" i="1" s="1"/>
  <c r="G149" i="1"/>
  <c r="J166" i="1"/>
  <c r="J171" i="1"/>
  <c r="J101" i="1"/>
  <c r="J106" i="1"/>
  <c r="G103" i="1"/>
  <c r="G113" i="1" s="1"/>
  <c r="G108" i="1"/>
  <c r="J190" i="1"/>
  <c r="J195" i="1"/>
  <c r="G166" i="1"/>
  <c r="G176" i="1" s="1"/>
  <c r="G171" i="1"/>
  <c r="J188" i="1"/>
  <c r="J193" i="1"/>
  <c r="J168" i="1"/>
  <c r="J173" i="1"/>
  <c r="G146" i="1"/>
  <c r="G156" i="1" s="1"/>
  <c r="G151" i="1"/>
  <c r="J78" i="1"/>
  <c r="J83" i="1"/>
  <c r="J145" i="1"/>
  <c r="J150" i="1"/>
  <c r="J122" i="1"/>
  <c r="J127" i="1"/>
  <c r="J80" i="1"/>
  <c r="J85" i="1"/>
  <c r="J41" i="1"/>
  <c r="J147" i="1"/>
  <c r="J157" i="1" s="1"/>
  <c r="J152" i="1"/>
  <c r="G124" i="1"/>
  <c r="G134" i="1" s="1"/>
  <c r="G129" i="1"/>
  <c r="G148" i="1"/>
  <c r="G158" i="1" s="1"/>
  <c r="G153" i="1"/>
  <c r="G123" i="1"/>
  <c r="G133" i="1" s="1"/>
  <c r="G128" i="1"/>
  <c r="J144" i="1"/>
  <c r="J149" i="1"/>
  <c r="J103" i="1"/>
  <c r="J108" i="1"/>
  <c r="J47" i="1"/>
  <c r="J123" i="1"/>
  <c r="J128" i="1"/>
  <c r="G126" i="1"/>
  <c r="G131" i="1"/>
  <c r="J102" i="1"/>
  <c r="J107" i="1"/>
  <c r="J124" i="1"/>
  <c r="J129" i="1"/>
  <c r="G190" i="1"/>
  <c r="G200" i="1" s="1"/>
  <c r="G195" i="1"/>
  <c r="J148" i="1"/>
  <c r="J153" i="1"/>
  <c r="G102" i="1"/>
  <c r="G112" i="1" s="1"/>
  <c r="G107" i="1"/>
  <c r="G122" i="1"/>
  <c r="G132" i="1" s="1"/>
  <c r="G127" i="1"/>
  <c r="G58" i="1"/>
  <c r="G68" i="1" s="1"/>
  <c r="G63" i="1"/>
  <c r="J56" i="1"/>
  <c r="J61" i="1"/>
  <c r="G56" i="1"/>
  <c r="G66" i="1" s="1"/>
  <c r="G61" i="1"/>
  <c r="G36" i="1"/>
  <c r="G41" i="1"/>
  <c r="J231" i="1"/>
  <c r="J245" i="1"/>
  <c r="G34" i="1"/>
  <c r="G44" i="1" s="1"/>
  <c r="G39" i="1"/>
  <c r="G245" i="1"/>
  <c r="G250" i="1" s="1"/>
  <c r="G231" i="1"/>
  <c r="J58" i="1"/>
  <c r="J63" i="1"/>
  <c r="J34" i="1"/>
  <c r="J39" i="1"/>
  <c r="J410" i="1" l="1"/>
  <c r="J396" i="1"/>
  <c r="J378" i="1"/>
  <c r="J382" i="1"/>
  <c r="G364" i="1"/>
  <c r="G363" i="1"/>
  <c r="J228" i="1"/>
  <c r="G236" i="1"/>
  <c r="J199" i="1"/>
  <c r="J364" i="1"/>
  <c r="J362" i="1"/>
  <c r="J357" i="1"/>
  <c r="J358" i="1"/>
  <c r="J363" i="1"/>
  <c r="J361" i="1"/>
  <c r="J359" i="1"/>
  <c r="J360" i="1"/>
  <c r="J249" i="1"/>
  <c r="J251" i="1"/>
  <c r="J90" i="1"/>
  <c r="J221" i="1"/>
  <c r="J238" i="1"/>
  <c r="J235" i="1"/>
  <c r="J237" i="1"/>
  <c r="J202" i="1"/>
  <c r="J198" i="1"/>
  <c r="J252" i="1"/>
  <c r="J180" i="1"/>
  <c r="J234" i="1"/>
  <c r="J132" i="1"/>
  <c r="J110" i="1"/>
  <c r="J222" i="1"/>
  <c r="J236" i="1"/>
  <c r="J220" i="1"/>
  <c r="J223" i="1"/>
  <c r="J250" i="1"/>
  <c r="J154" i="1"/>
  <c r="G222" i="1"/>
  <c r="J112" i="1"/>
  <c r="J155" i="1"/>
  <c r="J200" i="1"/>
  <c r="J134" i="1"/>
  <c r="J135" i="1"/>
  <c r="J224" i="1"/>
  <c r="J111" i="1"/>
  <c r="J156" i="1"/>
  <c r="J88" i="1"/>
  <c r="J136" i="1"/>
  <c r="G136" i="1"/>
  <c r="J133" i="1"/>
  <c r="J158" i="1"/>
  <c r="J178" i="1"/>
  <c r="J176" i="1"/>
  <c r="J113" i="1"/>
  <c r="J68" i="1"/>
  <c r="G46" i="1"/>
  <c r="J46" i="1"/>
  <c r="J44" i="1"/>
  <c r="J66" i="1"/>
</calcChain>
</file>

<file path=xl/sharedStrings.xml><?xml version="1.0" encoding="utf-8"?>
<sst xmlns="http://schemas.openxmlformats.org/spreadsheetml/2006/main" count="2625" uniqueCount="49">
  <si>
    <t>Iacumin</t>
  </si>
  <si>
    <t>slope</t>
  </si>
  <si>
    <t>intercept</t>
  </si>
  <si>
    <t>X</t>
  </si>
  <si>
    <t>Y</t>
  </si>
  <si>
    <t>standard</t>
  </si>
  <si>
    <t>c</t>
  </si>
  <si>
    <t>Longinelli</t>
  </si>
  <si>
    <t>study</t>
  </si>
  <si>
    <t>p</t>
  </si>
  <si>
    <t>Bryant</t>
  </si>
  <si>
    <t>Wright</t>
  </si>
  <si>
    <t>Chenery cold</t>
  </si>
  <si>
    <t>Chenery hot</t>
  </si>
  <si>
    <t>PDB</t>
  </si>
  <si>
    <t>SMOW</t>
  </si>
  <si>
    <t>VPDB</t>
  </si>
  <si>
    <t xml:space="preserve">original </t>
  </si>
  <si>
    <t>yes</t>
  </si>
  <si>
    <t>Coplen</t>
  </si>
  <si>
    <t>x</t>
  </si>
  <si>
    <t>VSMOW</t>
  </si>
  <si>
    <t>dw</t>
  </si>
  <si>
    <t>conversion 1</t>
  </si>
  <si>
    <t>conversion 2</t>
  </si>
  <si>
    <t>Luz</t>
  </si>
  <si>
    <t>Levinson</t>
  </si>
  <si>
    <t>Daux_4</t>
  </si>
  <si>
    <t>Daux_5</t>
  </si>
  <si>
    <t>Daux_6</t>
  </si>
  <si>
    <t>Chenery_2010</t>
  </si>
  <si>
    <t>Pollard_2011</t>
  </si>
  <si>
    <t>Warner_2018</t>
  </si>
  <si>
    <t>Ehleringer_2010</t>
  </si>
  <si>
    <t>Dotsika</t>
  </si>
  <si>
    <t>Ueda_1</t>
  </si>
  <si>
    <t>Ueda_2</t>
  </si>
  <si>
    <t>Ueda_3</t>
  </si>
  <si>
    <t>Ueda_4</t>
  </si>
  <si>
    <t>Ueda_5</t>
  </si>
  <si>
    <t>Ueda_6</t>
  </si>
  <si>
    <t>Ueda_7</t>
  </si>
  <si>
    <t>Ueda_8</t>
  </si>
  <si>
    <t>standard2</t>
  </si>
  <si>
    <t>Hermann</t>
  </si>
  <si>
    <t>Posey</t>
  </si>
  <si>
    <t>Keller</t>
  </si>
  <si>
    <t>Supplementary Table S3. Water-to-enamel conversion equations.</t>
  </si>
  <si>
    <r>
      <t xml:space="preserve">Title: Assessing the predictability of existing water-to-enamel geolocation models against known human teeth: Do we need tissue-specific δ 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 reference maps?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</si>
</sst>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2" fontId="2" fillId="0" borderId="0" xfId="0" applyNumberFormat="1" applyFont="1" applyAlignment="1">
      <alignment vertical="center" wrapText="1"/>
    </xf>
    <xf numFmtId="0" fontId="3" fillId="0" borderId="0" xfId="0" applyFont="1"/>
    <xf numFmtId="0" fontId="5" fillId="0" borderId="0" xfId="0" applyFont="1"/>
  </cellXfs>
  <cellStyles count="1">
    <cellStyle name="Normal" xfId="0" builtinId="0"/>
  </cellStyles>
  <dxfs count="2"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65C98B-309C-4C4E-966F-F44587720AD9}" name="Table1" displayName="Table1" ref="A4:J414" totalsRowShown="0">
  <autoFilter ref="A4:J414" xr:uid="{8646D7EF-A940-4D7E-AEDE-94FE5071A05B}"/>
  <tableColumns count="10">
    <tableColumn id="1" xr3:uid="{5E45A5BD-6616-45E0-BB33-EEA90BF232FD}" name="study"/>
    <tableColumn id="2" xr3:uid="{DE772E2F-15D1-4B5D-AB6C-E99E023E7A0D}" name="conversion 1"/>
    <tableColumn id="3" xr3:uid="{9418926D-2927-40B2-A46B-482E129B3506}" name="conversion 2"/>
    <tableColumn id="4" xr3:uid="{21D5308F-E213-45B2-88A7-693804EE534A}" name="original "/>
    <tableColumn id="5" xr3:uid="{7472D2E4-9B84-4876-854C-FDD5C17886CD}" name="Y"/>
    <tableColumn id="6" xr3:uid="{BE482FED-79C3-418C-A5BB-8B02C2E4E002}" name="standard"/>
    <tableColumn id="7" xr3:uid="{470D9117-0438-4AC5-88A6-FDAED4C2A75D}" name="slope" dataDxfId="1">
      <calculatedColumnFormula>1/G3</calculatedColumnFormula>
    </tableColumn>
    <tableColumn id="8" xr3:uid="{C8E81733-12E0-45F5-AF4B-59EE3944D327}" name="X"/>
    <tableColumn id="9" xr3:uid="{4D1D788C-777C-4E72-ACC6-440FC54429D6}" name="standard2"/>
    <tableColumn id="10" xr3:uid="{CEA66F6C-222F-4732-B92C-A3AA44394908}" name="intercept" dataDxfId="0">
      <calculatedColumnFormula>-J3/G3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9A529-2D91-4BED-ABB9-E0D808C83521}">
  <dimension ref="A1:U414"/>
  <sheetViews>
    <sheetView tabSelected="1" workbookViewId="0">
      <selection activeCell="M5" sqref="M5"/>
    </sheetView>
  </sheetViews>
  <sheetFormatPr defaultRowHeight="15" x14ac:dyDescent="0.25"/>
  <cols>
    <col min="1" max="1" width="12.5703125" bestFit="1" customWidth="1"/>
    <col min="2" max="3" width="14.42578125" bestFit="1" customWidth="1"/>
    <col min="4" max="4" width="10.28515625" customWidth="1"/>
    <col min="6" max="6" width="10.85546875" customWidth="1"/>
    <col min="7" max="7" width="12" style="1" bestFit="1" customWidth="1"/>
    <col min="9" max="9" width="11.85546875" customWidth="1"/>
    <col min="10" max="10" width="12.7109375" style="1" bestFit="1" customWidth="1"/>
    <col min="11" max="11" width="13.28515625" bestFit="1" customWidth="1"/>
  </cols>
  <sheetData>
    <row r="1" spans="1:15" ht="17.25" x14ac:dyDescent="0.25">
      <c r="A1" t="s">
        <v>48</v>
      </c>
      <c r="G1"/>
      <c r="J1"/>
      <c r="O1" s="4"/>
    </row>
    <row r="3" spans="1:15" x14ac:dyDescent="0.25">
      <c r="A3" s="3" t="s">
        <v>47</v>
      </c>
    </row>
    <row r="4" spans="1:15" x14ac:dyDescent="0.25">
      <c r="A4" t="s">
        <v>8</v>
      </c>
      <c r="B4" t="s">
        <v>23</v>
      </c>
      <c r="C4" t="s">
        <v>24</v>
      </c>
      <c r="D4" t="s">
        <v>17</v>
      </c>
      <c r="E4" t="s">
        <v>4</v>
      </c>
      <c r="F4" t="s">
        <v>5</v>
      </c>
      <c r="G4" t="s">
        <v>1</v>
      </c>
      <c r="H4" t="s">
        <v>3</v>
      </c>
      <c r="I4" t="s">
        <v>43</v>
      </c>
      <c r="J4" t="s">
        <v>2</v>
      </c>
    </row>
    <row r="5" spans="1:15" x14ac:dyDescent="0.25">
      <c r="A5" t="s">
        <v>19</v>
      </c>
      <c r="D5" t="s">
        <v>18</v>
      </c>
      <c r="E5" t="s">
        <v>20</v>
      </c>
      <c r="F5" t="s">
        <v>15</v>
      </c>
      <c r="G5" s="1">
        <v>1.03091</v>
      </c>
      <c r="H5" t="s">
        <v>20</v>
      </c>
      <c r="I5" t="s">
        <v>16</v>
      </c>
      <c r="J5" s="1">
        <v>30.91</v>
      </c>
    </row>
    <row r="6" spans="1:15" x14ac:dyDescent="0.25">
      <c r="A6" t="s">
        <v>19</v>
      </c>
      <c r="D6" t="s">
        <v>18</v>
      </c>
      <c r="E6" t="s">
        <v>20</v>
      </c>
      <c r="F6" t="s">
        <v>16</v>
      </c>
      <c r="G6" s="1">
        <v>0.97001000000000004</v>
      </c>
      <c r="H6" t="s">
        <v>20</v>
      </c>
      <c r="I6" t="s">
        <v>21</v>
      </c>
      <c r="J6" s="1">
        <v>-29.99</v>
      </c>
    </row>
    <row r="7" spans="1:15" x14ac:dyDescent="0.25">
      <c r="A7" t="s">
        <v>10</v>
      </c>
      <c r="E7" t="s">
        <v>9</v>
      </c>
      <c r="F7" t="s">
        <v>15</v>
      </c>
      <c r="G7" s="1">
        <f>1/G9</f>
        <v>0.98039215686274506</v>
      </c>
      <c r="H7" t="s">
        <v>6</v>
      </c>
      <c r="I7" t="s">
        <v>15</v>
      </c>
      <c r="J7" s="1">
        <f>-J9/G9</f>
        <v>-8.1372549019607856</v>
      </c>
    </row>
    <row r="8" spans="1:15" x14ac:dyDescent="0.25">
      <c r="A8" t="s">
        <v>10</v>
      </c>
      <c r="B8" t="s">
        <v>19</v>
      </c>
      <c r="E8" t="s">
        <v>9</v>
      </c>
      <c r="F8" t="s">
        <v>15</v>
      </c>
      <c r="G8" s="1">
        <f>G7*$G$5</f>
        <v>1.0106960784313725</v>
      </c>
      <c r="H8" t="s">
        <v>6</v>
      </c>
      <c r="I8" t="s">
        <v>14</v>
      </c>
      <c r="J8" s="1">
        <f>$J$5*G7+J7</f>
        <v>22.166666666666664</v>
      </c>
    </row>
    <row r="9" spans="1:15" x14ac:dyDescent="0.25">
      <c r="A9" t="s">
        <v>10</v>
      </c>
      <c r="D9" t="s">
        <v>18</v>
      </c>
      <c r="E9" t="s">
        <v>6</v>
      </c>
      <c r="F9" t="s">
        <v>15</v>
      </c>
      <c r="G9" s="1">
        <v>1.02</v>
      </c>
      <c r="H9" t="s">
        <v>9</v>
      </c>
      <c r="I9" t="s">
        <v>15</v>
      </c>
      <c r="J9" s="1">
        <v>8.3000000000000007</v>
      </c>
    </row>
    <row r="10" spans="1:15" x14ac:dyDescent="0.25">
      <c r="A10" t="s">
        <v>10</v>
      </c>
      <c r="B10" t="s">
        <v>19</v>
      </c>
      <c r="E10" t="s">
        <v>6</v>
      </c>
      <c r="F10" t="s">
        <v>14</v>
      </c>
      <c r="G10" s="1">
        <f>G9/G5</f>
        <v>0.98941711691612266</v>
      </c>
      <c r="H10" t="s">
        <v>9</v>
      </c>
      <c r="I10" t="s">
        <v>15</v>
      </c>
      <c r="J10" s="1">
        <f>(J9-J5)/G5</f>
        <v>-21.932079424974052</v>
      </c>
    </row>
    <row r="11" spans="1:15" x14ac:dyDescent="0.25">
      <c r="A11" t="s">
        <v>12</v>
      </c>
      <c r="D11" t="s">
        <v>18</v>
      </c>
      <c r="E11" t="s">
        <v>9</v>
      </c>
      <c r="F11" t="s">
        <v>15</v>
      </c>
      <c r="G11" s="1">
        <v>1.0322</v>
      </c>
      <c r="H11" t="s">
        <v>6</v>
      </c>
      <c r="I11" t="s">
        <v>15</v>
      </c>
      <c r="J11" s="1">
        <v>-9.6849000000000007</v>
      </c>
    </row>
    <row r="12" spans="1:15" x14ac:dyDescent="0.25">
      <c r="A12" t="s">
        <v>12</v>
      </c>
      <c r="B12" t="s">
        <v>19</v>
      </c>
      <c r="E12" t="s">
        <v>9</v>
      </c>
      <c r="F12" t="s">
        <v>15</v>
      </c>
      <c r="G12" s="1">
        <f>G11*$G$5</f>
        <v>1.064105302</v>
      </c>
      <c r="H12" t="s">
        <v>6</v>
      </c>
      <c r="I12" t="s">
        <v>14</v>
      </c>
      <c r="J12" s="1">
        <f>$J$5*G11+J11</f>
        <v>22.220402</v>
      </c>
    </row>
    <row r="13" spans="1:15" x14ac:dyDescent="0.25">
      <c r="A13" t="s">
        <v>12</v>
      </c>
      <c r="E13" t="s">
        <v>6</v>
      </c>
      <c r="F13" t="s">
        <v>15</v>
      </c>
      <c r="G13" s="1">
        <f>1/G11</f>
        <v>0.96880449525285794</v>
      </c>
      <c r="H13" t="s">
        <v>9</v>
      </c>
      <c r="I13" t="s">
        <v>15</v>
      </c>
      <c r="J13" s="1">
        <f>-J11/G11</f>
        <v>9.382774656074405</v>
      </c>
    </row>
    <row r="14" spans="1:15" x14ac:dyDescent="0.25">
      <c r="A14" t="s">
        <v>12</v>
      </c>
      <c r="B14" t="s">
        <v>19</v>
      </c>
      <c r="E14" t="s">
        <v>6</v>
      </c>
      <c r="F14" t="s">
        <v>14</v>
      </c>
      <c r="G14" s="1">
        <f>1/G12</f>
        <v>0.93975661818476686</v>
      </c>
      <c r="H14" t="s">
        <v>9</v>
      </c>
      <c r="I14" t="s">
        <v>15</v>
      </c>
      <c r="J14" s="1">
        <f>-J12/G12</f>
        <v>-20.881769838226031</v>
      </c>
    </row>
    <row r="15" spans="1:15" x14ac:dyDescent="0.25">
      <c r="A15" t="s">
        <v>13</v>
      </c>
      <c r="D15" t="s">
        <v>18</v>
      </c>
      <c r="E15" t="s">
        <v>9</v>
      </c>
      <c r="F15" t="s">
        <v>15</v>
      </c>
      <c r="G15" s="1">
        <v>1.1220000000000001</v>
      </c>
      <c r="H15" t="s">
        <v>6</v>
      </c>
      <c r="I15" t="s">
        <v>15</v>
      </c>
      <c r="J15" s="1">
        <v>-13.73</v>
      </c>
    </row>
    <row r="16" spans="1:15" x14ac:dyDescent="0.25">
      <c r="A16" t="s">
        <v>13</v>
      </c>
      <c r="B16" t="s">
        <v>19</v>
      </c>
      <c r="E16" t="s">
        <v>9</v>
      </c>
      <c r="F16" t="s">
        <v>15</v>
      </c>
      <c r="G16" s="1">
        <f>G15*$G$5</f>
        <v>1.1566810200000002</v>
      </c>
      <c r="H16" t="s">
        <v>6</v>
      </c>
      <c r="I16" t="s">
        <v>14</v>
      </c>
      <c r="J16" s="1">
        <f>$J$5*G15+J15</f>
        <v>20.951020000000003</v>
      </c>
    </row>
    <row r="17" spans="1:21" x14ac:dyDescent="0.25">
      <c r="A17" t="s">
        <v>13</v>
      </c>
      <c r="E17" t="s">
        <v>6</v>
      </c>
      <c r="F17" t="s">
        <v>15</v>
      </c>
      <c r="G17" s="1">
        <f>1/G15</f>
        <v>0.89126559714794995</v>
      </c>
      <c r="H17" t="s">
        <v>9</v>
      </c>
      <c r="I17" t="s">
        <v>15</v>
      </c>
      <c r="J17" s="1">
        <f>-J15/G15</f>
        <v>12.237076648841354</v>
      </c>
    </row>
    <row r="18" spans="1:21" x14ac:dyDescent="0.25">
      <c r="A18" t="s">
        <v>13</v>
      </c>
      <c r="B18" t="s">
        <v>19</v>
      </c>
      <c r="E18" t="s">
        <v>6</v>
      </c>
      <c r="F18" t="s">
        <v>14</v>
      </c>
      <c r="G18" s="1">
        <f>1/G16</f>
        <v>0.86454258582024612</v>
      </c>
      <c r="H18" t="s">
        <v>9</v>
      </c>
      <c r="I18" t="s">
        <v>15</v>
      </c>
      <c r="J18" s="1">
        <f>-J16/G16</f>
        <v>-18.113049006371696</v>
      </c>
    </row>
    <row r="19" spans="1:21" x14ac:dyDescent="0.25">
      <c r="A19" t="s">
        <v>0</v>
      </c>
      <c r="D19" t="s">
        <v>18</v>
      </c>
      <c r="E19" t="s">
        <v>9</v>
      </c>
      <c r="F19" t="s">
        <v>15</v>
      </c>
      <c r="G19" s="1">
        <v>0.98</v>
      </c>
      <c r="H19" t="s">
        <v>6</v>
      </c>
      <c r="I19" t="s">
        <v>15</v>
      </c>
      <c r="J19" s="1">
        <v>-8.5</v>
      </c>
    </row>
    <row r="20" spans="1:21" x14ac:dyDescent="0.25">
      <c r="A20" t="s">
        <v>0</v>
      </c>
      <c r="B20" t="s">
        <v>19</v>
      </c>
      <c r="E20" t="s">
        <v>9</v>
      </c>
      <c r="F20" t="s">
        <v>15</v>
      </c>
      <c r="G20" s="1">
        <f>G19*$G$5</f>
        <v>1.0102918000000001</v>
      </c>
      <c r="H20" t="s">
        <v>6</v>
      </c>
      <c r="I20" t="s">
        <v>14</v>
      </c>
      <c r="J20" s="1">
        <f>$J$5*G19+J19</f>
        <v>21.791799999999999</v>
      </c>
    </row>
    <row r="21" spans="1:21" x14ac:dyDescent="0.25">
      <c r="A21" t="s">
        <v>0</v>
      </c>
      <c r="E21" t="s">
        <v>6</v>
      </c>
      <c r="F21" t="s">
        <v>15</v>
      </c>
      <c r="G21" s="1">
        <f>1/G19</f>
        <v>1.0204081632653061</v>
      </c>
      <c r="H21" t="s">
        <v>9</v>
      </c>
      <c r="I21" t="s">
        <v>15</v>
      </c>
      <c r="J21" s="1">
        <f>-J19/G19</f>
        <v>8.6734693877551017</v>
      </c>
    </row>
    <row r="22" spans="1:21" x14ac:dyDescent="0.25">
      <c r="A22" t="s">
        <v>0</v>
      </c>
      <c r="B22" t="s">
        <v>19</v>
      </c>
      <c r="E22" t="s">
        <v>6</v>
      </c>
      <c r="F22" t="s">
        <v>14</v>
      </c>
      <c r="G22" s="1">
        <f>1/G20</f>
        <v>0.98981304213297572</v>
      </c>
      <c r="H22" t="s">
        <v>9</v>
      </c>
      <c r="I22" t="s">
        <v>15</v>
      </c>
      <c r="J22" s="1">
        <f>-J20/G20</f>
        <v>-21.569807851553382</v>
      </c>
    </row>
    <row r="23" spans="1:21" x14ac:dyDescent="0.25">
      <c r="A23" t="s">
        <v>11</v>
      </c>
      <c r="B23" t="s">
        <v>19</v>
      </c>
      <c r="E23" t="s">
        <v>9</v>
      </c>
      <c r="F23" t="s">
        <v>15</v>
      </c>
      <c r="G23" s="1">
        <f>G24*G6</f>
        <v>0.87203899000000007</v>
      </c>
      <c r="H23" t="s">
        <v>6</v>
      </c>
      <c r="I23" t="s">
        <v>15</v>
      </c>
      <c r="J23" s="1">
        <f>G24*J6+J24</f>
        <v>-5.5640099999999997</v>
      </c>
    </row>
    <row r="24" spans="1:21" x14ac:dyDescent="0.25">
      <c r="A24" t="s">
        <v>11</v>
      </c>
      <c r="D24" t="s">
        <v>18</v>
      </c>
      <c r="E24" t="s">
        <v>9</v>
      </c>
      <c r="F24" t="s">
        <v>15</v>
      </c>
      <c r="G24" s="1">
        <v>0.89900000000000002</v>
      </c>
      <c r="H24" t="s">
        <v>6</v>
      </c>
      <c r="I24" t="s">
        <v>14</v>
      </c>
      <c r="J24" s="1">
        <v>21.396999999999998</v>
      </c>
    </row>
    <row r="25" spans="1:21" x14ac:dyDescent="0.25">
      <c r="A25" t="s">
        <v>11</v>
      </c>
      <c r="B25" t="s">
        <v>19</v>
      </c>
      <c r="E25" t="s">
        <v>6</v>
      </c>
      <c r="F25" t="s">
        <v>15</v>
      </c>
      <c r="G25" s="1">
        <f>1/G23</f>
        <v>1.1467377163949974</v>
      </c>
      <c r="H25" t="s">
        <v>9</v>
      </c>
      <c r="I25" t="s">
        <v>15</v>
      </c>
      <c r="J25" s="1">
        <f>-J23/G23</f>
        <v>6.3804601213989285</v>
      </c>
    </row>
    <row r="26" spans="1:21" x14ac:dyDescent="0.25">
      <c r="A26" t="s">
        <v>11</v>
      </c>
      <c r="E26" t="s">
        <v>6</v>
      </c>
      <c r="F26" t="s">
        <v>14</v>
      </c>
      <c r="G26" s="1">
        <f>1/G24</f>
        <v>1.1123470522803114</v>
      </c>
      <c r="H26" t="s">
        <v>9</v>
      </c>
      <c r="I26" t="s">
        <v>15</v>
      </c>
      <c r="J26" s="1">
        <f>-J24/G24</f>
        <v>-23.800889877641822</v>
      </c>
    </row>
    <row r="27" spans="1:21" x14ac:dyDescent="0.25">
      <c r="A27" t="s">
        <v>7</v>
      </c>
      <c r="D27" t="s">
        <v>18</v>
      </c>
      <c r="E27" t="s">
        <v>9</v>
      </c>
      <c r="F27" t="s">
        <v>21</v>
      </c>
      <c r="G27" s="1">
        <v>0.64</v>
      </c>
      <c r="H27" t="s">
        <v>22</v>
      </c>
      <c r="I27" t="s">
        <v>21</v>
      </c>
      <c r="J27" s="1">
        <v>22.37</v>
      </c>
    </row>
    <row r="28" spans="1:21" x14ac:dyDescent="0.25">
      <c r="A28" t="s">
        <v>7</v>
      </c>
      <c r="E28" t="s">
        <v>22</v>
      </c>
      <c r="F28" t="s">
        <v>21</v>
      </c>
      <c r="G28" s="1">
        <f>1/G27</f>
        <v>1.5625</v>
      </c>
      <c r="H28" t="s">
        <v>9</v>
      </c>
      <c r="I28" t="s">
        <v>21</v>
      </c>
      <c r="J28" s="1">
        <f>-J27/G27</f>
        <v>-34.953125</v>
      </c>
    </row>
    <row r="29" spans="1:21" x14ac:dyDescent="0.25">
      <c r="A29" t="s">
        <v>33</v>
      </c>
      <c r="D29" t="s">
        <v>18</v>
      </c>
      <c r="E29" t="s">
        <v>6</v>
      </c>
      <c r="F29" t="s">
        <v>21</v>
      </c>
      <c r="G29" s="1">
        <v>0.35</v>
      </c>
      <c r="H29" t="s">
        <v>22</v>
      </c>
      <c r="I29" t="s">
        <v>21</v>
      </c>
      <c r="J29" s="1">
        <v>27.6</v>
      </c>
    </row>
    <row r="30" spans="1:21" x14ac:dyDescent="0.25">
      <c r="A30" t="s">
        <v>26</v>
      </c>
      <c r="B30" t="s">
        <v>13</v>
      </c>
      <c r="E30" t="s">
        <v>6</v>
      </c>
      <c r="F30" t="s">
        <v>21</v>
      </c>
      <c r="G30" s="1">
        <f>$G$71/$G$15</f>
        <v>0.40998217468805703</v>
      </c>
      <c r="H30" t="s">
        <v>22</v>
      </c>
      <c r="I30" t="s">
        <v>21</v>
      </c>
      <c r="J30" s="1">
        <f>($J$71-$J$15)/$G$15</f>
        <v>29.527629233511579</v>
      </c>
      <c r="R30" s="1"/>
      <c r="U30" s="1"/>
    </row>
    <row r="31" spans="1:21" x14ac:dyDescent="0.25">
      <c r="A31" t="s">
        <v>30</v>
      </c>
      <c r="B31" t="s">
        <v>13</v>
      </c>
      <c r="E31" t="s">
        <v>6</v>
      </c>
      <c r="F31" t="s">
        <v>21</v>
      </c>
      <c r="G31" s="1">
        <f>$G$159/$G$15</f>
        <v>0.40998217468805703</v>
      </c>
      <c r="H31" t="s">
        <v>22</v>
      </c>
      <c r="I31" t="s">
        <v>21</v>
      </c>
      <c r="J31" s="1">
        <f>($J$159-$J$15)/$G$15</f>
        <v>30.775401069518715</v>
      </c>
    </row>
    <row r="32" spans="1:21" x14ac:dyDescent="0.25">
      <c r="A32" t="s">
        <v>26</v>
      </c>
      <c r="B32" t="s">
        <v>12</v>
      </c>
      <c r="E32" t="s">
        <v>6</v>
      </c>
      <c r="F32" t="s">
        <v>21</v>
      </c>
      <c r="G32" s="1">
        <f>$G$71/$G$11</f>
        <v>0.44565006781631467</v>
      </c>
      <c r="H32" t="s">
        <v>22</v>
      </c>
      <c r="I32" t="s">
        <v>21</v>
      </c>
      <c r="J32" s="1">
        <f>($J$71-$J$11)/$G$11</f>
        <v>28.177581863979846</v>
      </c>
      <c r="R32" s="1"/>
      <c r="U32" s="1"/>
    </row>
    <row r="33" spans="1:10" x14ac:dyDescent="0.25">
      <c r="A33" t="s">
        <v>30</v>
      </c>
      <c r="B33" t="s">
        <v>12</v>
      </c>
      <c r="E33" t="s">
        <v>6</v>
      </c>
      <c r="F33" t="s">
        <v>21</v>
      </c>
      <c r="G33" s="1">
        <f>$G$159/$G$11</f>
        <v>0.44565006781631467</v>
      </c>
      <c r="H33" t="s">
        <v>22</v>
      </c>
      <c r="I33" t="s">
        <v>21</v>
      </c>
      <c r="J33" s="1">
        <f>($J$159-$J$11)/$G$11</f>
        <v>29.533908157333855</v>
      </c>
    </row>
    <row r="34" spans="1:10" x14ac:dyDescent="0.25">
      <c r="A34" t="s">
        <v>7</v>
      </c>
      <c r="B34" t="s">
        <v>10</v>
      </c>
      <c r="C34" t="s">
        <v>19</v>
      </c>
      <c r="E34" t="s">
        <v>6</v>
      </c>
      <c r="F34" t="s">
        <v>16</v>
      </c>
      <c r="G34" s="1">
        <f>G29/$G$5</f>
        <v>0.33950587345161071</v>
      </c>
      <c r="H34" t="s">
        <v>22</v>
      </c>
      <c r="I34" t="s">
        <v>21</v>
      </c>
      <c r="J34" s="1">
        <f>(J29-$J$5)/$G$5</f>
        <v>-3.2107555460709456</v>
      </c>
    </row>
    <row r="35" spans="1:10" x14ac:dyDescent="0.25">
      <c r="A35" t="s">
        <v>7</v>
      </c>
      <c r="B35" t="s">
        <v>0</v>
      </c>
      <c r="C35" t="s">
        <v>19</v>
      </c>
      <c r="E35" t="s">
        <v>6</v>
      </c>
      <c r="F35" t="s">
        <v>16</v>
      </c>
      <c r="G35" s="1">
        <f>G30/G6</f>
        <v>0.42265767846522923</v>
      </c>
      <c r="H35" t="s">
        <v>22</v>
      </c>
      <c r="I35" t="s">
        <v>21</v>
      </c>
      <c r="J35" s="1">
        <f>(J30-$J$5)/$G$5</f>
        <v>-1.3409228414589256</v>
      </c>
    </row>
    <row r="36" spans="1:10" x14ac:dyDescent="0.25">
      <c r="A36" t="s">
        <v>7</v>
      </c>
      <c r="B36" t="s">
        <v>11</v>
      </c>
      <c r="C36" t="s">
        <v>19</v>
      </c>
      <c r="E36" t="s">
        <v>6</v>
      </c>
      <c r="F36" t="s">
        <v>16</v>
      </c>
      <c r="G36" s="1">
        <f>G31/G7</f>
        <v>0.41818181818181821</v>
      </c>
      <c r="H36" t="s">
        <v>22</v>
      </c>
      <c r="I36" t="s">
        <v>21</v>
      </c>
      <c r="J36" s="1">
        <f>(J31-$J$5)/$G$5</f>
        <v>-0.13056322131057546</v>
      </c>
    </row>
    <row r="37" spans="1:10" x14ac:dyDescent="0.25">
      <c r="A37" t="s">
        <v>7</v>
      </c>
      <c r="B37" t="s">
        <v>12</v>
      </c>
      <c r="C37" t="s">
        <v>19</v>
      </c>
      <c r="E37" t="s">
        <v>6</v>
      </c>
      <c r="F37" t="s">
        <v>16</v>
      </c>
      <c r="G37" s="1">
        <f>G32/G8</f>
        <v>0.44093380525229259</v>
      </c>
      <c r="H37" t="s">
        <v>22</v>
      </c>
      <c r="I37" t="s">
        <v>21</v>
      </c>
      <c r="J37" s="1">
        <f>(J32-$J$5)/$G$5</f>
        <v>-2.6504914454415558</v>
      </c>
    </row>
    <row r="38" spans="1:10" x14ac:dyDescent="0.25">
      <c r="A38" t="s">
        <v>7</v>
      </c>
      <c r="B38" t="s">
        <v>13</v>
      </c>
      <c r="C38" t="s">
        <v>19</v>
      </c>
      <c r="E38" t="s">
        <v>6</v>
      </c>
      <c r="F38" t="s">
        <v>16</v>
      </c>
      <c r="G38" s="1">
        <f>G33/G9</f>
        <v>0.43691183119246535</v>
      </c>
      <c r="H38" t="s">
        <v>22</v>
      </c>
      <c r="I38" t="s">
        <v>21</v>
      </c>
      <c r="J38" s="1">
        <f>(J33-$J$5)/$G$5</f>
        <v>-1.3348321799828748</v>
      </c>
    </row>
    <row r="39" spans="1:10" x14ac:dyDescent="0.25">
      <c r="A39" t="s">
        <v>7</v>
      </c>
      <c r="B39" t="s">
        <v>10</v>
      </c>
      <c r="E39" t="s">
        <v>22</v>
      </c>
      <c r="F39" t="s">
        <v>21</v>
      </c>
      <c r="G39" s="1">
        <f t="shared" ref="G39:G48" si="0">1/G29</f>
        <v>2.8571428571428572</v>
      </c>
      <c r="H39" t="s">
        <v>6</v>
      </c>
      <c r="I39" t="s">
        <v>21</v>
      </c>
      <c r="J39" s="1">
        <f t="shared" ref="J39:J48" si="1">-J29/G29</f>
        <v>-78.857142857142861</v>
      </c>
    </row>
    <row r="40" spans="1:10" x14ac:dyDescent="0.25">
      <c r="A40" t="s">
        <v>7</v>
      </c>
      <c r="B40" t="s">
        <v>0</v>
      </c>
      <c r="E40" t="s">
        <v>22</v>
      </c>
      <c r="F40" t="s">
        <v>21</v>
      </c>
      <c r="G40" s="1">
        <f t="shared" si="0"/>
        <v>2.4391304347826086</v>
      </c>
      <c r="H40" t="s">
        <v>6</v>
      </c>
      <c r="I40" t="s">
        <v>21</v>
      </c>
      <c r="J40" s="1">
        <f t="shared" si="1"/>
        <v>-72.021739130434767</v>
      </c>
    </row>
    <row r="41" spans="1:10" x14ac:dyDescent="0.25">
      <c r="A41" t="s">
        <v>7</v>
      </c>
      <c r="B41" t="s">
        <v>11</v>
      </c>
      <c r="E41" t="s">
        <v>22</v>
      </c>
      <c r="F41" t="s">
        <v>21</v>
      </c>
      <c r="G41" s="1">
        <f t="shared" si="0"/>
        <v>2.4391304347826086</v>
      </c>
      <c r="H41" t="s">
        <v>6</v>
      </c>
      <c r="I41" t="s">
        <v>21</v>
      </c>
      <c r="J41" s="1">
        <f t="shared" si="1"/>
        <v>-75.065217391304344</v>
      </c>
    </row>
    <row r="42" spans="1:10" x14ac:dyDescent="0.25">
      <c r="A42" t="s">
        <v>7</v>
      </c>
      <c r="B42" t="s">
        <v>12</v>
      </c>
      <c r="E42" t="s">
        <v>22</v>
      </c>
      <c r="F42" t="s">
        <v>21</v>
      </c>
      <c r="G42" s="1">
        <f t="shared" si="0"/>
        <v>2.243913043478261</v>
      </c>
      <c r="H42" t="s">
        <v>6</v>
      </c>
      <c r="I42" t="s">
        <v>21</v>
      </c>
      <c r="J42" s="1">
        <f t="shared" si="1"/>
        <v>-63.228043478260865</v>
      </c>
    </row>
    <row r="43" spans="1:10" x14ac:dyDescent="0.25">
      <c r="A43" t="s">
        <v>7</v>
      </c>
      <c r="B43" t="s">
        <v>13</v>
      </c>
      <c r="E43" t="s">
        <v>22</v>
      </c>
      <c r="F43" t="s">
        <v>21</v>
      </c>
      <c r="G43" s="1">
        <f t="shared" si="0"/>
        <v>2.243913043478261</v>
      </c>
      <c r="H43" t="s">
        <v>6</v>
      </c>
      <c r="I43" t="s">
        <v>21</v>
      </c>
      <c r="J43" s="1">
        <f t="shared" si="1"/>
        <v>-66.271521739130449</v>
      </c>
    </row>
    <row r="44" spans="1:10" x14ac:dyDescent="0.25">
      <c r="A44" t="s">
        <v>7</v>
      </c>
      <c r="B44" t="s">
        <v>10</v>
      </c>
      <c r="C44" t="s">
        <v>19</v>
      </c>
      <c r="E44" t="s">
        <v>22</v>
      </c>
      <c r="F44" t="s">
        <v>16</v>
      </c>
      <c r="G44" s="1">
        <f t="shared" si="0"/>
        <v>2.9454571428571428</v>
      </c>
      <c r="H44" t="s">
        <v>6</v>
      </c>
      <c r="I44" t="s">
        <v>21</v>
      </c>
      <c r="J44" s="1">
        <f t="shared" si="1"/>
        <v>9.4571428571428537</v>
      </c>
    </row>
    <row r="45" spans="1:10" x14ac:dyDescent="0.25">
      <c r="A45" t="s">
        <v>7</v>
      </c>
      <c r="B45" t="s">
        <v>0</v>
      </c>
      <c r="C45" t="s">
        <v>19</v>
      </c>
      <c r="E45" t="s">
        <v>22</v>
      </c>
      <c r="F45" t="s">
        <v>16</v>
      </c>
      <c r="G45" s="1">
        <f t="shared" si="0"/>
        <v>2.3659809130434786</v>
      </c>
      <c r="H45" t="s">
        <v>6</v>
      </c>
      <c r="I45" t="s">
        <v>21</v>
      </c>
      <c r="J45" s="1">
        <f t="shared" si="1"/>
        <v>3.1725978487558444</v>
      </c>
    </row>
    <row r="46" spans="1:10" x14ac:dyDescent="0.25">
      <c r="A46" t="s">
        <v>7</v>
      </c>
      <c r="B46" t="s">
        <v>11</v>
      </c>
      <c r="C46" t="s">
        <v>19</v>
      </c>
      <c r="E46" t="s">
        <v>22</v>
      </c>
      <c r="F46" t="s">
        <v>16</v>
      </c>
      <c r="G46" s="1">
        <f t="shared" si="0"/>
        <v>2.3913043478260869</v>
      </c>
      <c r="H46" t="s">
        <v>6</v>
      </c>
      <c r="I46" t="s">
        <v>21</v>
      </c>
      <c r="J46" s="1">
        <f t="shared" si="1"/>
        <v>0.3122163987861587</v>
      </c>
    </row>
    <row r="47" spans="1:10" x14ac:dyDescent="0.25">
      <c r="A47" t="s">
        <v>7</v>
      </c>
      <c r="B47" t="s">
        <v>12</v>
      </c>
      <c r="C47" t="s">
        <v>19</v>
      </c>
      <c r="E47" t="s">
        <v>22</v>
      </c>
      <c r="F47" t="s">
        <v>16</v>
      </c>
      <c r="G47" s="1">
        <f t="shared" si="0"/>
        <v>2.2679141133844842</v>
      </c>
      <c r="H47" t="s">
        <v>6</v>
      </c>
      <c r="I47" t="s">
        <v>21</v>
      </c>
      <c r="J47" s="1">
        <f t="shared" si="1"/>
        <v>6.011086956521746</v>
      </c>
    </row>
    <row r="48" spans="1:10" x14ac:dyDescent="0.25">
      <c r="A48" t="s">
        <v>7</v>
      </c>
      <c r="B48" t="s">
        <v>13</v>
      </c>
      <c r="C48" t="s">
        <v>19</v>
      </c>
      <c r="E48" t="s">
        <v>22</v>
      </c>
      <c r="F48" t="s">
        <v>16</v>
      </c>
      <c r="G48" s="1">
        <f t="shared" si="0"/>
        <v>2.2887913043478263</v>
      </c>
      <c r="H48" t="s">
        <v>6</v>
      </c>
      <c r="I48" t="s">
        <v>21</v>
      </c>
      <c r="J48" s="1">
        <f t="shared" si="1"/>
        <v>3.0551522863084561</v>
      </c>
    </row>
    <row r="49" spans="1:21" x14ac:dyDescent="0.25">
      <c r="A49" t="s">
        <v>25</v>
      </c>
      <c r="D49" t="s">
        <v>18</v>
      </c>
      <c r="E49" t="s">
        <v>9</v>
      </c>
      <c r="F49" t="s">
        <v>21</v>
      </c>
      <c r="G49" s="1">
        <v>0.78</v>
      </c>
      <c r="H49" t="s">
        <v>22</v>
      </c>
      <c r="I49" t="s">
        <v>21</v>
      </c>
      <c r="J49" s="1">
        <v>22.7</v>
      </c>
    </row>
    <row r="50" spans="1:21" x14ac:dyDescent="0.25">
      <c r="A50" t="s">
        <v>25</v>
      </c>
      <c r="E50" t="s">
        <v>22</v>
      </c>
      <c r="F50" t="s">
        <v>21</v>
      </c>
      <c r="G50" s="1">
        <f>1/G49</f>
        <v>1.2820512820512819</v>
      </c>
      <c r="H50" t="s">
        <v>9</v>
      </c>
      <c r="I50" t="s">
        <v>21</v>
      </c>
      <c r="J50" s="1">
        <f>-J49/G49</f>
        <v>-29.102564102564102</v>
      </c>
    </row>
    <row r="51" spans="1:21" x14ac:dyDescent="0.25">
      <c r="A51" t="s">
        <v>26</v>
      </c>
      <c r="B51" t="s">
        <v>10</v>
      </c>
      <c r="E51" t="s">
        <v>6</v>
      </c>
      <c r="F51" t="s">
        <v>21</v>
      </c>
      <c r="G51" s="1">
        <f>$G$71/$G$7</f>
        <v>0.46920000000000006</v>
      </c>
      <c r="H51" t="s">
        <v>22</v>
      </c>
      <c r="I51" t="s">
        <v>21</v>
      </c>
      <c r="J51" s="1">
        <f>($J$71-$J$7)/$G$7</f>
        <v>28.088000000000005</v>
      </c>
      <c r="R51" s="1"/>
      <c r="U51" s="1"/>
    </row>
    <row r="52" spans="1:21" x14ac:dyDescent="0.25">
      <c r="A52" t="s">
        <v>30</v>
      </c>
      <c r="B52" t="s">
        <v>10</v>
      </c>
      <c r="E52" t="s">
        <v>6</v>
      </c>
      <c r="F52" t="s">
        <v>21</v>
      </c>
      <c r="G52" s="1">
        <f>$G$159/$G$7</f>
        <v>0.46920000000000006</v>
      </c>
      <c r="H52" t="s">
        <v>22</v>
      </c>
      <c r="I52" t="s">
        <v>21</v>
      </c>
      <c r="J52" s="1">
        <f>($J$159-$J$7)/$G$7</f>
        <v>29.516000000000002</v>
      </c>
    </row>
    <row r="53" spans="1:21" x14ac:dyDescent="0.25">
      <c r="A53" t="s">
        <v>26</v>
      </c>
      <c r="B53" t="s">
        <v>0</v>
      </c>
      <c r="E53" t="s">
        <v>6</v>
      </c>
      <c r="F53" t="s">
        <v>21</v>
      </c>
      <c r="G53" s="1">
        <f>$G$71/$G$19</f>
        <v>0.46938775510204084</v>
      </c>
      <c r="H53" t="s">
        <v>22</v>
      </c>
      <c r="I53" t="s">
        <v>21</v>
      </c>
      <c r="J53" s="1">
        <f>($J$71-$J$19)/$G$19</f>
        <v>28.469387755102041</v>
      </c>
      <c r="R53" s="1"/>
      <c r="U53" s="1"/>
    </row>
    <row r="54" spans="1:21" x14ac:dyDescent="0.25">
      <c r="A54" t="s">
        <v>30</v>
      </c>
      <c r="B54" t="s">
        <v>0</v>
      </c>
      <c r="E54" t="s">
        <v>6</v>
      </c>
      <c r="F54" t="s">
        <v>21</v>
      </c>
      <c r="G54" s="1">
        <f>$G$159/$G$19</f>
        <v>0.46938775510204084</v>
      </c>
      <c r="H54" t="s">
        <v>22</v>
      </c>
      <c r="I54" t="s">
        <v>21</v>
      </c>
      <c r="J54" s="1">
        <f>($J$159-$J$19)/$G$19</f>
        <v>29.897959183673471</v>
      </c>
    </row>
    <row r="55" spans="1:21" x14ac:dyDescent="0.25">
      <c r="A55" t="s">
        <v>31</v>
      </c>
      <c r="B55" t="s">
        <v>13</v>
      </c>
      <c r="E55" t="s">
        <v>6</v>
      </c>
      <c r="F55" t="s">
        <v>21</v>
      </c>
      <c r="G55" s="1">
        <f>$G$181/$G$15</f>
        <v>0.4732620320855615</v>
      </c>
      <c r="H55" t="s">
        <v>22</v>
      </c>
      <c r="I55" t="s">
        <v>21</v>
      </c>
      <c r="J55" s="1">
        <f>($J$181-$J$15)/$G$15</f>
        <v>30.525846702317288</v>
      </c>
    </row>
    <row r="56" spans="1:21" x14ac:dyDescent="0.25">
      <c r="A56" t="s">
        <v>25</v>
      </c>
      <c r="B56" t="s">
        <v>10</v>
      </c>
      <c r="C56" t="s">
        <v>19</v>
      </c>
      <c r="E56" t="s">
        <v>6</v>
      </c>
      <c r="F56" t="s">
        <v>16</v>
      </c>
      <c r="G56" s="1">
        <f>G51/$G$5</f>
        <v>0.45513187378141651</v>
      </c>
      <c r="H56" t="s">
        <v>22</v>
      </c>
      <c r="I56" t="s">
        <v>21</v>
      </c>
      <c r="J56" s="1">
        <f>(J51-$J$5)/$G$5</f>
        <v>-2.7373873568012685</v>
      </c>
    </row>
    <row r="57" spans="1:21" x14ac:dyDescent="0.25">
      <c r="A57" t="s">
        <v>25</v>
      </c>
      <c r="B57" t="s">
        <v>0</v>
      </c>
      <c r="C57" t="s">
        <v>19</v>
      </c>
      <c r="E57" t="s">
        <v>6</v>
      </c>
      <c r="F57" t="s">
        <v>16</v>
      </c>
      <c r="G57" s="1">
        <f>G52/$G$5</f>
        <v>0.45513187378141651</v>
      </c>
      <c r="H57" t="s">
        <v>22</v>
      </c>
      <c r="I57" t="s">
        <v>21</v>
      </c>
      <c r="J57" s="1">
        <f>(J52-$J$5)/$G$5</f>
        <v>-1.3522033931186994</v>
      </c>
    </row>
    <row r="58" spans="1:21" x14ac:dyDescent="0.25">
      <c r="A58" t="s">
        <v>25</v>
      </c>
      <c r="B58" t="s">
        <v>11</v>
      </c>
      <c r="C58" t="s">
        <v>19</v>
      </c>
      <c r="E58" t="s">
        <v>6</v>
      </c>
      <c r="F58" t="s">
        <v>16</v>
      </c>
      <c r="G58" s="1">
        <f>G53/$G$5</f>
        <v>0.4553139993811689</v>
      </c>
      <c r="H58" t="s">
        <v>22</v>
      </c>
      <c r="I58" t="s">
        <v>21</v>
      </c>
      <c r="J58" s="1">
        <f>(J53-$J$5)/$G$5</f>
        <v>-2.3674348341736517</v>
      </c>
    </row>
    <row r="59" spans="1:21" x14ac:dyDescent="0.25">
      <c r="A59" t="s">
        <v>25</v>
      </c>
      <c r="B59" t="s">
        <v>12</v>
      </c>
      <c r="C59" t="s">
        <v>19</v>
      </c>
      <c r="E59" t="s">
        <v>6</v>
      </c>
      <c r="F59" t="s">
        <v>16</v>
      </c>
      <c r="G59" s="1">
        <f>G54/$G$5</f>
        <v>0.4553139993811689</v>
      </c>
      <c r="H59" t="s">
        <v>22</v>
      </c>
      <c r="I59" t="s">
        <v>21</v>
      </c>
      <c r="J59" s="1">
        <f>(J54-$J$5)/$G$5</f>
        <v>-0.98169657518748377</v>
      </c>
    </row>
    <row r="60" spans="1:21" x14ac:dyDescent="0.25">
      <c r="A60" t="s">
        <v>25</v>
      </c>
      <c r="B60" t="s">
        <v>13</v>
      </c>
      <c r="C60" t="s">
        <v>19</v>
      </c>
      <c r="E60" t="s">
        <v>6</v>
      </c>
      <c r="F60" t="s">
        <v>16</v>
      </c>
      <c r="G60" s="1">
        <f>G55/$G$5</f>
        <v>0.45907211307055079</v>
      </c>
      <c r="H60" t="s">
        <v>22</v>
      </c>
      <c r="I60" t="s">
        <v>21</v>
      </c>
      <c r="J60" s="1">
        <f>(J55-$J$5)/$G$5</f>
        <v>-0.37263514534024483</v>
      </c>
    </row>
    <row r="61" spans="1:21" x14ac:dyDescent="0.25">
      <c r="A61" t="s">
        <v>25</v>
      </c>
      <c r="B61" t="s">
        <v>10</v>
      </c>
      <c r="E61" t="s">
        <v>22</v>
      </c>
      <c r="F61" t="s">
        <v>21</v>
      </c>
      <c r="G61" s="1">
        <f t="shared" ref="G61:G70" si="2">1/G51</f>
        <v>2.1312872975277064</v>
      </c>
      <c r="H61" t="s">
        <v>6</v>
      </c>
      <c r="I61" t="s">
        <v>21</v>
      </c>
      <c r="J61" s="1">
        <f t="shared" ref="J61:J70" si="3">-J51/G51</f>
        <v>-59.86359761295823</v>
      </c>
    </row>
    <row r="62" spans="1:21" x14ac:dyDescent="0.25">
      <c r="A62" t="s">
        <v>25</v>
      </c>
      <c r="B62" t="s">
        <v>0</v>
      </c>
      <c r="E62" t="s">
        <v>22</v>
      </c>
      <c r="F62" t="s">
        <v>21</v>
      </c>
      <c r="G62" s="1">
        <f t="shared" si="2"/>
        <v>2.1312872975277064</v>
      </c>
      <c r="H62" t="s">
        <v>6</v>
      </c>
      <c r="I62" t="s">
        <v>21</v>
      </c>
      <c r="J62" s="1">
        <f t="shared" si="3"/>
        <v>-62.907075873827786</v>
      </c>
    </row>
    <row r="63" spans="1:21" x14ac:dyDescent="0.25">
      <c r="A63" t="s">
        <v>25</v>
      </c>
      <c r="B63" t="s">
        <v>11</v>
      </c>
      <c r="E63" t="s">
        <v>22</v>
      </c>
      <c r="F63" t="s">
        <v>21</v>
      </c>
      <c r="G63" s="1">
        <f t="shared" si="2"/>
        <v>2.1304347826086953</v>
      </c>
      <c r="H63" t="s">
        <v>6</v>
      </c>
      <c r="I63" t="s">
        <v>21</v>
      </c>
      <c r="J63" s="1">
        <f t="shared" si="3"/>
        <v>-60.652173913043477</v>
      </c>
    </row>
    <row r="64" spans="1:21" x14ac:dyDescent="0.25">
      <c r="A64" t="s">
        <v>25</v>
      </c>
      <c r="B64" t="s">
        <v>12</v>
      </c>
      <c r="E64" t="s">
        <v>22</v>
      </c>
      <c r="F64" t="s">
        <v>21</v>
      </c>
      <c r="G64" s="1">
        <f t="shared" si="2"/>
        <v>2.1304347826086953</v>
      </c>
      <c r="H64" t="s">
        <v>6</v>
      </c>
      <c r="I64" t="s">
        <v>21</v>
      </c>
      <c r="J64" s="1">
        <f t="shared" si="3"/>
        <v>-63.695652173913047</v>
      </c>
    </row>
    <row r="65" spans="1:21" x14ac:dyDescent="0.25">
      <c r="A65" t="s">
        <v>25</v>
      </c>
      <c r="B65" t="s">
        <v>13</v>
      </c>
      <c r="E65" t="s">
        <v>22</v>
      </c>
      <c r="F65" t="s">
        <v>21</v>
      </c>
      <c r="G65" s="1">
        <f t="shared" si="2"/>
        <v>2.1129943502824857</v>
      </c>
      <c r="H65" t="s">
        <v>6</v>
      </c>
      <c r="I65" t="s">
        <v>21</v>
      </c>
      <c r="J65" s="1">
        <f t="shared" si="3"/>
        <v>-64.500941619585689</v>
      </c>
    </row>
    <row r="66" spans="1:21" x14ac:dyDescent="0.25">
      <c r="A66" t="s">
        <v>25</v>
      </c>
      <c r="B66" t="s">
        <v>10</v>
      </c>
      <c r="C66" t="s">
        <v>19</v>
      </c>
      <c r="E66" t="s">
        <v>22</v>
      </c>
      <c r="F66" t="s">
        <v>16</v>
      </c>
      <c r="G66" s="1">
        <f t="shared" si="2"/>
        <v>2.1971653878942878</v>
      </c>
      <c r="H66" t="s">
        <v>6</v>
      </c>
      <c r="I66" t="s">
        <v>21</v>
      </c>
      <c r="J66" s="1">
        <f t="shared" si="3"/>
        <v>6.0144927536231778</v>
      </c>
    </row>
    <row r="67" spans="1:21" x14ac:dyDescent="0.25">
      <c r="A67" t="s">
        <v>25</v>
      </c>
      <c r="B67" t="s">
        <v>0</v>
      </c>
      <c r="C67" t="s">
        <v>19</v>
      </c>
      <c r="E67" t="s">
        <v>22</v>
      </c>
      <c r="F67" t="s">
        <v>16</v>
      </c>
      <c r="G67" s="1">
        <f t="shared" si="2"/>
        <v>2.1971653878942878</v>
      </c>
      <c r="H67" t="s">
        <v>6</v>
      </c>
      <c r="I67" t="s">
        <v>21</v>
      </c>
      <c r="J67" s="1">
        <f t="shared" si="3"/>
        <v>2.9710144927536191</v>
      </c>
    </row>
    <row r="68" spans="1:21" x14ac:dyDescent="0.25">
      <c r="A68" t="s">
        <v>25</v>
      </c>
      <c r="B68" t="s">
        <v>11</v>
      </c>
      <c r="C68" t="s">
        <v>19</v>
      </c>
      <c r="E68" t="s">
        <v>22</v>
      </c>
      <c r="F68" t="s">
        <v>16</v>
      </c>
      <c r="G68" s="1">
        <f t="shared" si="2"/>
        <v>2.1962865217391303</v>
      </c>
      <c r="H68" t="s">
        <v>6</v>
      </c>
      <c r="I68" t="s">
        <v>21</v>
      </c>
      <c r="J68" s="1">
        <f t="shared" si="3"/>
        <v>5.1995652173913047</v>
      </c>
    </row>
    <row r="69" spans="1:21" x14ac:dyDescent="0.25">
      <c r="A69" t="s">
        <v>25</v>
      </c>
      <c r="B69" t="s">
        <v>12</v>
      </c>
      <c r="C69" t="s">
        <v>19</v>
      </c>
      <c r="E69" t="s">
        <v>22</v>
      </c>
      <c r="F69" t="s">
        <v>16</v>
      </c>
      <c r="G69" s="1">
        <f t="shared" si="2"/>
        <v>2.1962865217391303</v>
      </c>
      <c r="H69" t="s">
        <v>6</v>
      </c>
      <c r="I69" t="s">
        <v>21</v>
      </c>
      <c r="J69" s="1">
        <f t="shared" si="3"/>
        <v>2.1560869565217353</v>
      </c>
    </row>
    <row r="70" spans="1:21" x14ac:dyDescent="0.25">
      <c r="A70" t="s">
        <v>25</v>
      </c>
      <c r="B70" t="s">
        <v>13</v>
      </c>
      <c r="C70" t="s">
        <v>19</v>
      </c>
      <c r="E70" t="s">
        <v>22</v>
      </c>
      <c r="F70" t="s">
        <v>16</v>
      </c>
      <c r="G70" s="1">
        <f t="shared" si="2"/>
        <v>2.1783070056497174</v>
      </c>
      <c r="H70" t="s">
        <v>6</v>
      </c>
      <c r="I70" t="s">
        <v>21</v>
      </c>
      <c r="J70" s="1">
        <f t="shared" si="3"/>
        <v>0.81171374764595594</v>
      </c>
    </row>
    <row r="71" spans="1:21" x14ac:dyDescent="0.25">
      <c r="A71" t="s">
        <v>26</v>
      </c>
      <c r="D71" t="s">
        <v>18</v>
      </c>
      <c r="E71" t="s">
        <v>9</v>
      </c>
      <c r="F71" t="s">
        <v>21</v>
      </c>
      <c r="G71" s="1">
        <v>0.46</v>
      </c>
      <c r="H71" t="s">
        <v>22</v>
      </c>
      <c r="I71" t="s">
        <v>21</v>
      </c>
      <c r="J71" s="1">
        <v>19.399999999999999</v>
      </c>
    </row>
    <row r="72" spans="1:21" x14ac:dyDescent="0.25">
      <c r="A72" t="s">
        <v>26</v>
      </c>
      <c r="E72" t="s">
        <v>22</v>
      </c>
      <c r="F72" t="s">
        <v>21</v>
      </c>
      <c r="G72" s="1">
        <f>1/G71</f>
        <v>2.1739130434782608</v>
      </c>
      <c r="H72" t="s">
        <v>9</v>
      </c>
      <c r="I72" t="s">
        <v>21</v>
      </c>
      <c r="J72" s="1">
        <f>-J71/G71</f>
        <v>-42.173913043478258</v>
      </c>
    </row>
    <row r="73" spans="1:21" x14ac:dyDescent="0.25">
      <c r="A73" t="s">
        <v>31</v>
      </c>
      <c r="B73" t="s">
        <v>12</v>
      </c>
      <c r="E73" t="s">
        <v>6</v>
      </c>
      <c r="F73" t="s">
        <v>21</v>
      </c>
      <c r="G73" s="1">
        <f>$G$181/$G$11</f>
        <v>0.5144351869792676</v>
      </c>
      <c r="H73" t="s">
        <v>22</v>
      </c>
      <c r="I73" t="s">
        <v>21</v>
      </c>
      <c r="J73" s="1">
        <f>($J$181-$J$11)/$G$11</f>
        <v>29.262642898663053</v>
      </c>
    </row>
    <row r="74" spans="1:21" x14ac:dyDescent="0.25">
      <c r="A74" t="s">
        <v>27</v>
      </c>
      <c r="B74" t="s">
        <v>13</v>
      </c>
      <c r="E74" t="s">
        <v>6</v>
      </c>
      <c r="F74" t="s">
        <v>21</v>
      </c>
      <c r="G74" s="1">
        <f>$G$93/$G$15</f>
        <v>0.51518242609708098</v>
      </c>
      <c r="H74" t="s">
        <v>22</v>
      </c>
      <c r="I74" t="s">
        <v>21</v>
      </c>
      <c r="J74" s="1">
        <f>($J$93-$J$15)/$G$15</f>
        <v>31.427622020957617</v>
      </c>
    </row>
    <row r="75" spans="1:21" x14ac:dyDescent="0.25">
      <c r="A75" t="s">
        <v>28</v>
      </c>
      <c r="B75" t="s">
        <v>13</v>
      </c>
      <c r="E75" t="s">
        <v>6</v>
      </c>
      <c r="F75" t="s">
        <v>21</v>
      </c>
      <c r="G75" s="1">
        <f>$G$115/$G$15</f>
        <v>0.5242738806752647</v>
      </c>
      <c r="H75" t="s">
        <v>22</v>
      </c>
      <c r="I75" t="s">
        <v>21</v>
      </c>
      <c r="J75" s="1">
        <f>($J$115-$J$15)/$G$15</f>
        <v>32.830554681765754</v>
      </c>
    </row>
    <row r="76" spans="1:21" x14ac:dyDescent="0.25">
      <c r="A76" t="s">
        <v>26</v>
      </c>
      <c r="B76" t="s">
        <v>11</v>
      </c>
      <c r="E76" t="s">
        <v>6</v>
      </c>
      <c r="F76" t="s">
        <v>21</v>
      </c>
      <c r="G76" s="1">
        <f>$G$71/$G$23</f>
        <v>0.52749934954169875</v>
      </c>
      <c r="H76" t="s">
        <v>22</v>
      </c>
      <c r="I76" t="s">
        <v>21</v>
      </c>
      <c r="J76" s="1">
        <f>($J$71-$J$23)/$G$23</f>
        <v>28.627171819461875</v>
      </c>
      <c r="R76" s="1"/>
      <c r="U76" s="1"/>
    </row>
    <row r="77" spans="1:21" x14ac:dyDescent="0.25">
      <c r="A77" t="s">
        <v>30</v>
      </c>
      <c r="B77" t="s">
        <v>11</v>
      </c>
      <c r="E77" t="s">
        <v>6</v>
      </c>
      <c r="F77" t="s">
        <v>21</v>
      </c>
      <c r="G77" s="1">
        <f>$G$159/$G$23</f>
        <v>0.52749934954169875</v>
      </c>
      <c r="H77" t="s">
        <v>22</v>
      </c>
      <c r="I77" t="s">
        <v>21</v>
      </c>
      <c r="J77" s="1">
        <f>($J$159-$J$23)/$G$23</f>
        <v>30.232604622414875</v>
      </c>
    </row>
    <row r="78" spans="1:21" x14ac:dyDescent="0.25">
      <c r="A78" t="s">
        <v>26</v>
      </c>
      <c r="B78" t="s">
        <v>10</v>
      </c>
      <c r="C78" t="s">
        <v>19</v>
      </c>
      <c r="E78" t="s">
        <v>6</v>
      </c>
      <c r="F78" t="s">
        <v>16</v>
      </c>
      <c r="G78" s="1">
        <f>G73/$G$5</f>
        <v>0.49901076425611118</v>
      </c>
      <c r="H78" t="s">
        <v>22</v>
      </c>
      <c r="I78" t="s">
        <v>21</v>
      </c>
      <c r="J78" s="1">
        <f>(J73-$J$5)/$G$5</f>
        <v>-1.597964033074611</v>
      </c>
      <c r="R78" s="1"/>
      <c r="U78" s="1"/>
    </row>
    <row r="79" spans="1:21" x14ac:dyDescent="0.25">
      <c r="A79" t="s">
        <v>26</v>
      </c>
      <c r="B79" t="s">
        <v>0</v>
      </c>
      <c r="C79" t="s">
        <v>19</v>
      </c>
      <c r="E79" t="s">
        <v>6</v>
      </c>
      <c r="F79" t="s">
        <v>16</v>
      </c>
      <c r="G79" s="1">
        <f>G74/$G$5</f>
        <v>0.49973559874002677</v>
      </c>
      <c r="H79" t="s">
        <v>22</v>
      </c>
      <c r="I79" t="s">
        <v>21</v>
      </c>
      <c r="J79" s="1">
        <f>(J74-$J$5)/$G$5</f>
        <v>0.50210204669429648</v>
      </c>
      <c r="R79" s="1"/>
      <c r="U79" s="1"/>
    </row>
    <row r="80" spans="1:21" x14ac:dyDescent="0.25">
      <c r="A80" t="s">
        <v>26</v>
      </c>
      <c r="B80" t="s">
        <v>11</v>
      </c>
      <c r="C80" t="s">
        <v>19</v>
      </c>
      <c r="E80" t="s">
        <v>6</v>
      </c>
      <c r="F80" t="s">
        <v>16</v>
      </c>
      <c r="G80" s="1">
        <f>G75/$G$5</f>
        <v>0.50855446224720369</v>
      </c>
      <c r="H80" t="s">
        <v>22</v>
      </c>
      <c r="I80" t="s">
        <v>21</v>
      </c>
      <c r="J80" s="1">
        <f>(J75-$J$5)/$G$5</f>
        <v>1.8629702706984645</v>
      </c>
      <c r="R80" s="1"/>
      <c r="U80" s="1"/>
    </row>
    <row r="81" spans="1:21" x14ac:dyDescent="0.25">
      <c r="A81" t="s">
        <v>26</v>
      </c>
      <c r="B81" t="s">
        <v>12</v>
      </c>
      <c r="C81" t="s">
        <v>19</v>
      </c>
      <c r="E81" t="s">
        <v>6</v>
      </c>
      <c r="F81" t="s">
        <v>16</v>
      </c>
      <c r="G81" s="1">
        <f>G76/$G$5</f>
        <v>0.51168322117517417</v>
      </c>
      <c r="H81" t="s">
        <v>22</v>
      </c>
      <c r="I81" t="s">
        <v>21</v>
      </c>
      <c r="J81" s="1">
        <f>(J76-$J$5)/$G$5</f>
        <v>-2.2143816439244213</v>
      </c>
      <c r="R81" s="1"/>
      <c r="U81" s="1"/>
    </row>
    <row r="82" spans="1:21" x14ac:dyDescent="0.25">
      <c r="A82" t="s">
        <v>26</v>
      </c>
      <c r="B82" t="s">
        <v>13</v>
      </c>
      <c r="C82" t="s">
        <v>19</v>
      </c>
      <c r="E82" t="s">
        <v>6</v>
      </c>
      <c r="F82" t="s">
        <v>16</v>
      </c>
      <c r="G82" s="1">
        <f>G77/$G$5</f>
        <v>0.51168322117517417</v>
      </c>
      <c r="H82" t="s">
        <v>22</v>
      </c>
      <c r="I82" t="s">
        <v>21</v>
      </c>
      <c r="J82" s="1">
        <f>(J77-$J$5)/$G$5</f>
        <v>-0.65708488382606112</v>
      </c>
      <c r="R82" s="1"/>
      <c r="U82" s="1"/>
    </row>
    <row r="83" spans="1:21" x14ac:dyDescent="0.25">
      <c r="A83" t="s">
        <v>26</v>
      </c>
      <c r="B83" t="s">
        <v>10</v>
      </c>
      <c r="E83" t="s">
        <v>22</v>
      </c>
      <c r="F83" t="s">
        <v>21</v>
      </c>
      <c r="G83" s="1">
        <f t="shared" ref="G83:G92" si="4">1/G73</f>
        <v>1.943879472693032</v>
      </c>
      <c r="H83" t="s">
        <v>6</v>
      </c>
      <c r="I83" t="s">
        <v>21</v>
      </c>
      <c r="J83" s="1">
        <f t="shared" ref="J83:J92" si="5">-J73/G73</f>
        <v>-56.883050847457632</v>
      </c>
      <c r="R83" s="1"/>
      <c r="U83" s="1"/>
    </row>
    <row r="84" spans="1:21" x14ac:dyDescent="0.25">
      <c r="A84" t="s">
        <v>26</v>
      </c>
      <c r="B84" t="s">
        <v>0</v>
      </c>
      <c r="E84" t="s">
        <v>22</v>
      </c>
      <c r="F84" t="s">
        <v>21</v>
      </c>
      <c r="G84" s="1">
        <f t="shared" si="4"/>
        <v>1.94106</v>
      </c>
      <c r="H84" t="s">
        <v>6</v>
      </c>
      <c r="I84" t="s">
        <v>21</v>
      </c>
      <c r="J84" s="1">
        <f t="shared" si="5"/>
        <v>-61.00289999999999</v>
      </c>
      <c r="R84" s="1"/>
      <c r="U84" s="1"/>
    </row>
    <row r="85" spans="1:21" x14ac:dyDescent="0.25">
      <c r="A85" t="s">
        <v>26</v>
      </c>
      <c r="B85" t="s">
        <v>11</v>
      </c>
      <c r="E85" t="s">
        <v>22</v>
      </c>
      <c r="F85" t="s">
        <v>21</v>
      </c>
      <c r="G85" s="1">
        <f t="shared" si="4"/>
        <v>1.9074000000000002</v>
      </c>
      <c r="H85" t="s">
        <v>6</v>
      </c>
      <c r="I85" t="s">
        <v>21</v>
      </c>
      <c r="J85" s="1">
        <f t="shared" si="5"/>
        <v>-62.621000000000009</v>
      </c>
      <c r="R85" s="1"/>
      <c r="U85" s="1"/>
    </row>
    <row r="86" spans="1:21" x14ac:dyDescent="0.25">
      <c r="A86" t="s">
        <v>26</v>
      </c>
      <c r="B86" t="s">
        <v>12</v>
      </c>
      <c r="E86" t="s">
        <v>22</v>
      </c>
      <c r="F86" t="s">
        <v>21</v>
      </c>
      <c r="G86" s="1">
        <f t="shared" si="4"/>
        <v>1.895736934782609</v>
      </c>
      <c r="H86" t="s">
        <v>6</v>
      </c>
      <c r="I86" t="s">
        <v>21</v>
      </c>
      <c r="J86" s="1">
        <f t="shared" si="5"/>
        <v>-54.269586956521735</v>
      </c>
      <c r="R86" s="1"/>
      <c r="U86" s="1"/>
    </row>
    <row r="87" spans="1:21" x14ac:dyDescent="0.25">
      <c r="A87" t="s">
        <v>26</v>
      </c>
      <c r="B87" t="s">
        <v>13</v>
      </c>
      <c r="E87" t="s">
        <v>22</v>
      </c>
      <c r="F87" t="s">
        <v>21</v>
      </c>
      <c r="G87" s="1">
        <f t="shared" si="4"/>
        <v>1.895736934782609</v>
      </c>
      <c r="H87" t="s">
        <v>6</v>
      </c>
      <c r="I87" t="s">
        <v>21</v>
      </c>
      <c r="J87" s="1">
        <f t="shared" si="5"/>
        <v>-57.313065217391312</v>
      </c>
      <c r="R87" s="1"/>
      <c r="U87" s="1"/>
    </row>
    <row r="88" spans="1:21" x14ac:dyDescent="0.25">
      <c r="A88" t="s">
        <v>26</v>
      </c>
      <c r="B88" t="s">
        <v>10</v>
      </c>
      <c r="C88" t="s">
        <v>19</v>
      </c>
      <c r="E88" t="s">
        <v>22</v>
      </c>
      <c r="F88" t="s">
        <v>16</v>
      </c>
      <c r="G88" s="1">
        <f t="shared" si="4"/>
        <v>2.0039647871939739</v>
      </c>
      <c r="H88" t="s">
        <v>6</v>
      </c>
      <c r="I88" t="s">
        <v>21</v>
      </c>
      <c r="J88" s="1">
        <f t="shared" si="5"/>
        <v>3.2022636534839868</v>
      </c>
      <c r="R88" s="1"/>
      <c r="U88" s="1"/>
    </row>
    <row r="89" spans="1:21" x14ac:dyDescent="0.25">
      <c r="A89" t="s">
        <v>26</v>
      </c>
      <c r="B89" t="s">
        <v>0</v>
      </c>
      <c r="C89" t="s">
        <v>19</v>
      </c>
      <c r="E89" t="s">
        <v>22</v>
      </c>
      <c r="F89" t="s">
        <v>16</v>
      </c>
      <c r="G89" s="1">
        <f t="shared" si="4"/>
        <v>2.0010581645999999</v>
      </c>
      <c r="H89" t="s">
        <v>6</v>
      </c>
      <c r="I89" t="s">
        <v>21</v>
      </c>
      <c r="J89" s="1">
        <f t="shared" si="5"/>
        <v>-1.0047353999999924</v>
      </c>
      <c r="R89" s="1"/>
      <c r="U89" s="1"/>
    </row>
    <row r="90" spans="1:21" x14ac:dyDescent="0.25">
      <c r="A90" t="s">
        <v>26</v>
      </c>
      <c r="B90" t="s">
        <v>11</v>
      </c>
      <c r="C90" t="s">
        <v>19</v>
      </c>
      <c r="E90" t="s">
        <v>22</v>
      </c>
      <c r="F90" t="s">
        <v>16</v>
      </c>
      <c r="G90" s="1">
        <f t="shared" si="4"/>
        <v>1.966357734</v>
      </c>
      <c r="H90" t="s">
        <v>6</v>
      </c>
      <c r="I90" t="s">
        <v>21</v>
      </c>
      <c r="J90" s="1">
        <f t="shared" si="5"/>
        <v>-3.6632659999999992</v>
      </c>
      <c r="R90" s="1"/>
      <c r="U90" s="1"/>
    </row>
    <row r="91" spans="1:21" x14ac:dyDescent="0.25">
      <c r="A91" t="s">
        <v>26</v>
      </c>
      <c r="B91" t="s">
        <v>12</v>
      </c>
      <c r="C91" t="s">
        <v>19</v>
      </c>
      <c r="E91" t="s">
        <v>22</v>
      </c>
      <c r="F91" t="s">
        <v>16</v>
      </c>
      <c r="G91" s="1">
        <f t="shared" si="4"/>
        <v>1.9543341634367393</v>
      </c>
      <c r="H91" t="s">
        <v>6</v>
      </c>
      <c r="I91" t="s">
        <v>21</v>
      </c>
      <c r="J91" s="1">
        <f t="shared" si="5"/>
        <v>4.3276416976087049</v>
      </c>
      <c r="R91" s="1"/>
      <c r="U91" s="1"/>
    </row>
    <row r="92" spans="1:21" x14ac:dyDescent="0.25">
      <c r="A92" t="s">
        <v>26</v>
      </c>
      <c r="B92" t="s">
        <v>13</v>
      </c>
      <c r="C92" t="s">
        <v>19</v>
      </c>
      <c r="E92" t="s">
        <v>22</v>
      </c>
      <c r="F92" t="s">
        <v>16</v>
      </c>
      <c r="G92" s="1">
        <f t="shared" si="4"/>
        <v>1.9543341634367393</v>
      </c>
      <c r="H92" t="s">
        <v>6</v>
      </c>
      <c r="I92" t="s">
        <v>21</v>
      </c>
      <c r="J92" s="1">
        <f t="shared" si="5"/>
        <v>1.2841634367391321</v>
      </c>
      <c r="R92" s="1"/>
      <c r="U92" s="1"/>
    </row>
    <row r="93" spans="1:21" x14ac:dyDescent="0.25">
      <c r="A93" t="s">
        <v>27</v>
      </c>
      <c r="E93" t="s">
        <v>9</v>
      </c>
      <c r="F93" t="s">
        <v>21</v>
      </c>
      <c r="G93" s="1">
        <f>1/G94</f>
        <v>0.5780346820809249</v>
      </c>
      <c r="H93" t="s">
        <v>22</v>
      </c>
      <c r="I93" t="s">
        <v>21</v>
      </c>
      <c r="J93" s="1">
        <f>-J94/G94</f>
        <v>21.531791907514449</v>
      </c>
    </row>
    <row r="94" spans="1:21" x14ac:dyDescent="0.25">
      <c r="A94" t="s">
        <v>27</v>
      </c>
      <c r="D94" t="s">
        <v>18</v>
      </c>
      <c r="E94" t="s">
        <v>22</v>
      </c>
      <c r="F94" t="s">
        <v>21</v>
      </c>
      <c r="G94" s="1">
        <v>1.73</v>
      </c>
      <c r="H94" t="s">
        <v>9</v>
      </c>
      <c r="I94" t="s">
        <v>21</v>
      </c>
      <c r="J94" s="1">
        <v>-37.25</v>
      </c>
    </row>
    <row r="95" spans="1:21" x14ac:dyDescent="0.25">
      <c r="A95" t="s">
        <v>31</v>
      </c>
      <c r="B95" t="s">
        <v>10</v>
      </c>
      <c r="E95" t="s">
        <v>6</v>
      </c>
      <c r="F95" t="s">
        <v>21</v>
      </c>
      <c r="G95" s="1">
        <f>$G$181/$G$7</f>
        <v>0.5416200000000001</v>
      </c>
      <c r="H95" t="s">
        <v>22</v>
      </c>
      <c r="I95" t="s">
        <v>21</v>
      </c>
      <c r="J95" s="1">
        <f>($J$181-$J$7)/$G$7</f>
        <v>29.230399999999999</v>
      </c>
    </row>
    <row r="96" spans="1:21" x14ac:dyDescent="0.25">
      <c r="A96" t="s">
        <v>31</v>
      </c>
      <c r="B96" t="s">
        <v>0</v>
      </c>
      <c r="E96" t="s">
        <v>6</v>
      </c>
      <c r="F96" t="s">
        <v>21</v>
      </c>
      <c r="G96" s="1">
        <f>$G$181/$G$19</f>
        <v>0.54183673469387761</v>
      </c>
      <c r="H96" t="s">
        <v>22</v>
      </c>
      <c r="I96" t="s">
        <v>21</v>
      </c>
      <c r="J96" s="1">
        <f>($J$181-$J$19)/$G$19</f>
        <v>29.612244897959183</v>
      </c>
    </row>
    <row r="97" spans="1:10" x14ac:dyDescent="0.25">
      <c r="A97" t="s">
        <v>32</v>
      </c>
      <c r="B97" t="s">
        <v>13</v>
      </c>
      <c r="E97" t="s">
        <v>6</v>
      </c>
      <c r="F97" t="s">
        <v>21</v>
      </c>
      <c r="G97" s="1">
        <f>$G$203/$G$15</f>
        <v>0.54345463240728653</v>
      </c>
      <c r="H97" t="s">
        <v>22</v>
      </c>
      <c r="I97" t="s">
        <v>21</v>
      </c>
      <c r="J97" s="1">
        <f>($J$203-$J$15)/$G$15</f>
        <v>29.274379374809786</v>
      </c>
    </row>
    <row r="98" spans="1:10" x14ac:dyDescent="0.25">
      <c r="A98" t="s">
        <v>27</v>
      </c>
      <c r="B98" t="s">
        <v>12</v>
      </c>
      <c r="E98" t="s">
        <v>6</v>
      </c>
      <c r="F98" t="s">
        <v>21</v>
      </c>
      <c r="G98" s="1">
        <f>$G$93/$G$11</f>
        <v>0.56000259841205668</v>
      </c>
      <c r="H98" t="s">
        <v>22</v>
      </c>
      <c r="I98" t="s">
        <v>21</v>
      </c>
      <c r="J98" s="1">
        <f>($J$93-$J$11)/$G$11</f>
        <v>30.242871446923516</v>
      </c>
    </row>
    <row r="99" spans="1:10" x14ac:dyDescent="0.25">
      <c r="A99" t="s">
        <v>28</v>
      </c>
      <c r="B99" t="s">
        <v>12</v>
      </c>
      <c r="E99" t="s">
        <v>6</v>
      </c>
      <c r="F99" t="s">
        <v>21</v>
      </c>
      <c r="G99" s="1">
        <f>$G$115/$G$11</f>
        <v>0.56988499720756358</v>
      </c>
      <c r="H99" t="s">
        <v>22</v>
      </c>
      <c r="I99" t="s">
        <v>21</v>
      </c>
      <c r="J99" s="1">
        <f>($J$115-$J$11)/$G$11</f>
        <v>31.767857346387501</v>
      </c>
    </row>
    <row r="100" spans="1:10" x14ac:dyDescent="0.25">
      <c r="A100" t="s">
        <v>27</v>
      </c>
      <c r="B100" t="s">
        <v>10</v>
      </c>
      <c r="C100" t="s">
        <v>19</v>
      </c>
      <c r="E100" t="s">
        <v>6</v>
      </c>
      <c r="F100" t="s">
        <v>16</v>
      </c>
      <c r="G100" s="1">
        <f>G95/$G$5</f>
        <v>0.52538048908246127</v>
      </c>
      <c r="H100" t="s">
        <v>22</v>
      </c>
      <c r="I100" t="s">
        <v>21</v>
      </c>
      <c r="J100" s="1">
        <f>(J95-$J$5)/$G$5</f>
        <v>-1.6292401858552159</v>
      </c>
    </row>
    <row r="101" spans="1:10" x14ac:dyDescent="0.25">
      <c r="A101" t="s">
        <v>27</v>
      </c>
      <c r="B101" t="s">
        <v>0</v>
      </c>
      <c r="C101" t="s">
        <v>19</v>
      </c>
      <c r="E101" t="s">
        <v>6</v>
      </c>
      <c r="F101" t="s">
        <v>16</v>
      </c>
      <c r="G101" s="1">
        <f>G96/$G$5</f>
        <v>0.5255907253726102</v>
      </c>
      <c r="H101" t="s">
        <v>22</v>
      </c>
      <c r="I101" t="s">
        <v>21</v>
      </c>
      <c r="J101" s="1">
        <f>(J96-$J$5)/$G$5</f>
        <v>-1.2588442269847195</v>
      </c>
    </row>
    <row r="102" spans="1:10" x14ac:dyDescent="0.25">
      <c r="A102" t="s">
        <v>27</v>
      </c>
      <c r="B102" t="s">
        <v>11</v>
      </c>
      <c r="C102" t="s">
        <v>19</v>
      </c>
      <c r="E102" t="s">
        <v>6</v>
      </c>
      <c r="F102" t="s">
        <v>16</v>
      </c>
      <c r="G102" s="1">
        <f>G97/$G$5</f>
        <v>0.5271601133050281</v>
      </c>
      <c r="H102" t="s">
        <v>22</v>
      </c>
      <c r="I102" t="s">
        <v>21</v>
      </c>
      <c r="J102" s="1">
        <f>(J97-$J$5)/$G$5</f>
        <v>-1.5865794542590659</v>
      </c>
    </row>
    <row r="103" spans="1:10" x14ac:dyDescent="0.25">
      <c r="A103" t="s">
        <v>27</v>
      </c>
      <c r="B103" t="s">
        <v>12</v>
      </c>
      <c r="C103" t="s">
        <v>19</v>
      </c>
      <c r="E103" t="s">
        <v>6</v>
      </c>
      <c r="F103" t="s">
        <v>16</v>
      </c>
      <c r="G103" s="1">
        <f>G98/$G$5</f>
        <v>0.54321191802587687</v>
      </c>
      <c r="H103" t="s">
        <v>22</v>
      </c>
      <c r="I103" t="s">
        <v>21</v>
      </c>
      <c r="J103" s="1">
        <f>(J98-$J$5)/$G$5</f>
        <v>-0.6471258917621171</v>
      </c>
    </row>
    <row r="104" spans="1:10" x14ac:dyDescent="0.25">
      <c r="A104" t="s">
        <v>27</v>
      </c>
      <c r="B104" t="s">
        <v>13</v>
      </c>
      <c r="C104" t="s">
        <v>19</v>
      </c>
      <c r="E104" t="s">
        <v>6</v>
      </c>
      <c r="F104" t="s">
        <v>16</v>
      </c>
      <c r="G104" s="1">
        <f>G99/$G$5</f>
        <v>0.55279801069692169</v>
      </c>
      <c r="H104" t="s">
        <v>22</v>
      </c>
      <c r="I104" t="s">
        <v>21</v>
      </c>
      <c r="J104" s="1">
        <f>(J99-$J$5)/$G$5</f>
        <v>0.83213602194905567</v>
      </c>
    </row>
    <row r="105" spans="1:10" x14ac:dyDescent="0.25">
      <c r="A105" t="s">
        <v>27</v>
      </c>
      <c r="B105" t="s">
        <v>10</v>
      </c>
      <c r="E105" t="s">
        <v>22</v>
      </c>
      <c r="F105" t="s">
        <v>21</v>
      </c>
      <c r="G105" s="1">
        <f t="shared" ref="G105:G114" si="6">1/G95</f>
        <v>1.846312913112514</v>
      </c>
      <c r="H105" t="s">
        <v>6</v>
      </c>
      <c r="I105" t="s">
        <v>21</v>
      </c>
      <c r="J105" s="1">
        <f t="shared" ref="J105:J114" si="7">-J95/G95</f>
        <v>-53.968464975444029</v>
      </c>
    </row>
    <row r="106" spans="1:10" x14ac:dyDescent="0.25">
      <c r="A106" t="s">
        <v>27</v>
      </c>
      <c r="B106" t="s">
        <v>0</v>
      </c>
      <c r="E106" t="s">
        <v>22</v>
      </c>
      <c r="F106" t="s">
        <v>21</v>
      </c>
      <c r="G106" s="1">
        <f t="shared" si="6"/>
        <v>1.845574387947269</v>
      </c>
      <c r="H106" t="s">
        <v>6</v>
      </c>
      <c r="I106" t="s">
        <v>21</v>
      </c>
      <c r="J106" s="1">
        <f t="shared" si="7"/>
        <v>-54.651600753295661</v>
      </c>
    </row>
    <row r="107" spans="1:10" x14ac:dyDescent="0.25">
      <c r="A107" t="s">
        <v>27</v>
      </c>
      <c r="B107" t="s">
        <v>11</v>
      </c>
      <c r="E107" t="s">
        <v>22</v>
      </c>
      <c r="F107" t="s">
        <v>21</v>
      </c>
      <c r="G107" s="1">
        <f t="shared" si="6"/>
        <v>1.8400800000000004</v>
      </c>
      <c r="H107" t="s">
        <v>6</v>
      </c>
      <c r="I107" t="s">
        <v>21</v>
      </c>
      <c r="J107" s="1">
        <f t="shared" si="7"/>
        <v>-53.867200000000004</v>
      </c>
    </row>
    <row r="108" spans="1:10" x14ac:dyDescent="0.25">
      <c r="A108" t="s">
        <v>27</v>
      </c>
      <c r="B108" t="s">
        <v>12</v>
      </c>
      <c r="E108" t="s">
        <v>22</v>
      </c>
      <c r="F108" t="s">
        <v>21</v>
      </c>
      <c r="G108" s="1">
        <f t="shared" si="6"/>
        <v>1.7857059999999998</v>
      </c>
      <c r="H108" t="s">
        <v>6</v>
      </c>
      <c r="I108" t="s">
        <v>21</v>
      </c>
      <c r="J108" s="1">
        <f t="shared" si="7"/>
        <v>-54.004877</v>
      </c>
    </row>
    <row r="109" spans="1:10" x14ac:dyDescent="0.25">
      <c r="A109" t="s">
        <v>27</v>
      </c>
      <c r="B109" t="s">
        <v>13</v>
      </c>
      <c r="E109" t="s">
        <v>22</v>
      </c>
      <c r="F109" t="s">
        <v>21</v>
      </c>
      <c r="G109" s="1">
        <f t="shared" si="6"/>
        <v>1.7547399999999997</v>
      </c>
      <c r="H109" t="s">
        <v>6</v>
      </c>
      <c r="I109" t="s">
        <v>21</v>
      </c>
      <c r="J109" s="1">
        <f t="shared" si="7"/>
        <v>-55.744329999999998</v>
      </c>
    </row>
    <row r="110" spans="1:10" x14ac:dyDescent="0.25">
      <c r="A110" t="s">
        <v>27</v>
      </c>
      <c r="B110" t="s">
        <v>10</v>
      </c>
      <c r="C110" t="s">
        <v>19</v>
      </c>
      <c r="E110" t="s">
        <v>22</v>
      </c>
      <c r="F110" t="s">
        <v>16</v>
      </c>
      <c r="G110" s="1">
        <f t="shared" si="6"/>
        <v>1.9033824452568215</v>
      </c>
      <c r="H110" t="s">
        <v>6</v>
      </c>
      <c r="I110" t="s">
        <v>21</v>
      </c>
      <c r="J110" s="1">
        <f t="shared" si="7"/>
        <v>3.1010671688637794</v>
      </c>
    </row>
    <row r="111" spans="1:10" x14ac:dyDescent="0.25">
      <c r="A111" t="s">
        <v>27</v>
      </c>
      <c r="B111" t="s">
        <v>0</v>
      </c>
      <c r="C111" t="s">
        <v>19</v>
      </c>
      <c r="E111" t="s">
        <v>22</v>
      </c>
      <c r="F111" t="s">
        <v>16</v>
      </c>
      <c r="G111" s="1">
        <f t="shared" si="6"/>
        <v>1.9026210922787192</v>
      </c>
      <c r="H111" t="s">
        <v>6</v>
      </c>
      <c r="I111" t="s">
        <v>21</v>
      </c>
      <c r="J111" s="1">
        <f t="shared" si="7"/>
        <v>2.3951035781544272</v>
      </c>
    </row>
    <row r="112" spans="1:10" x14ac:dyDescent="0.25">
      <c r="A112" t="s">
        <v>27</v>
      </c>
      <c r="B112" t="s">
        <v>11</v>
      </c>
      <c r="C112" t="s">
        <v>19</v>
      </c>
      <c r="E112" t="s">
        <v>22</v>
      </c>
      <c r="F112" t="s">
        <v>16</v>
      </c>
      <c r="G112" s="1">
        <f t="shared" si="6"/>
        <v>1.8969568728000004</v>
      </c>
      <c r="H112" t="s">
        <v>6</v>
      </c>
      <c r="I112" t="s">
        <v>21</v>
      </c>
      <c r="J112" s="1">
        <f t="shared" si="7"/>
        <v>3.009672800000009</v>
      </c>
    </row>
    <row r="113" spans="1:10" x14ac:dyDescent="0.25">
      <c r="A113" t="s">
        <v>27</v>
      </c>
      <c r="B113" t="s">
        <v>12</v>
      </c>
      <c r="C113" t="s">
        <v>19</v>
      </c>
      <c r="E113" t="s">
        <v>22</v>
      </c>
      <c r="F113" t="s">
        <v>16</v>
      </c>
      <c r="G113" s="1">
        <f t="shared" si="6"/>
        <v>1.8409021724599997</v>
      </c>
      <c r="H113" t="s">
        <v>6</v>
      </c>
      <c r="I113" t="s">
        <v>21</v>
      </c>
      <c r="J113" s="1">
        <f t="shared" si="7"/>
        <v>1.1912954599999961</v>
      </c>
    </row>
    <row r="114" spans="1:10" x14ac:dyDescent="0.25">
      <c r="A114" t="s">
        <v>27</v>
      </c>
      <c r="B114" t="s">
        <v>13</v>
      </c>
      <c r="C114" t="s">
        <v>19</v>
      </c>
      <c r="E114" t="s">
        <v>22</v>
      </c>
      <c r="F114" t="s">
        <v>16</v>
      </c>
      <c r="G114" s="1">
        <f t="shared" si="6"/>
        <v>1.8089790133999999</v>
      </c>
      <c r="H114" t="s">
        <v>6</v>
      </c>
      <c r="I114" t="s">
        <v>21</v>
      </c>
      <c r="J114" s="1">
        <f t="shared" si="7"/>
        <v>-1.5053166000000033</v>
      </c>
    </row>
    <row r="115" spans="1:10" x14ac:dyDescent="0.25">
      <c r="A115" t="s">
        <v>28</v>
      </c>
      <c r="E115" t="s">
        <v>9</v>
      </c>
      <c r="F115" t="s">
        <v>21</v>
      </c>
      <c r="G115" s="1">
        <f>1/G116</f>
        <v>0.58823529411764708</v>
      </c>
      <c r="H115" t="s">
        <v>22</v>
      </c>
      <c r="I115" t="s">
        <v>21</v>
      </c>
      <c r="J115" s="1">
        <f>-J116/G116</f>
        <v>23.105882352941176</v>
      </c>
    </row>
    <row r="116" spans="1:10" x14ac:dyDescent="0.25">
      <c r="A116" t="s">
        <v>28</v>
      </c>
      <c r="D116" t="s">
        <v>18</v>
      </c>
      <c r="E116" t="s">
        <v>22</v>
      </c>
      <c r="F116" t="s">
        <v>21</v>
      </c>
      <c r="G116" s="1">
        <v>1.7</v>
      </c>
      <c r="H116" t="s">
        <v>9</v>
      </c>
      <c r="I116" t="s">
        <v>21</v>
      </c>
      <c r="J116" s="1">
        <v>-39.28</v>
      </c>
    </row>
    <row r="117" spans="1:10" x14ac:dyDescent="0.25">
      <c r="A117" t="s">
        <v>7</v>
      </c>
      <c r="B117" t="s">
        <v>13</v>
      </c>
      <c r="E117" t="s">
        <v>6</v>
      </c>
      <c r="F117" t="s">
        <v>21</v>
      </c>
      <c r="G117" s="1">
        <f>$G$27/$G$15</f>
        <v>0.57040998217468797</v>
      </c>
      <c r="H117" t="s">
        <v>22</v>
      </c>
      <c r="I117" t="s">
        <v>21</v>
      </c>
      <c r="J117" s="1">
        <f>($J$27-$J$15)/$G$15</f>
        <v>32.174688057040996</v>
      </c>
    </row>
    <row r="118" spans="1:10" x14ac:dyDescent="0.25">
      <c r="A118" t="s">
        <v>29</v>
      </c>
      <c r="B118" t="s">
        <v>13</v>
      </c>
      <c r="E118" t="s">
        <v>6</v>
      </c>
      <c r="F118" t="s">
        <v>21</v>
      </c>
      <c r="G118" s="1">
        <f>$G$137/$G$15</f>
        <v>0.57874389425191564</v>
      </c>
      <c r="H118" t="s">
        <v>22</v>
      </c>
      <c r="I118" t="s">
        <v>21</v>
      </c>
      <c r="J118" s="1">
        <f>($J$137-$J$15)/$G$15</f>
        <v>31.752320763015948</v>
      </c>
    </row>
    <row r="119" spans="1:10" x14ac:dyDescent="0.25">
      <c r="A119" t="s">
        <v>27</v>
      </c>
      <c r="B119" t="s">
        <v>10</v>
      </c>
      <c r="E119" t="s">
        <v>6</v>
      </c>
      <c r="F119" t="s">
        <v>21</v>
      </c>
      <c r="G119" s="1">
        <f>$G$93/$G$7</f>
        <v>0.58959537572254339</v>
      </c>
      <c r="H119" t="s">
        <v>22</v>
      </c>
      <c r="I119" t="s">
        <v>21</v>
      </c>
      <c r="J119" s="1">
        <f>($J$93-$J$7)/$G$7</f>
        <v>30.262427745664738</v>
      </c>
    </row>
    <row r="120" spans="1:10" x14ac:dyDescent="0.25">
      <c r="A120" t="s">
        <v>27</v>
      </c>
      <c r="B120" t="s">
        <v>0</v>
      </c>
      <c r="E120" t="s">
        <v>6</v>
      </c>
      <c r="F120" t="s">
        <v>21</v>
      </c>
      <c r="G120" s="1">
        <f>$G$93/$G$19</f>
        <v>0.58983130824584173</v>
      </c>
      <c r="H120" t="s">
        <v>22</v>
      </c>
      <c r="I120" t="s">
        <v>21</v>
      </c>
      <c r="J120" s="1">
        <f>($J$93-$J$19)/$G$19</f>
        <v>30.644685619912703</v>
      </c>
    </row>
    <row r="121" spans="1:10" x14ac:dyDescent="0.25">
      <c r="A121" t="s">
        <v>32</v>
      </c>
      <c r="B121" t="s">
        <v>12</v>
      </c>
      <c r="E121" t="s">
        <v>6</v>
      </c>
      <c r="F121" t="s">
        <v>21</v>
      </c>
      <c r="G121" s="1">
        <f>$G$203/$G$11</f>
        <v>0.5907344483249134</v>
      </c>
      <c r="H121" t="s">
        <v>22</v>
      </c>
      <c r="I121" t="s">
        <v>21</v>
      </c>
      <c r="J121" s="1">
        <f>($J$203-$J$11)/$G$11</f>
        <v>27.902299611060439</v>
      </c>
    </row>
    <row r="122" spans="1:10" x14ac:dyDescent="0.25">
      <c r="A122" t="s">
        <v>28</v>
      </c>
      <c r="B122" t="s">
        <v>10</v>
      </c>
      <c r="C122" t="s">
        <v>19</v>
      </c>
      <c r="E122" t="s">
        <v>6</v>
      </c>
      <c r="F122" t="s">
        <v>16</v>
      </c>
      <c r="G122" s="1">
        <f>G117/$G$5</f>
        <v>0.55330725492495758</v>
      </c>
      <c r="H122" t="s">
        <v>22</v>
      </c>
      <c r="I122" t="s">
        <v>21</v>
      </c>
      <c r="J122" s="1">
        <f>(J117-$J$5)/$G$5</f>
        <v>1.2267686384272105</v>
      </c>
    </row>
    <row r="123" spans="1:10" x14ac:dyDescent="0.25">
      <c r="A123" t="s">
        <v>28</v>
      </c>
      <c r="B123" t="s">
        <v>0</v>
      </c>
      <c r="C123" t="s">
        <v>19</v>
      </c>
      <c r="E123" t="s">
        <v>6</v>
      </c>
      <c r="F123" t="s">
        <v>16</v>
      </c>
      <c r="G123" s="1">
        <f>G118/$G$5</f>
        <v>0.56139128949366646</v>
      </c>
      <c r="H123" t="s">
        <v>22</v>
      </c>
      <c r="I123" t="s">
        <v>21</v>
      </c>
      <c r="J123" s="1">
        <f>(J118-$J$5)/$G$5</f>
        <v>0.81706527535473339</v>
      </c>
    </row>
    <row r="124" spans="1:10" x14ac:dyDescent="0.25">
      <c r="A124" t="s">
        <v>28</v>
      </c>
      <c r="B124" t="s">
        <v>11</v>
      </c>
      <c r="C124" t="s">
        <v>19</v>
      </c>
      <c r="E124" t="s">
        <v>6</v>
      </c>
      <c r="F124" t="s">
        <v>16</v>
      </c>
      <c r="G124" s="1">
        <f>G119/$G$5</f>
        <v>0.57191740862203622</v>
      </c>
      <c r="H124" t="s">
        <v>22</v>
      </c>
      <c r="I124" t="s">
        <v>21</v>
      </c>
      <c r="J124" s="1">
        <f>(J119-$J$5)/$G$5</f>
        <v>-0.62815595380320532</v>
      </c>
    </row>
    <row r="125" spans="1:10" x14ac:dyDescent="0.25">
      <c r="A125" t="s">
        <v>28</v>
      </c>
      <c r="B125" t="s">
        <v>12</v>
      </c>
      <c r="C125" t="s">
        <v>19</v>
      </c>
      <c r="E125" t="s">
        <v>6</v>
      </c>
      <c r="F125" t="s">
        <v>16</v>
      </c>
      <c r="G125" s="1">
        <f>G120/$G$5</f>
        <v>0.57214626712888783</v>
      </c>
      <c r="H125" t="s">
        <v>22</v>
      </c>
      <c r="I125" t="s">
        <v>21</v>
      </c>
      <c r="J125" s="1">
        <f>(J120-$J$5)/$G$5</f>
        <v>-0.25735940100231525</v>
      </c>
    </row>
    <row r="126" spans="1:10" x14ac:dyDescent="0.25">
      <c r="A126" t="s">
        <v>28</v>
      </c>
      <c r="B126" t="s">
        <v>13</v>
      </c>
      <c r="C126" t="s">
        <v>19</v>
      </c>
      <c r="E126" t="s">
        <v>6</v>
      </c>
      <c r="F126" t="s">
        <v>16</v>
      </c>
      <c r="G126" s="1">
        <f>G121/$G$5</f>
        <v>0.57302232816144316</v>
      </c>
      <c r="H126" t="s">
        <v>22</v>
      </c>
      <c r="I126" t="s">
        <v>21</v>
      </c>
      <c r="J126" s="1">
        <f>(J121-$J$5)/$G$5</f>
        <v>-2.9175198503647857</v>
      </c>
    </row>
    <row r="127" spans="1:10" x14ac:dyDescent="0.25">
      <c r="A127" t="s">
        <v>28</v>
      </c>
      <c r="B127" t="s">
        <v>10</v>
      </c>
      <c r="E127" t="s">
        <v>22</v>
      </c>
      <c r="F127" t="s">
        <v>21</v>
      </c>
      <c r="G127" s="1">
        <f t="shared" ref="G127:G136" si="8">1/G117</f>
        <v>1.7531250000000003</v>
      </c>
      <c r="H127" t="s">
        <v>6</v>
      </c>
      <c r="I127" t="s">
        <v>21</v>
      </c>
      <c r="J127" s="1">
        <f t="shared" ref="J127:J136" si="9">-J117/G117</f>
        <v>-56.406250000000007</v>
      </c>
    </row>
    <row r="128" spans="1:10" x14ac:dyDescent="0.25">
      <c r="A128" t="s">
        <v>28</v>
      </c>
      <c r="B128" t="s">
        <v>0</v>
      </c>
      <c r="E128" t="s">
        <v>22</v>
      </c>
      <c r="F128" t="s">
        <v>21</v>
      </c>
      <c r="G128" s="1">
        <f t="shared" si="8"/>
        <v>1.7278800000000001</v>
      </c>
      <c r="H128" t="s">
        <v>6</v>
      </c>
      <c r="I128" t="s">
        <v>21</v>
      </c>
      <c r="J128" s="1">
        <f t="shared" si="9"/>
        <v>-54.864199999999997</v>
      </c>
    </row>
    <row r="129" spans="1:10" x14ac:dyDescent="0.25">
      <c r="A129" t="s">
        <v>28</v>
      </c>
      <c r="B129" t="s">
        <v>11</v>
      </c>
      <c r="E129" t="s">
        <v>22</v>
      </c>
      <c r="F129" t="s">
        <v>21</v>
      </c>
      <c r="G129" s="1">
        <f t="shared" si="8"/>
        <v>1.696078431372549</v>
      </c>
      <c r="H129" t="s">
        <v>6</v>
      </c>
      <c r="I129" t="s">
        <v>21</v>
      </c>
      <c r="J129" s="1">
        <f t="shared" si="9"/>
        <v>-51.32745098039215</v>
      </c>
    </row>
    <row r="130" spans="1:10" x14ac:dyDescent="0.25">
      <c r="A130" t="s">
        <v>28</v>
      </c>
      <c r="B130" t="s">
        <v>12</v>
      </c>
      <c r="E130" t="s">
        <v>22</v>
      </c>
      <c r="F130" t="s">
        <v>21</v>
      </c>
      <c r="G130" s="1">
        <f t="shared" si="8"/>
        <v>1.6953999999999998</v>
      </c>
      <c r="H130" t="s">
        <v>6</v>
      </c>
      <c r="I130" t="s">
        <v>21</v>
      </c>
      <c r="J130" s="1">
        <f t="shared" si="9"/>
        <v>-51.954999999999991</v>
      </c>
    </row>
    <row r="131" spans="1:10" x14ac:dyDescent="0.25">
      <c r="A131" t="s">
        <v>28</v>
      </c>
      <c r="B131" t="s">
        <v>13</v>
      </c>
      <c r="E131" t="s">
        <v>22</v>
      </c>
      <c r="F131" t="s">
        <v>21</v>
      </c>
      <c r="G131" s="1">
        <f t="shared" si="8"/>
        <v>1.6928080000000001</v>
      </c>
      <c r="H131" t="s">
        <v>6</v>
      </c>
      <c r="I131" t="s">
        <v>21</v>
      </c>
      <c r="J131" s="1">
        <f t="shared" si="9"/>
        <v>-47.233235999999998</v>
      </c>
    </row>
    <row r="132" spans="1:10" x14ac:dyDescent="0.25">
      <c r="A132" t="s">
        <v>28</v>
      </c>
      <c r="B132" t="s">
        <v>10</v>
      </c>
      <c r="C132" t="s">
        <v>19</v>
      </c>
      <c r="E132" t="s">
        <v>22</v>
      </c>
      <c r="F132" t="s">
        <v>16</v>
      </c>
      <c r="G132" s="1">
        <f t="shared" si="8"/>
        <v>1.8073140937500001</v>
      </c>
      <c r="H132" t="s">
        <v>6</v>
      </c>
      <c r="I132" t="s">
        <v>21</v>
      </c>
      <c r="J132" s="1">
        <f t="shared" si="9"/>
        <v>-2.2171562499999955</v>
      </c>
    </row>
    <row r="133" spans="1:10" x14ac:dyDescent="0.25">
      <c r="A133" t="s">
        <v>28</v>
      </c>
      <c r="B133" t="s">
        <v>0</v>
      </c>
      <c r="C133" t="s">
        <v>19</v>
      </c>
      <c r="E133" t="s">
        <v>22</v>
      </c>
      <c r="F133" t="s">
        <v>16</v>
      </c>
      <c r="G133" s="1">
        <f t="shared" si="8"/>
        <v>1.7812887707999998</v>
      </c>
      <c r="H133" t="s">
        <v>6</v>
      </c>
      <c r="I133" t="s">
        <v>21</v>
      </c>
      <c r="J133" s="1">
        <f t="shared" si="9"/>
        <v>-1.4554291999999964</v>
      </c>
    </row>
    <row r="134" spans="1:10" x14ac:dyDescent="0.25">
      <c r="A134" t="s">
        <v>28</v>
      </c>
      <c r="B134" t="s">
        <v>11</v>
      </c>
      <c r="C134" t="s">
        <v>19</v>
      </c>
      <c r="E134" t="s">
        <v>22</v>
      </c>
      <c r="F134" t="s">
        <v>16</v>
      </c>
      <c r="G134" s="1">
        <f t="shared" si="8"/>
        <v>1.7485042156862745</v>
      </c>
      <c r="H134" t="s">
        <v>6</v>
      </c>
      <c r="I134" t="s">
        <v>21</v>
      </c>
      <c r="J134" s="1">
        <f t="shared" si="9"/>
        <v>1.0983333333333372</v>
      </c>
    </row>
    <row r="135" spans="1:10" x14ac:dyDescent="0.25">
      <c r="A135" t="s">
        <v>28</v>
      </c>
      <c r="B135" t="s">
        <v>12</v>
      </c>
      <c r="C135" t="s">
        <v>19</v>
      </c>
      <c r="E135" t="s">
        <v>22</v>
      </c>
      <c r="F135" t="s">
        <v>16</v>
      </c>
      <c r="G135" s="1">
        <f t="shared" si="8"/>
        <v>1.7478048139999998</v>
      </c>
      <c r="H135" t="s">
        <v>6</v>
      </c>
      <c r="I135" t="s">
        <v>21</v>
      </c>
      <c r="J135" s="1">
        <f t="shared" si="9"/>
        <v>0.44981400000000299</v>
      </c>
    </row>
    <row r="136" spans="1:10" x14ac:dyDescent="0.25">
      <c r="A136" t="s">
        <v>28</v>
      </c>
      <c r="B136" t="s">
        <v>13</v>
      </c>
      <c r="C136" t="s">
        <v>19</v>
      </c>
      <c r="E136" t="s">
        <v>22</v>
      </c>
      <c r="F136" t="s">
        <v>16</v>
      </c>
      <c r="G136" s="1">
        <f t="shared" si="8"/>
        <v>1.7451326952800001</v>
      </c>
      <c r="H136" t="s">
        <v>6</v>
      </c>
      <c r="I136" t="s">
        <v>21</v>
      </c>
      <c r="J136" s="1">
        <f t="shared" si="9"/>
        <v>5.0914592800000014</v>
      </c>
    </row>
    <row r="137" spans="1:10" x14ac:dyDescent="0.25">
      <c r="A137" t="s">
        <v>29</v>
      </c>
      <c r="E137" t="s">
        <v>9</v>
      </c>
      <c r="F137" t="s">
        <v>21</v>
      </c>
      <c r="G137" s="1">
        <f>1/G138</f>
        <v>0.64935064935064934</v>
      </c>
      <c r="H137" t="s">
        <v>22</v>
      </c>
      <c r="I137" t="s">
        <v>21</v>
      </c>
      <c r="J137" s="1">
        <f>-J138/G138</f>
        <v>21.896103896103895</v>
      </c>
    </row>
    <row r="138" spans="1:10" x14ac:dyDescent="0.25">
      <c r="A138" t="s">
        <v>29</v>
      </c>
      <c r="D138" t="s">
        <v>18</v>
      </c>
      <c r="E138" t="s">
        <v>22</v>
      </c>
      <c r="F138" t="s">
        <v>21</v>
      </c>
      <c r="G138" s="1">
        <v>1.54</v>
      </c>
      <c r="H138" t="s">
        <v>9</v>
      </c>
      <c r="I138" t="s">
        <v>21</v>
      </c>
      <c r="J138" s="1">
        <v>-33.72</v>
      </c>
    </row>
    <row r="139" spans="1:10" x14ac:dyDescent="0.25">
      <c r="A139" t="s">
        <v>28</v>
      </c>
      <c r="B139" t="s">
        <v>10</v>
      </c>
      <c r="E139" t="s">
        <v>6</v>
      </c>
      <c r="F139" t="s">
        <v>21</v>
      </c>
      <c r="G139" s="1">
        <f>$G$115/$G$7</f>
        <v>0.60000000000000009</v>
      </c>
      <c r="H139" t="s">
        <v>22</v>
      </c>
      <c r="I139" t="s">
        <v>21</v>
      </c>
      <c r="J139" s="1">
        <f>($J$115-$J$7)/$G$7</f>
        <v>31.868000000000002</v>
      </c>
    </row>
    <row r="140" spans="1:10" x14ac:dyDescent="0.25">
      <c r="A140" t="s">
        <v>28</v>
      </c>
      <c r="B140" t="s">
        <v>0</v>
      </c>
      <c r="E140" t="s">
        <v>6</v>
      </c>
      <c r="F140" t="s">
        <v>21</v>
      </c>
      <c r="G140" s="1">
        <f>$G$115/$G$19</f>
        <v>0.60024009603841544</v>
      </c>
      <c r="H140" t="s">
        <v>22</v>
      </c>
      <c r="I140" t="s">
        <v>21</v>
      </c>
      <c r="J140" s="1">
        <f>($J$115-$J$19)/$G$19</f>
        <v>32.250900360144058</v>
      </c>
    </row>
    <row r="141" spans="1:10" x14ac:dyDescent="0.25">
      <c r="A141" t="s">
        <v>31</v>
      </c>
      <c r="B141" t="s">
        <v>11</v>
      </c>
      <c r="E141" t="s">
        <v>6</v>
      </c>
      <c r="F141" t="s">
        <v>21</v>
      </c>
      <c r="G141" s="1">
        <f>$G$181/$G$23</f>
        <v>0.60891772740574357</v>
      </c>
      <c r="H141" t="s">
        <v>22</v>
      </c>
      <c r="I141" t="s">
        <v>21</v>
      </c>
      <c r="J141" s="1">
        <f>($J$181-$J$23)/$G$23</f>
        <v>29.911518061824275</v>
      </c>
    </row>
    <row r="142" spans="1:10" x14ac:dyDescent="0.25">
      <c r="A142" t="s">
        <v>7</v>
      </c>
      <c r="B142" t="s">
        <v>12</v>
      </c>
      <c r="E142" t="s">
        <v>6</v>
      </c>
      <c r="F142" t="s">
        <v>21</v>
      </c>
      <c r="G142" s="1">
        <f>$G$27/$G$11</f>
        <v>0.62003487696182913</v>
      </c>
      <c r="H142" t="s">
        <v>22</v>
      </c>
      <c r="I142" t="s">
        <v>21</v>
      </c>
      <c r="J142" s="1">
        <f>($J$27-$J$11)/$G$11</f>
        <v>31.054931214880842</v>
      </c>
    </row>
    <row r="143" spans="1:10" x14ac:dyDescent="0.25">
      <c r="A143" t="s">
        <v>32</v>
      </c>
      <c r="B143" t="s">
        <v>10</v>
      </c>
      <c r="E143" t="s">
        <v>6</v>
      </c>
      <c r="F143" t="s">
        <v>21</v>
      </c>
      <c r="G143" s="1">
        <f>$G$203/$G$7</f>
        <v>0.62195121951219512</v>
      </c>
      <c r="H143" t="s">
        <v>22</v>
      </c>
      <c r="I143" t="s">
        <v>21</v>
      </c>
      <c r="J143" s="1">
        <f>($J$203-$J$7)/$G$7</f>
        <v>27.798170731707323</v>
      </c>
    </row>
    <row r="144" spans="1:10" x14ac:dyDescent="0.25">
      <c r="A144" t="s">
        <v>29</v>
      </c>
      <c r="B144" t="s">
        <v>10</v>
      </c>
      <c r="C144" t="s">
        <v>19</v>
      </c>
      <c r="E144" t="s">
        <v>6</v>
      </c>
      <c r="F144" t="s">
        <v>16</v>
      </c>
      <c r="G144" s="1">
        <f>G139/$G$5</f>
        <v>0.58201006877418993</v>
      </c>
      <c r="H144" t="s">
        <v>22</v>
      </c>
      <c r="I144" t="s">
        <v>21</v>
      </c>
      <c r="J144" s="1">
        <f>(J139-$J$5)/$G$5</f>
        <v>0.92927607647612498</v>
      </c>
    </row>
    <row r="145" spans="1:10" x14ac:dyDescent="0.25">
      <c r="A145" t="s">
        <v>29</v>
      </c>
      <c r="B145" t="s">
        <v>0</v>
      </c>
      <c r="C145" t="s">
        <v>19</v>
      </c>
      <c r="E145" t="s">
        <v>6</v>
      </c>
      <c r="F145" t="s">
        <v>16</v>
      </c>
      <c r="G145" s="1">
        <f>G140/$G$5</f>
        <v>0.58224296596057412</v>
      </c>
      <c r="H145" t="s">
        <v>22</v>
      </c>
      <c r="I145" t="s">
        <v>21</v>
      </c>
      <c r="J145" s="1">
        <f>(J140-$J$5)/$G$5</f>
        <v>1.3006958513779652</v>
      </c>
    </row>
    <row r="146" spans="1:10" x14ac:dyDescent="0.25">
      <c r="A146" t="s">
        <v>29</v>
      </c>
      <c r="B146" t="s">
        <v>11</v>
      </c>
      <c r="C146" t="s">
        <v>19</v>
      </c>
      <c r="E146" t="s">
        <v>6</v>
      </c>
      <c r="F146" t="s">
        <v>16</v>
      </c>
      <c r="G146" s="1">
        <f>G141/$G$5</f>
        <v>0.59066041400873359</v>
      </c>
      <c r="H146" t="s">
        <v>22</v>
      </c>
      <c r="I146" t="s">
        <v>21</v>
      </c>
      <c r="J146" s="1">
        <f>(J141-$J$5)/$G$5</f>
        <v>-0.9685442358457339</v>
      </c>
    </row>
    <row r="147" spans="1:10" x14ac:dyDescent="0.25">
      <c r="A147" t="s">
        <v>29</v>
      </c>
      <c r="B147" t="s">
        <v>12</v>
      </c>
      <c r="C147" t="s">
        <v>19</v>
      </c>
      <c r="E147" t="s">
        <v>6</v>
      </c>
      <c r="F147" t="s">
        <v>16</v>
      </c>
      <c r="G147" s="1">
        <f>G142/$G$5</f>
        <v>0.60144423563825078</v>
      </c>
      <c r="H147" t="s">
        <v>22</v>
      </c>
      <c r="I147" t="s">
        <v>21</v>
      </c>
      <c r="J147" s="1">
        <f>(J142-$J$5)/$G$5</f>
        <v>0.14058571056720928</v>
      </c>
    </row>
    <row r="148" spans="1:10" x14ac:dyDescent="0.25">
      <c r="A148" t="s">
        <v>29</v>
      </c>
      <c r="B148" t="s">
        <v>13</v>
      </c>
      <c r="C148" t="s">
        <v>19</v>
      </c>
      <c r="E148" t="s">
        <v>6</v>
      </c>
      <c r="F148" t="s">
        <v>16</v>
      </c>
      <c r="G148" s="1">
        <f>G143/$G$5</f>
        <v>0.60330312007080644</v>
      </c>
      <c r="H148" t="s">
        <v>22</v>
      </c>
      <c r="I148" t="s">
        <v>21</v>
      </c>
      <c r="J148" s="1">
        <f>(J143-$J$5)/$G$5</f>
        <v>-3.0185266107542628</v>
      </c>
    </row>
    <row r="149" spans="1:10" x14ac:dyDescent="0.25">
      <c r="A149" t="s">
        <v>29</v>
      </c>
      <c r="B149" t="s">
        <v>10</v>
      </c>
      <c r="E149" t="s">
        <v>22</v>
      </c>
      <c r="F149" t="s">
        <v>21</v>
      </c>
      <c r="G149" s="1">
        <f t="shared" ref="G149:G158" si="10">1/G139</f>
        <v>1.6666666666666665</v>
      </c>
      <c r="H149" t="s">
        <v>6</v>
      </c>
      <c r="I149" t="s">
        <v>21</v>
      </c>
      <c r="J149" s="1">
        <f t="shared" ref="J149:J158" si="11">-J139/G139</f>
        <v>-53.11333333333333</v>
      </c>
    </row>
    <row r="150" spans="1:10" x14ac:dyDescent="0.25">
      <c r="A150" t="s">
        <v>29</v>
      </c>
      <c r="B150" t="s">
        <v>0</v>
      </c>
      <c r="E150" t="s">
        <v>22</v>
      </c>
      <c r="F150" t="s">
        <v>21</v>
      </c>
      <c r="G150" s="1">
        <f t="shared" si="10"/>
        <v>1.6659999999999997</v>
      </c>
      <c r="H150" t="s">
        <v>6</v>
      </c>
      <c r="I150" t="s">
        <v>21</v>
      </c>
      <c r="J150" s="1">
        <f t="shared" si="11"/>
        <v>-53.73</v>
      </c>
    </row>
    <row r="151" spans="1:10" x14ac:dyDescent="0.25">
      <c r="A151" t="s">
        <v>29</v>
      </c>
      <c r="B151" t="s">
        <v>11</v>
      </c>
      <c r="E151" t="s">
        <v>22</v>
      </c>
      <c r="F151" t="s">
        <v>21</v>
      </c>
      <c r="G151" s="1">
        <f t="shared" si="10"/>
        <v>1.6422579849340868</v>
      </c>
      <c r="H151" t="s">
        <v>6</v>
      </c>
      <c r="I151" t="s">
        <v>21</v>
      </c>
      <c r="J151" s="1">
        <f t="shared" si="11"/>
        <v>-49.122429378531073</v>
      </c>
    </row>
    <row r="152" spans="1:10" x14ac:dyDescent="0.25">
      <c r="A152" t="s">
        <v>29</v>
      </c>
      <c r="B152" t="s">
        <v>12</v>
      </c>
      <c r="E152" t="s">
        <v>22</v>
      </c>
      <c r="F152" t="s">
        <v>21</v>
      </c>
      <c r="G152" s="1">
        <f t="shared" si="10"/>
        <v>1.6128125</v>
      </c>
      <c r="H152" t="s">
        <v>6</v>
      </c>
      <c r="I152" t="s">
        <v>21</v>
      </c>
      <c r="J152" s="1">
        <f t="shared" si="11"/>
        <v>-50.085781250000004</v>
      </c>
    </row>
    <row r="153" spans="1:10" x14ac:dyDescent="0.25">
      <c r="A153" t="s">
        <v>29</v>
      </c>
      <c r="B153" t="s">
        <v>13</v>
      </c>
      <c r="E153" t="s">
        <v>22</v>
      </c>
      <c r="F153" t="s">
        <v>21</v>
      </c>
      <c r="G153" s="1">
        <f t="shared" si="10"/>
        <v>1.607843137254902</v>
      </c>
      <c r="H153" t="s">
        <v>6</v>
      </c>
      <c r="I153" t="s">
        <v>21</v>
      </c>
      <c r="J153" s="1">
        <f t="shared" si="11"/>
        <v>-44.695098039215694</v>
      </c>
    </row>
    <row r="154" spans="1:10" x14ac:dyDescent="0.25">
      <c r="A154" t="s">
        <v>29</v>
      </c>
      <c r="B154" t="s">
        <v>10</v>
      </c>
      <c r="C154" t="s">
        <v>19</v>
      </c>
      <c r="E154" t="s">
        <v>22</v>
      </c>
      <c r="F154" t="s">
        <v>16</v>
      </c>
      <c r="G154" s="1">
        <f t="shared" si="10"/>
        <v>1.718183333333333</v>
      </c>
      <c r="H154" t="s">
        <v>6</v>
      </c>
      <c r="I154" t="s">
        <v>21</v>
      </c>
      <c r="J154" s="1">
        <f t="shared" si="11"/>
        <v>-1.5966666666666696</v>
      </c>
    </row>
    <row r="155" spans="1:10" x14ac:dyDescent="0.25">
      <c r="A155" t="s">
        <v>29</v>
      </c>
      <c r="B155" t="s">
        <v>0</v>
      </c>
      <c r="C155" t="s">
        <v>19</v>
      </c>
      <c r="E155" t="s">
        <v>22</v>
      </c>
      <c r="F155" t="s">
        <v>16</v>
      </c>
      <c r="G155" s="1">
        <f t="shared" si="10"/>
        <v>1.7174960599999998</v>
      </c>
      <c r="H155" t="s">
        <v>6</v>
      </c>
      <c r="I155" t="s">
        <v>21</v>
      </c>
      <c r="J155" s="1">
        <f t="shared" si="11"/>
        <v>-2.2339400000000005</v>
      </c>
    </row>
    <row r="156" spans="1:10" x14ac:dyDescent="0.25">
      <c r="A156" t="s">
        <v>29</v>
      </c>
      <c r="B156" t="s">
        <v>11</v>
      </c>
      <c r="C156" t="s">
        <v>19</v>
      </c>
      <c r="E156" t="s">
        <v>22</v>
      </c>
      <c r="F156" t="s">
        <v>16</v>
      </c>
      <c r="G156" s="1">
        <f t="shared" si="10"/>
        <v>1.6930201792483994</v>
      </c>
      <c r="H156" t="s">
        <v>6</v>
      </c>
      <c r="I156" t="s">
        <v>21</v>
      </c>
      <c r="J156" s="1">
        <f t="shared" si="11"/>
        <v>1.6397649357815485</v>
      </c>
    </row>
    <row r="157" spans="1:10" x14ac:dyDescent="0.25">
      <c r="A157" t="s">
        <v>29</v>
      </c>
      <c r="B157" t="s">
        <v>12</v>
      </c>
      <c r="C157" t="s">
        <v>19</v>
      </c>
      <c r="E157" t="s">
        <v>22</v>
      </c>
      <c r="F157" t="s">
        <v>16</v>
      </c>
      <c r="G157" s="1">
        <f t="shared" si="10"/>
        <v>1.6626645343749999</v>
      </c>
      <c r="H157" t="s">
        <v>6</v>
      </c>
      <c r="I157" t="s">
        <v>21</v>
      </c>
      <c r="J157" s="1">
        <f t="shared" si="11"/>
        <v>-0.23374687500000754</v>
      </c>
    </row>
    <row r="158" spans="1:10" x14ac:dyDescent="0.25">
      <c r="A158" t="s">
        <v>29</v>
      </c>
      <c r="B158" t="s">
        <v>13</v>
      </c>
      <c r="C158" t="s">
        <v>19</v>
      </c>
      <c r="E158" t="s">
        <v>22</v>
      </c>
      <c r="F158" t="s">
        <v>16</v>
      </c>
      <c r="G158" s="1">
        <f t="shared" si="10"/>
        <v>1.6575415686274511</v>
      </c>
      <c r="H158" t="s">
        <v>6</v>
      </c>
      <c r="I158" t="s">
        <v>21</v>
      </c>
      <c r="J158" s="1">
        <f t="shared" si="11"/>
        <v>5.0033333333333241</v>
      </c>
    </row>
    <row r="159" spans="1:10" x14ac:dyDescent="0.25">
      <c r="A159" t="s">
        <v>30</v>
      </c>
      <c r="D159" t="s">
        <v>18</v>
      </c>
      <c r="E159" t="s">
        <v>9</v>
      </c>
      <c r="F159" t="s">
        <v>21</v>
      </c>
      <c r="G159" s="1">
        <v>0.46</v>
      </c>
      <c r="H159" t="s">
        <v>22</v>
      </c>
      <c r="I159" t="s">
        <v>21</v>
      </c>
      <c r="J159" s="1">
        <v>20.8</v>
      </c>
    </row>
    <row r="160" spans="1:10" x14ac:dyDescent="0.25">
      <c r="A160" t="s">
        <v>30</v>
      </c>
      <c r="E160" t="s">
        <v>22</v>
      </c>
      <c r="F160" t="s">
        <v>21</v>
      </c>
      <c r="G160" s="1">
        <f>1/G159</f>
        <v>2.1739130434782608</v>
      </c>
      <c r="H160" t="s">
        <v>9</v>
      </c>
      <c r="I160" t="s">
        <v>21</v>
      </c>
      <c r="J160" s="1">
        <f>-J159/G159</f>
        <v>-45.217391304347828</v>
      </c>
    </row>
    <row r="161" spans="1:10" x14ac:dyDescent="0.25">
      <c r="A161" t="s">
        <v>32</v>
      </c>
      <c r="B161" t="s">
        <v>0</v>
      </c>
      <c r="E161" t="s">
        <v>6</v>
      </c>
      <c r="F161" t="s">
        <v>21</v>
      </c>
      <c r="G161" s="1">
        <f>$G$203/$G$19</f>
        <v>0.62220009955201594</v>
      </c>
      <c r="H161" t="s">
        <v>22</v>
      </c>
      <c r="I161" t="s">
        <v>21</v>
      </c>
      <c r="J161" s="1">
        <f>($J$203-$J$19)/$G$19</f>
        <v>28.179442508710803</v>
      </c>
    </row>
    <row r="162" spans="1:10" x14ac:dyDescent="0.25">
      <c r="A162" t="s">
        <v>29</v>
      </c>
      <c r="B162" t="s">
        <v>12</v>
      </c>
      <c r="E162" t="s">
        <v>6</v>
      </c>
      <c r="F162" t="s">
        <v>21</v>
      </c>
      <c r="G162" s="1">
        <f>$G$137/$G$11</f>
        <v>0.62909382808627146</v>
      </c>
      <c r="H162" t="s">
        <v>22</v>
      </c>
      <c r="I162" t="s">
        <v>21</v>
      </c>
      <c r="J162" s="1">
        <f>($J$137-$J$11)/$G$11</f>
        <v>30.595818539143472</v>
      </c>
    </row>
    <row r="163" spans="1:10" x14ac:dyDescent="0.25">
      <c r="A163" t="s">
        <v>7</v>
      </c>
      <c r="B163" t="s">
        <v>10</v>
      </c>
      <c r="E163" t="s">
        <v>6</v>
      </c>
      <c r="F163" t="s">
        <v>21</v>
      </c>
      <c r="G163" s="1">
        <f>$G$27/$G$7</f>
        <v>0.65280000000000005</v>
      </c>
      <c r="H163" t="s">
        <v>22</v>
      </c>
      <c r="I163" t="s">
        <v>21</v>
      </c>
      <c r="J163" s="1">
        <f>($J$27-J141)/$G$7</f>
        <v>-7.6923484230607597</v>
      </c>
    </row>
    <row r="164" spans="1:10" x14ac:dyDescent="0.25">
      <c r="A164" t="s">
        <v>7</v>
      </c>
      <c r="B164" t="s">
        <v>0</v>
      </c>
      <c r="E164" t="s">
        <v>6</v>
      </c>
      <c r="F164" t="s">
        <v>21</v>
      </c>
      <c r="G164" s="1">
        <f>$G$27/$G$19</f>
        <v>0.65306122448979598</v>
      </c>
      <c r="H164" t="s">
        <v>22</v>
      </c>
      <c r="I164" t="s">
        <v>21</v>
      </c>
      <c r="J164" s="1">
        <f>($J$27-$J$19)/$G$19</f>
        <v>31.5</v>
      </c>
    </row>
    <row r="165" spans="1:10" x14ac:dyDescent="0.25">
      <c r="A165" t="s">
        <v>29</v>
      </c>
      <c r="B165" t="s">
        <v>10</v>
      </c>
      <c r="E165" t="s">
        <v>6</v>
      </c>
      <c r="F165" t="s">
        <v>21</v>
      </c>
      <c r="G165" s="1">
        <f>$G$137/$G$7</f>
        <v>0.66233766233766234</v>
      </c>
      <c r="H165" t="s">
        <v>22</v>
      </c>
      <c r="I165" t="s">
        <v>21</v>
      </c>
      <c r="J165" s="1">
        <f>($J$137-$J$7)/$G$7</f>
        <v>30.634025974025977</v>
      </c>
    </row>
    <row r="166" spans="1:10" x14ac:dyDescent="0.25">
      <c r="A166" t="s">
        <v>30</v>
      </c>
      <c r="B166" t="s">
        <v>10</v>
      </c>
      <c r="C166" t="s">
        <v>19</v>
      </c>
      <c r="E166" t="s">
        <v>6</v>
      </c>
      <c r="F166" t="s">
        <v>16</v>
      </c>
      <c r="G166" s="1">
        <f>G161/$G$5</f>
        <v>0.60354453788596085</v>
      </c>
      <c r="H166" t="s">
        <v>22</v>
      </c>
      <c r="I166" t="s">
        <v>21</v>
      </c>
      <c r="J166" s="1">
        <f>(J161-$J$5)/$G$5</f>
        <v>-2.6486865888285078</v>
      </c>
    </row>
    <row r="167" spans="1:10" x14ac:dyDescent="0.25">
      <c r="A167" t="s">
        <v>30</v>
      </c>
      <c r="B167" t="s">
        <v>0</v>
      </c>
      <c r="C167" t="s">
        <v>19</v>
      </c>
      <c r="E167" t="s">
        <v>6</v>
      </c>
      <c r="F167" t="s">
        <v>16</v>
      </c>
      <c r="G167" s="1">
        <f>G162/$G$5</f>
        <v>0.61023157024984864</v>
      </c>
      <c r="H167" t="s">
        <v>22</v>
      </c>
      <c r="I167" t="s">
        <v>21</v>
      </c>
      <c r="J167" s="1">
        <f>(J162-$J$5)/$G$5</f>
        <v>-0.30476128940113845</v>
      </c>
    </row>
    <row r="168" spans="1:10" x14ac:dyDescent="0.25">
      <c r="A168" t="s">
        <v>30</v>
      </c>
      <c r="B168" t="s">
        <v>11</v>
      </c>
      <c r="C168" t="s">
        <v>19</v>
      </c>
      <c r="E168" t="s">
        <v>6</v>
      </c>
      <c r="F168" t="s">
        <v>16</v>
      </c>
      <c r="G168" s="1">
        <f>G163/$G$5</f>
        <v>0.63322695482631852</v>
      </c>
      <c r="H168" t="s">
        <v>22</v>
      </c>
      <c r="I168" t="s">
        <v>21</v>
      </c>
      <c r="J168" s="1">
        <f>(J163-$J$5)/$G$5</f>
        <v>-37.444925767584721</v>
      </c>
    </row>
    <row r="169" spans="1:10" x14ac:dyDescent="0.25">
      <c r="A169" t="s">
        <v>30</v>
      </c>
      <c r="B169" t="s">
        <v>12</v>
      </c>
      <c r="C169" t="s">
        <v>19</v>
      </c>
      <c r="E169" t="s">
        <v>6</v>
      </c>
      <c r="F169" t="s">
        <v>16</v>
      </c>
      <c r="G169" s="1">
        <f>G164/$G$5</f>
        <v>0.63348034696510458</v>
      </c>
      <c r="H169" t="s">
        <v>22</v>
      </c>
      <c r="I169" t="s">
        <v>21</v>
      </c>
      <c r="J169" s="1">
        <f>(J164-$J$5)/$G$5</f>
        <v>0.57230990096128653</v>
      </c>
    </row>
    <row r="170" spans="1:10" x14ac:dyDescent="0.25">
      <c r="A170" t="s">
        <v>30</v>
      </c>
      <c r="B170" t="s">
        <v>13</v>
      </c>
      <c r="C170" t="s">
        <v>19</v>
      </c>
      <c r="E170" t="s">
        <v>6</v>
      </c>
      <c r="F170" t="s">
        <v>16</v>
      </c>
      <c r="G170" s="1">
        <f>G165/$G$5</f>
        <v>0.64247864734813165</v>
      </c>
      <c r="H170" t="s">
        <v>22</v>
      </c>
      <c r="I170" t="s">
        <v>21</v>
      </c>
      <c r="J170" s="1">
        <f>(J165-$J$5)/$G$5</f>
        <v>-0.26769943639505162</v>
      </c>
    </row>
    <row r="171" spans="1:10" x14ac:dyDescent="0.25">
      <c r="A171" t="s">
        <v>30</v>
      </c>
      <c r="B171" t="s">
        <v>10</v>
      </c>
      <c r="E171" t="s">
        <v>22</v>
      </c>
      <c r="F171" t="s">
        <v>21</v>
      </c>
      <c r="G171" s="1">
        <f t="shared" ref="G171:G180" si="12">1/G161</f>
        <v>1.6072</v>
      </c>
      <c r="H171" t="s">
        <v>6</v>
      </c>
      <c r="I171" t="s">
        <v>21</v>
      </c>
      <c r="J171" s="1">
        <f t="shared" ref="J171:J180" si="13">-J161/G161</f>
        <v>-45.29</v>
      </c>
    </row>
    <row r="172" spans="1:10" x14ac:dyDescent="0.25">
      <c r="A172" t="s">
        <v>30</v>
      </c>
      <c r="B172" t="s">
        <v>0</v>
      </c>
      <c r="E172" t="s">
        <v>22</v>
      </c>
      <c r="F172" t="s">
        <v>21</v>
      </c>
      <c r="G172" s="1">
        <f t="shared" si="12"/>
        <v>1.5895879999999998</v>
      </c>
      <c r="H172" t="s">
        <v>6</v>
      </c>
      <c r="I172" t="s">
        <v>21</v>
      </c>
      <c r="J172" s="1">
        <f t="shared" si="13"/>
        <v>-48.634745999999993</v>
      </c>
    </row>
    <row r="173" spans="1:10" x14ac:dyDescent="0.25">
      <c r="A173" t="s">
        <v>30</v>
      </c>
      <c r="B173" t="s">
        <v>11</v>
      </c>
      <c r="E173" t="s">
        <v>22</v>
      </c>
      <c r="F173" t="s">
        <v>21</v>
      </c>
      <c r="G173" s="1">
        <f t="shared" si="12"/>
        <v>1.5318627450980391</v>
      </c>
      <c r="H173" t="s">
        <v>6</v>
      </c>
      <c r="I173" t="s">
        <v>21</v>
      </c>
      <c r="J173" s="1">
        <f t="shared" si="13"/>
        <v>11.783621971600427</v>
      </c>
    </row>
    <row r="174" spans="1:10" x14ac:dyDescent="0.25">
      <c r="A174" t="s">
        <v>30</v>
      </c>
      <c r="B174" t="s">
        <v>12</v>
      </c>
      <c r="E174" t="s">
        <v>22</v>
      </c>
      <c r="F174" t="s">
        <v>21</v>
      </c>
      <c r="G174" s="1">
        <f t="shared" si="12"/>
        <v>1.5312499999999998</v>
      </c>
      <c r="H174" t="s">
        <v>6</v>
      </c>
      <c r="I174" t="s">
        <v>21</v>
      </c>
      <c r="J174" s="1">
        <f t="shared" si="13"/>
        <v>-48.234374999999993</v>
      </c>
    </row>
    <row r="175" spans="1:10" x14ac:dyDescent="0.25">
      <c r="A175" t="s">
        <v>30</v>
      </c>
      <c r="B175" t="s">
        <v>13</v>
      </c>
      <c r="E175" t="s">
        <v>22</v>
      </c>
      <c r="F175" t="s">
        <v>21</v>
      </c>
      <c r="G175" s="1">
        <f t="shared" si="12"/>
        <v>1.5098039215686274</v>
      </c>
      <c r="H175" t="s">
        <v>6</v>
      </c>
      <c r="I175" t="s">
        <v>21</v>
      </c>
      <c r="J175" s="1">
        <f t="shared" si="13"/>
        <v>-46.251372549019614</v>
      </c>
    </row>
    <row r="176" spans="1:10" x14ac:dyDescent="0.25">
      <c r="A176" t="s">
        <v>30</v>
      </c>
      <c r="B176" t="s">
        <v>10</v>
      </c>
      <c r="C176" t="s">
        <v>19</v>
      </c>
      <c r="E176" t="s">
        <v>22</v>
      </c>
      <c r="F176" t="s">
        <v>16</v>
      </c>
      <c r="G176" s="1">
        <f t="shared" si="12"/>
        <v>1.656878552</v>
      </c>
      <c r="H176" t="s">
        <v>6</v>
      </c>
      <c r="I176" t="s">
        <v>21</v>
      </c>
      <c r="J176" s="1">
        <f t="shared" si="13"/>
        <v>4.388551999999998</v>
      </c>
    </row>
    <row r="177" spans="1:10" x14ac:dyDescent="0.25">
      <c r="A177" t="s">
        <v>30</v>
      </c>
      <c r="B177" t="s">
        <v>0</v>
      </c>
      <c r="C177" t="s">
        <v>19</v>
      </c>
      <c r="E177" t="s">
        <v>22</v>
      </c>
      <c r="F177" t="s">
        <v>16</v>
      </c>
      <c r="G177" s="1">
        <f t="shared" si="12"/>
        <v>1.6387221650799999</v>
      </c>
      <c r="H177" t="s">
        <v>6</v>
      </c>
      <c r="I177" t="s">
        <v>21</v>
      </c>
      <c r="J177" s="1">
        <f t="shared" si="13"/>
        <v>0.49941908000000601</v>
      </c>
    </row>
    <row r="178" spans="1:10" x14ac:dyDescent="0.25">
      <c r="A178" t="s">
        <v>30</v>
      </c>
      <c r="B178" t="s">
        <v>11</v>
      </c>
      <c r="C178" t="s">
        <v>19</v>
      </c>
      <c r="E178" t="s">
        <v>22</v>
      </c>
      <c r="F178" t="s">
        <v>16</v>
      </c>
      <c r="G178" s="1">
        <f t="shared" si="12"/>
        <v>1.5792126225490195</v>
      </c>
      <c r="H178" t="s">
        <v>6</v>
      </c>
      <c r="I178" t="s">
        <v>21</v>
      </c>
      <c r="J178" s="1">
        <f t="shared" si="13"/>
        <v>59.133499422580826</v>
      </c>
    </row>
    <row r="179" spans="1:10" x14ac:dyDescent="0.25">
      <c r="A179" t="s">
        <v>30</v>
      </c>
      <c r="B179" t="s">
        <v>12</v>
      </c>
      <c r="C179" t="s">
        <v>19</v>
      </c>
      <c r="E179" t="s">
        <v>22</v>
      </c>
      <c r="F179" t="s">
        <v>16</v>
      </c>
      <c r="G179" s="1">
        <f t="shared" si="12"/>
        <v>1.5785809374999999</v>
      </c>
      <c r="H179" t="s">
        <v>6</v>
      </c>
      <c r="I179" t="s">
        <v>21</v>
      </c>
      <c r="J179" s="1">
        <f t="shared" si="13"/>
        <v>-0.90343749999999978</v>
      </c>
    </row>
    <row r="180" spans="1:10" x14ac:dyDescent="0.25">
      <c r="A180" t="s">
        <v>30</v>
      </c>
      <c r="B180" t="s">
        <v>13</v>
      </c>
      <c r="C180" t="s">
        <v>19</v>
      </c>
      <c r="E180" t="s">
        <v>22</v>
      </c>
      <c r="F180" t="s">
        <v>16</v>
      </c>
      <c r="G180" s="1">
        <f t="shared" si="12"/>
        <v>1.5564719607843136</v>
      </c>
      <c r="H180" t="s">
        <v>6</v>
      </c>
      <c r="I180" t="s">
        <v>21</v>
      </c>
      <c r="J180" s="1">
        <f t="shared" si="13"/>
        <v>0.41666666666666163</v>
      </c>
    </row>
    <row r="181" spans="1:10" x14ac:dyDescent="0.25">
      <c r="A181" t="s">
        <v>31</v>
      </c>
      <c r="D181" t="s">
        <v>18</v>
      </c>
      <c r="E181" t="s">
        <v>9</v>
      </c>
      <c r="F181" t="s">
        <v>21</v>
      </c>
      <c r="G181" s="1">
        <v>0.53100000000000003</v>
      </c>
      <c r="H181" t="s">
        <v>22</v>
      </c>
      <c r="I181" t="s">
        <v>21</v>
      </c>
      <c r="J181" s="1">
        <v>20.52</v>
      </c>
    </row>
    <row r="182" spans="1:10" x14ac:dyDescent="0.25">
      <c r="A182" t="s">
        <v>31</v>
      </c>
      <c r="E182" t="s">
        <v>22</v>
      </c>
      <c r="F182" t="s">
        <v>21</v>
      </c>
      <c r="G182" s="1">
        <f>1/G181</f>
        <v>1.8832391713747645</v>
      </c>
      <c r="H182" t="s">
        <v>9</v>
      </c>
      <c r="I182" t="s">
        <v>21</v>
      </c>
      <c r="J182" s="1">
        <f>-J181/G181</f>
        <v>-38.644067796610166</v>
      </c>
    </row>
    <row r="183" spans="1:10" x14ac:dyDescent="0.25">
      <c r="A183" t="s">
        <v>29</v>
      </c>
      <c r="B183" t="s">
        <v>0</v>
      </c>
      <c r="E183" t="s">
        <v>6</v>
      </c>
      <c r="F183" t="s">
        <v>21</v>
      </c>
      <c r="G183" s="1">
        <f>$G$137/$G$19</f>
        <v>0.66260270341902994</v>
      </c>
      <c r="H183" t="s">
        <v>22</v>
      </c>
      <c r="I183" t="s">
        <v>21</v>
      </c>
      <c r="J183" s="1">
        <f>($J$137-$J$19)/$G$19</f>
        <v>31.01643254704479</v>
      </c>
    </row>
    <row r="184" spans="1:10" x14ac:dyDescent="0.25">
      <c r="A184" t="s">
        <v>27</v>
      </c>
      <c r="B184" t="s">
        <v>11</v>
      </c>
      <c r="E184" t="s">
        <v>6</v>
      </c>
      <c r="F184" t="s">
        <v>21</v>
      </c>
      <c r="G184" s="1">
        <f>$G$93/$G$23</f>
        <v>0.66285417132658808</v>
      </c>
      <c r="H184" t="s">
        <v>22</v>
      </c>
      <c r="I184" t="s">
        <v>21</v>
      </c>
      <c r="J184" s="1">
        <f>($J$93-$J$23)/$G$23</f>
        <v>31.071778003314332</v>
      </c>
    </row>
    <row r="185" spans="1:10" x14ac:dyDescent="0.25">
      <c r="A185" t="s">
        <v>28</v>
      </c>
      <c r="B185" t="s">
        <v>11</v>
      </c>
      <c r="E185" t="s">
        <v>6</v>
      </c>
      <c r="F185" t="s">
        <v>21</v>
      </c>
      <c r="G185" s="1">
        <f>$G$115/$G$23</f>
        <v>0.67455159787941021</v>
      </c>
      <c r="H185" t="s">
        <v>22</v>
      </c>
      <c r="I185" t="s">
        <v>21</v>
      </c>
      <c r="J185" s="1">
        <f>($J$115-$J$23)/$G$23</f>
        <v>32.876846886102157</v>
      </c>
    </row>
    <row r="186" spans="1:10" x14ac:dyDescent="0.25">
      <c r="A186" t="s">
        <v>25</v>
      </c>
      <c r="B186" t="s">
        <v>13</v>
      </c>
      <c r="E186" t="s">
        <v>6</v>
      </c>
      <c r="F186" t="s">
        <v>21</v>
      </c>
      <c r="G186" s="1">
        <f>$G$49/$G$15</f>
        <v>0.69518716577540107</v>
      </c>
      <c r="H186" t="s">
        <v>22</v>
      </c>
      <c r="I186" t="s">
        <v>21</v>
      </c>
      <c r="J186" s="1">
        <f>($J$49-$J$15)/$G$15</f>
        <v>32.468805704099822</v>
      </c>
    </row>
    <row r="187" spans="1:10" x14ac:dyDescent="0.25">
      <c r="A187" t="s">
        <v>32</v>
      </c>
      <c r="B187" t="s">
        <v>11</v>
      </c>
      <c r="E187" t="s">
        <v>6</v>
      </c>
      <c r="F187" t="s">
        <v>21</v>
      </c>
      <c r="G187" s="1">
        <f>$G$203/$G$23</f>
        <v>0.69923031487499832</v>
      </c>
      <c r="H187" t="s">
        <v>22</v>
      </c>
      <c r="I187" t="s">
        <v>21</v>
      </c>
      <c r="J187" s="1">
        <f>($J$203-$J$23)/$G$23</f>
        <v>28.301330492730131</v>
      </c>
    </row>
    <row r="188" spans="1:10" x14ac:dyDescent="0.25">
      <c r="A188" t="s">
        <v>31</v>
      </c>
      <c r="B188" t="s">
        <v>10</v>
      </c>
      <c r="C188" t="s">
        <v>19</v>
      </c>
      <c r="E188" t="s">
        <v>6</v>
      </c>
      <c r="F188" t="s">
        <v>16</v>
      </c>
      <c r="G188" s="1">
        <f>G183/$G$5</f>
        <v>0.64273574164478953</v>
      </c>
      <c r="H188" t="s">
        <v>22</v>
      </c>
      <c r="I188" t="s">
        <v>21</v>
      </c>
      <c r="J188" s="1">
        <f>(J183-$J$5)/$G$5</f>
        <v>0.10324135670891714</v>
      </c>
    </row>
    <row r="189" spans="1:10" x14ac:dyDescent="0.25">
      <c r="A189" t="s">
        <v>31</v>
      </c>
      <c r="B189" t="s">
        <v>0</v>
      </c>
      <c r="C189" t="s">
        <v>19</v>
      </c>
      <c r="E189" t="s">
        <v>6</v>
      </c>
      <c r="F189" t="s">
        <v>16</v>
      </c>
      <c r="G189" s="1">
        <f>G184/$G$5</f>
        <v>0.64297966973507681</v>
      </c>
      <c r="H189" t="s">
        <v>22</v>
      </c>
      <c r="I189" t="s">
        <v>21</v>
      </c>
      <c r="J189" s="1">
        <f>(J184-$J$5)/$G$5</f>
        <v>0.15692737805854234</v>
      </c>
    </row>
    <row r="190" spans="1:10" x14ac:dyDescent="0.25">
      <c r="A190" t="s">
        <v>31</v>
      </c>
      <c r="B190" t="s">
        <v>11</v>
      </c>
      <c r="C190" t="s">
        <v>19</v>
      </c>
      <c r="E190" t="s">
        <v>6</v>
      </c>
      <c r="F190" t="s">
        <v>16</v>
      </c>
      <c r="G190" s="1">
        <f>G185/$G$5</f>
        <v>0.65432636978922532</v>
      </c>
      <c r="H190" t="s">
        <v>22</v>
      </c>
      <c r="I190" t="s">
        <v>21</v>
      </c>
      <c r="J190" s="1">
        <f>(J185-$J$5)/$G$5</f>
        <v>1.9078744857476961</v>
      </c>
    </row>
    <row r="191" spans="1:10" x14ac:dyDescent="0.25">
      <c r="A191" t="s">
        <v>31</v>
      </c>
      <c r="B191" t="s">
        <v>12</v>
      </c>
      <c r="C191" t="s">
        <v>19</v>
      </c>
      <c r="E191" t="s">
        <v>6</v>
      </c>
      <c r="F191" t="s">
        <v>16</v>
      </c>
      <c r="G191" s="1">
        <f>G186/$G$5</f>
        <v>0.67434321693979216</v>
      </c>
      <c r="H191" t="s">
        <v>22</v>
      </c>
      <c r="I191" t="s">
        <v>21</v>
      </c>
      <c r="J191" s="1">
        <f>(J186-$J$5)/$G$5</f>
        <v>1.5120676917478941</v>
      </c>
    </row>
    <row r="192" spans="1:10" x14ac:dyDescent="0.25">
      <c r="A192" t="s">
        <v>31</v>
      </c>
      <c r="B192" t="s">
        <v>13</v>
      </c>
      <c r="C192" t="s">
        <v>19</v>
      </c>
      <c r="E192" t="s">
        <v>6</v>
      </c>
      <c r="F192" t="s">
        <v>16</v>
      </c>
      <c r="G192" s="1">
        <f>G187/$G$5</f>
        <v>0.67826513941566025</v>
      </c>
      <c r="H192" t="s">
        <v>22</v>
      </c>
      <c r="I192" t="s">
        <v>21</v>
      </c>
      <c r="J192" s="1">
        <f>(J187-$J$5)/$G$5</f>
        <v>-2.5304531988921144</v>
      </c>
    </row>
    <row r="193" spans="1:10" x14ac:dyDescent="0.25">
      <c r="A193" t="s">
        <v>31</v>
      </c>
      <c r="B193" t="s">
        <v>10</v>
      </c>
      <c r="E193" t="s">
        <v>22</v>
      </c>
      <c r="F193" t="s">
        <v>21</v>
      </c>
      <c r="G193" s="1">
        <f t="shared" ref="G193:G202" si="14">1/G183</f>
        <v>1.5092000000000001</v>
      </c>
      <c r="H193" t="s">
        <v>6</v>
      </c>
      <c r="I193" t="s">
        <v>21</v>
      </c>
      <c r="J193" s="1">
        <f t="shared" ref="J193:J202" si="15">-J183/G183</f>
        <v>-46.809999999999995</v>
      </c>
    </row>
    <row r="194" spans="1:10" x14ac:dyDescent="0.25">
      <c r="A194" t="s">
        <v>31</v>
      </c>
      <c r="B194" t="s">
        <v>0</v>
      </c>
      <c r="E194" t="s">
        <v>22</v>
      </c>
      <c r="F194" t="s">
        <v>21</v>
      </c>
      <c r="G194" s="1">
        <f t="shared" si="14"/>
        <v>1.5086274527000001</v>
      </c>
      <c r="H194" t="s">
        <v>6</v>
      </c>
      <c r="I194" t="s">
        <v>21</v>
      </c>
      <c r="J194" s="1">
        <f t="shared" si="15"/>
        <v>-46.875737299999997</v>
      </c>
    </row>
    <row r="195" spans="1:10" x14ac:dyDescent="0.25">
      <c r="A195" t="s">
        <v>31</v>
      </c>
      <c r="B195" t="s">
        <v>11</v>
      </c>
      <c r="E195" t="s">
        <v>22</v>
      </c>
      <c r="F195" t="s">
        <v>21</v>
      </c>
      <c r="G195" s="1">
        <f t="shared" si="14"/>
        <v>1.4824662830000002</v>
      </c>
      <c r="H195" t="s">
        <v>6</v>
      </c>
      <c r="I195" t="s">
        <v>21</v>
      </c>
      <c r="J195" s="1">
        <f t="shared" si="15"/>
        <v>-48.73881699999999</v>
      </c>
    </row>
    <row r="196" spans="1:10" x14ac:dyDescent="0.25">
      <c r="A196" t="s">
        <v>31</v>
      </c>
      <c r="B196" t="s">
        <v>12</v>
      </c>
      <c r="E196" t="s">
        <v>22</v>
      </c>
      <c r="F196" t="s">
        <v>21</v>
      </c>
      <c r="G196" s="1">
        <f t="shared" si="14"/>
        <v>1.4384615384615385</v>
      </c>
      <c r="H196" t="s">
        <v>6</v>
      </c>
      <c r="I196" t="s">
        <v>21</v>
      </c>
      <c r="J196" s="1">
        <f t="shared" si="15"/>
        <v>-46.705128205128204</v>
      </c>
    </row>
    <row r="197" spans="1:10" x14ac:dyDescent="0.25">
      <c r="A197" t="s">
        <v>31</v>
      </c>
      <c r="B197" t="s">
        <v>13</v>
      </c>
      <c r="E197" t="s">
        <v>22</v>
      </c>
      <c r="F197" t="s">
        <v>21</v>
      </c>
      <c r="G197" s="1">
        <f t="shared" si="14"/>
        <v>1.4301439436000003</v>
      </c>
      <c r="H197" t="s">
        <v>6</v>
      </c>
      <c r="I197" t="s">
        <v>21</v>
      </c>
      <c r="J197" s="1">
        <f t="shared" si="15"/>
        <v>-40.47497640000001</v>
      </c>
    </row>
    <row r="198" spans="1:10" x14ac:dyDescent="0.25">
      <c r="A198" t="s">
        <v>31</v>
      </c>
      <c r="B198" t="s">
        <v>10</v>
      </c>
      <c r="C198" t="s">
        <v>19</v>
      </c>
      <c r="E198" t="s">
        <v>22</v>
      </c>
      <c r="F198" t="s">
        <v>16</v>
      </c>
      <c r="G198" s="1">
        <f t="shared" si="14"/>
        <v>1.555849372</v>
      </c>
      <c r="H198" t="s">
        <v>6</v>
      </c>
      <c r="I198" t="s">
        <v>21</v>
      </c>
      <c r="J198" s="1">
        <f t="shared" si="15"/>
        <v>-0.16062799999999672</v>
      </c>
    </row>
    <row r="199" spans="1:10" x14ac:dyDescent="0.25">
      <c r="A199" t="s">
        <v>31</v>
      </c>
      <c r="B199" t="s">
        <v>0</v>
      </c>
      <c r="C199" t="s">
        <v>19</v>
      </c>
      <c r="E199" t="s">
        <v>22</v>
      </c>
      <c r="F199" t="s">
        <v>16</v>
      </c>
      <c r="G199" s="1">
        <f t="shared" si="14"/>
        <v>1.5552591272629572</v>
      </c>
      <c r="H199" t="s">
        <v>6</v>
      </c>
      <c r="I199" t="s">
        <v>21</v>
      </c>
      <c r="J199" s="1">
        <f t="shared" si="15"/>
        <v>-0.24406273704299269</v>
      </c>
    </row>
    <row r="200" spans="1:10" x14ac:dyDescent="0.25">
      <c r="A200" t="s">
        <v>31</v>
      </c>
      <c r="B200" t="s">
        <v>11</v>
      </c>
      <c r="C200" t="s">
        <v>19</v>
      </c>
      <c r="E200" t="s">
        <v>22</v>
      </c>
      <c r="F200" t="s">
        <v>16</v>
      </c>
      <c r="G200" s="1">
        <f t="shared" si="14"/>
        <v>1.5282893158075299</v>
      </c>
      <c r="H200" t="s">
        <v>6</v>
      </c>
      <c r="I200" t="s">
        <v>21</v>
      </c>
      <c r="J200" s="1">
        <f t="shared" si="15"/>
        <v>-2.9157841924699897</v>
      </c>
    </row>
    <row r="201" spans="1:10" x14ac:dyDescent="0.25">
      <c r="A201" t="s">
        <v>31</v>
      </c>
      <c r="B201" t="s">
        <v>12</v>
      </c>
      <c r="C201" t="s">
        <v>19</v>
      </c>
      <c r="E201" t="s">
        <v>22</v>
      </c>
      <c r="F201" t="s">
        <v>16</v>
      </c>
      <c r="G201" s="1">
        <f t="shared" si="14"/>
        <v>1.4829243846153846</v>
      </c>
      <c r="H201" t="s">
        <v>6</v>
      </c>
      <c r="I201" t="s">
        <v>21</v>
      </c>
      <c r="J201" s="1">
        <f t="shared" si="15"/>
        <v>-2.2422820512820509</v>
      </c>
    </row>
    <row r="202" spans="1:10" x14ac:dyDescent="0.25">
      <c r="A202" t="s">
        <v>31</v>
      </c>
      <c r="B202" t="s">
        <v>13</v>
      </c>
      <c r="C202" t="s">
        <v>19</v>
      </c>
      <c r="E202" t="s">
        <v>22</v>
      </c>
      <c r="F202" t="s">
        <v>16</v>
      </c>
      <c r="G202" s="1">
        <f t="shared" si="14"/>
        <v>1.4743496928966762</v>
      </c>
      <c r="H202" t="s">
        <v>6</v>
      </c>
      <c r="I202" t="s">
        <v>21</v>
      </c>
      <c r="J202" s="1">
        <f t="shared" si="15"/>
        <v>3.730772896676001</v>
      </c>
    </row>
    <row r="203" spans="1:10" x14ac:dyDescent="0.25">
      <c r="A203" t="s">
        <v>32</v>
      </c>
      <c r="E203" t="s">
        <v>9</v>
      </c>
      <c r="F203" t="s">
        <v>21</v>
      </c>
      <c r="G203" s="1">
        <f>1/G204</f>
        <v>0.6097560975609756</v>
      </c>
      <c r="H203" t="s">
        <v>22</v>
      </c>
      <c r="I203" t="s">
        <v>21</v>
      </c>
      <c r="J203" s="1">
        <f>-J204/G204</f>
        <v>19.115853658536587</v>
      </c>
    </row>
    <row r="204" spans="1:10" x14ac:dyDescent="0.25">
      <c r="A204" t="s">
        <v>32</v>
      </c>
      <c r="D204" t="s">
        <v>18</v>
      </c>
      <c r="E204" t="s">
        <v>22</v>
      </c>
      <c r="F204" t="s">
        <v>21</v>
      </c>
      <c r="G204" s="1">
        <v>1.64</v>
      </c>
      <c r="H204" t="s">
        <v>9</v>
      </c>
      <c r="I204" t="s">
        <v>21</v>
      </c>
      <c r="J204" s="1">
        <v>-31.35</v>
      </c>
    </row>
    <row r="205" spans="1:10" x14ac:dyDescent="0.25">
      <c r="A205" t="s">
        <v>7</v>
      </c>
      <c r="B205" t="s">
        <v>11</v>
      </c>
      <c r="E205" t="s">
        <v>6</v>
      </c>
      <c r="F205" t="s">
        <v>21</v>
      </c>
      <c r="G205" s="1">
        <f>$G$27/$G$23</f>
        <v>0.73391213849279835</v>
      </c>
      <c r="H205" t="s">
        <v>22</v>
      </c>
      <c r="I205" t="s">
        <v>21</v>
      </c>
      <c r="J205" s="1">
        <f>($J$27-$J$23)/$G$23</f>
        <v>32.032982837155018</v>
      </c>
    </row>
    <row r="206" spans="1:10" x14ac:dyDescent="0.25">
      <c r="A206" t="s">
        <v>29</v>
      </c>
      <c r="B206" t="s">
        <v>11</v>
      </c>
      <c r="E206" t="s">
        <v>6</v>
      </c>
      <c r="F206" t="s">
        <v>21</v>
      </c>
      <c r="G206" s="1">
        <f>$G$137/$G$23</f>
        <v>0.74463488077597229</v>
      </c>
      <c r="H206" t="s">
        <v>22</v>
      </c>
      <c r="I206" t="s">
        <v>21</v>
      </c>
      <c r="J206" s="1">
        <f>($J$137-$J$23)/$G$23</f>
        <v>31.489548301164714</v>
      </c>
    </row>
    <row r="207" spans="1:10" x14ac:dyDescent="0.25">
      <c r="A207" t="s">
        <v>25</v>
      </c>
      <c r="B207" t="s">
        <v>12</v>
      </c>
      <c r="E207" t="s">
        <v>6</v>
      </c>
      <c r="F207" t="s">
        <v>21</v>
      </c>
      <c r="G207" s="1">
        <f>$G$49/$G$11</f>
        <v>0.75566750629722923</v>
      </c>
      <c r="H207" t="s">
        <v>22</v>
      </c>
      <c r="I207" t="s">
        <v>21</v>
      </c>
      <c r="J207" s="1">
        <f>($J$49-$J$11)/$G$11</f>
        <v>31.374636698314283</v>
      </c>
    </row>
    <row r="208" spans="1:10" x14ac:dyDescent="0.25">
      <c r="A208" t="s">
        <v>25</v>
      </c>
      <c r="B208" t="s">
        <v>10</v>
      </c>
      <c r="E208" t="s">
        <v>6</v>
      </c>
      <c r="F208" t="s">
        <v>21</v>
      </c>
      <c r="G208" s="1">
        <f>$G$49/$G$7</f>
        <v>0.79560000000000008</v>
      </c>
      <c r="H208" t="s">
        <v>22</v>
      </c>
      <c r="I208" t="s">
        <v>21</v>
      </c>
      <c r="J208" s="1">
        <f>($J$49-$J$7)/$G$7</f>
        <v>31.454000000000001</v>
      </c>
    </row>
    <row r="209" spans="1:10" x14ac:dyDescent="0.25">
      <c r="A209" t="s">
        <v>25</v>
      </c>
      <c r="B209" t="s">
        <v>0</v>
      </c>
      <c r="E209" t="s">
        <v>6</v>
      </c>
      <c r="F209" t="s">
        <v>21</v>
      </c>
      <c r="G209" s="1">
        <f>$G$49/$G$19</f>
        <v>0.79591836734693877</v>
      </c>
      <c r="H209" t="s">
        <v>22</v>
      </c>
      <c r="I209" t="s">
        <v>21</v>
      </c>
      <c r="J209" s="1">
        <f>($J$49-$J$19)/$G$19</f>
        <v>31.836734693877553</v>
      </c>
    </row>
    <row r="210" spans="1:10" x14ac:dyDescent="0.25">
      <c r="A210" t="s">
        <v>32</v>
      </c>
      <c r="B210" t="s">
        <v>10</v>
      </c>
      <c r="C210" t="s">
        <v>19</v>
      </c>
      <c r="E210" t="s">
        <v>6</v>
      </c>
      <c r="F210" t="s">
        <v>16</v>
      </c>
      <c r="G210" s="1">
        <f>G205/$G$5</f>
        <v>0.71190709033067712</v>
      </c>
      <c r="H210" t="s">
        <v>22</v>
      </c>
      <c r="I210" t="s">
        <v>21</v>
      </c>
      <c r="J210" s="1">
        <f>(J205-$J$5)/$G$5</f>
        <v>1.0893121971413777</v>
      </c>
    </row>
    <row r="211" spans="1:10" x14ac:dyDescent="0.25">
      <c r="A211" t="s">
        <v>32</v>
      </c>
      <c r="B211" t="s">
        <v>0</v>
      </c>
      <c r="C211" t="s">
        <v>19</v>
      </c>
      <c r="E211" t="s">
        <v>6</v>
      </c>
      <c r="F211" t="s">
        <v>16</v>
      </c>
      <c r="G211" s="1">
        <f>G206/$G$5</f>
        <v>0.72230833028680708</v>
      </c>
      <c r="H211" t="s">
        <v>22</v>
      </c>
      <c r="I211" t="s">
        <v>21</v>
      </c>
      <c r="J211" s="1">
        <f>(J206-$J$5)/$G$5</f>
        <v>0.56217157769806636</v>
      </c>
    </row>
    <row r="212" spans="1:10" x14ac:dyDescent="0.25">
      <c r="A212" t="s">
        <v>32</v>
      </c>
      <c r="B212" t="s">
        <v>11</v>
      </c>
      <c r="C212" t="s">
        <v>19</v>
      </c>
      <c r="E212" t="s">
        <v>6</v>
      </c>
      <c r="F212" t="s">
        <v>16</v>
      </c>
      <c r="G212" s="1">
        <f>G207/$G$5</f>
        <v>0.73301016218411819</v>
      </c>
      <c r="H212" t="s">
        <v>22</v>
      </c>
      <c r="I212" t="s">
        <v>21</v>
      </c>
      <c r="J212" s="1">
        <f>(J207-$J$5)/$G$5</f>
        <v>0.45070539456818087</v>
      </c>
    </row>
    <row r="213" spans="1:10" x14ac:dyDescent="0.25">
      <c r="A213" t="s">
        <v>32</v>
      </c>
      <c r="B213" t="s">
        <v>12</v>
      </c>
      <c r="C213" t="s">
        <v>19</v>
      </c>
      <c r="E213" t="s">
        <v>6</v>
      </c>
      <c r="F213" t="s">
        <v>16</v>
      </c>
      <c r="G213" s="1">
        <f>G208/$G$5</f>
        <v>0.77174535119457577</v>
      </c>
      <c r="H213" t="s">
        <v>22</v>
      </c>
      <c r="I213" t="s">
        <v>21</v>
      </c>
      <c r="J213" s="1">
        <f>(J208-$J$5)/$G$5</f>
        <v>0.52768912902193255</v>
      </c>
    </row>
    <row r="214" spans="1:10" x14ac:dyDescent="0.25">
      <c r="A214" t="s">
        <v>32</v>
      </c>
      <c r="B214" t="s">
        <v>13</v>
      </c>
      <c r="C214" t="s">
        <v>19</v>
      </c>
      <c r="E214" t="s">
        <v>6</v>
      </c>
      <c r="F214" t="s">
        <v>16</v>
      </c>
      <c r="G214" s="1">
        <f>G209/$G$5</f>
        <v>0.77205417286372113</v>
      </c>
      <c r="H214" t="s">
        <v>22</v>
      </c>
      <c r="I214" t="s">
        <v>21</v>
      </c>
      <c r="J214" s="1">
        <f>(J209-$J$5)/$G$5</f>
        <v>0.89894820486517002</v>
      </c>
    </row>
    <row r="215" spans="1:10" x14ac:dyDescent="0.25">
      <c r="A215" t="s">
        <v>32</v>
      </c>
      <c r="B215" t="s">
        <v>10</v>
      </c>
      <c r="E215" t="s">
        <v>22</v>
      </c>
      <c r="F215" t="s">
        <v>21</v>
      </c>
      <c r="G215" s="1">
        <f t="shared" ref="G215:G224" si="16">1/G205</f>
        <v>1.3625609218750001</v>
      </c>
      <c r="H215" t="s">
        <v>6</v>
      </c>
      <c r="I215" t="s">
        <v>21</v>
      </c>
      <c r="J215" s="1">
        <f t="shared" ref="J215:J224" si="17">-J205/G205</f>
        <v>-43.646890624999997</v>
      </c>
    </row>
    <row r="216" spans="1:10" x14ac:dyDescent="0.25">
      <c r="A216" t="s">
        <v>32</v>
      </c>
      <c r="B216" t="s">
        <v>0</v>
      </c>
      <c r="E216" t="s">
        <v>22</v>
      </c>
      <c r="F216" t="s">
        <v>21</v>
      </c>
      <c r="G216" s="1">
        <f t="shared" si="16"/>
        <v>1.3429400446000002</v>
      </c>
      <c r="H216" t="s">
        <v>6</v>
      </c>
      <c r="I216" t="s">
        <v>21</v>
      </c>
      <c r="J216" s="1">
        <f t="shared" si="17"/>
        <v>-42.288575399999999</v>
      </c>
    </row>
    <row r="217" spans="1:10" x14ac:dyDescent="0.25">
      <c r="A217" t="s">
        <v>32</v>
      </c>
      <c r="B217" t="s">
        <v>11</v>
      </c>
      <c r="E217" t="s">
        <v>22</v>
      </c>
      <c r="F217" t="s">
        <v>21</v>
      </c>
      <c r="G217" s="1">
        <f t="shared" si="16"/>
        <v>1.3233333333333333</v>
      </c>
      <c r="H217" t="s">
        <v>6</v>
      </c>
      <c r="I217" t="s">
        <v>21</v>
      </c>
      <c r="J217" s="1">
        <f t="shared" si="17"/>
        <v>-41.519102564102567</v>
      </c>
    </row>
    <row r="218" spans="1:10" x14ac:dyDescent="0.25">
      <c r="A218" t="s">
        <v>32</v>
      </c>
      <c r="B218" t="s">
        <v>12</v>
      </c>
      <c r="E218" t="s">
        <v>22</v>
      </c>
      <c r="F218" t="s">
        <v>21</v>
      </c>
      <c r="G218" s="1">
        <f t="shared" si="16"/>
        <v>1.2569130216189039</v>
      </c>
      <c r="H218" t="s">
        <v>6</v>
      </c>
      <c r="I218" t="s">
        <v>21</v>
      </c>
      <c r="J218" s="1">
        <f t="shared" si="17"/>
        <v>-39.534942182001004</v>
      </c>
    </row>
    <row r="219" spans="1:10" x14ac:dyDescent="0.25">
      <c r="A219" t="s">
        <v>32</v>
      </c>
      <c r="B219" t="s">
        <v>13</v>
      </c>
      <c r="E219" t="s">
        <v>22</v>
      </c>
      <c r="F219" t="s">
        <v>21</v>
      </c>
      <c r="G219" s="1">
        <f t="shared" si="16"/>
        <v>1.2564102564102564</v>
      </c>
      <c r="H219" t="s">
        <v>6</v>
      </c>
      <c r="I219" t="s">
        <v>21</v>
      </c>
      <c r="J219" s="1">
        <f t="shared" si="17"/>
        <v>-40</v>
      </c>
    </row>
    <row r="220" spans="1:10" x14ac:dyDescent="0.25">
      <c r="A220" t="s">
        <v>32</v>
      </c>
      <c r="B220" t="s">
        <v>10</v>
      </c>
      <c r="C220" t="s">
        <v>19</v>
      </c>
      <c r="E220" t="s">
        <v>22</v>
      </c>
      <c r="F220" t="s">
        <v>21</v>
      </c>
      <c r="G220" s="1">
        <f t="shared" si="16"/>
        <v>1.4046776799701564</v>
      </c>
      <c r="H220" t="s">
        <v>6</v>
      </c>
      <c r="I220" t="s">
        <v>16</v>
      </c>
      <c r="J220" s="1">
        <f t="shared" si="17"/>
        <v>-1.530132529843744</v>
      </c>
    </row>
    <row r="221" spans="1:10" x14ac:dyDescent="0.25">
      <c r="A221" t="s">
        <v>32</v>
      </c>
      <c r="B221" t="s">
        <v>0</v>
      </c>
      <c r="C221" t="s">
        <v>19</v>
      </c>
      <c r="E221" t="s">
        <v>22</v>
      </c>
      <c r="F221" t="s">
        <v>21</v>
      </c>
      <c r="G221" s="1">
        <f t="shared" si="16"/>
        <v>1.3844503213785861</v>
      </c>
      <c r="H221" t="s">
        <v>6</v>
      </c>
      <c r="I221" t="s">
        <v>16</v>
      </c>
      <c r="J221" s="1">
        <f t="shared" si="17"/>
        <v>-0.77829862141399475</v>
      </c>
    </row>
    <row r="222" spans="1:10" x14ac:dyDescent="0.25">
      <c r="A222" t="s">
        <v>32</v>
      </c>
      <c r="B222" t="s">
        <v>11</v>
      </c>
      <c r="C222" t="s">
        <v>19</v>
      </c>
      <c r="E222" t="s">
        <v>22</v>
      </c>
      <c r="F222" t="s">
        <v>21</v>
      </c>
      <c r="G222" s="1">
        <f t="shared" si="16"/>
        <v>1.3642375666666666</v>
      </c>
      <c r="H222" t="s">
        <v>6</v>
      </c>
      <c r="I222" t="s">
        <v>16</v>
      </c>
      <c r="J222" s="1">
        <f t="shared" si="17"/>
        <v>-0.61486923076923494</v>
      </c>
    </row>
    <row r="223" spans="1:10" x14ac:dyDescent="0.25">
      <c r="A223" t="s">
        <v>32</v>
      </c>
      <c r="B223" t="s">
        <v>12</v>
      </c>
      <c r="C223" t="s">
        <v>19</v>
      </c>
      <c r="E223" t="s">
        <v>22</v>
      </c>
      <c r="F223" t="s">
        <v>21</v>
      </c>
      <c r="G223" s="1">
        <f t="shared" si="16"/>
        <v>1.2957642031171441</v>
      </c>
      <c r="H223" t="s">
        <v>6</v>
      </c>
      <c r="I223" t="s">
        <v>16</v>
      </c>
      <c r="J223" s="1">
        <f t="shared" si="17"/>
        <v>-0.68376068376068433</v>
      </c>
    </row>
    <row r="224" spans="1:10" x14ac:dyDescent="0.25">
      <c r="A224" t="s">
        <v>32</v>
      </c>
      <c r="B224" t="s">
        <v>13</v>
      </c>
      <c r="C224" t="s">
        <v>19</v>
      </c>
      <c r="E224" t="s">
        <v>22</v>
      </c>
      <c r="F224" t="s">
        <v>21</v>
      </c>
      <c r="G224" s="1">
        <f t="shared" si="16"/>
        <v>1.2952458974358976</v>
      </c>
      <c r="H224" t="s">
        <v>6</v>
      </c>
      <c r="I224" t="s">
        <v>16</v>
      </c>
      <c r="J224" s="1">
        <f t="shared" si="17"/>
        <v>-1.1643589743589762</v>
      </c>
    </row>
    <row r="225" spans="1:10" x14ac:dyDescent="0.25">
      <c r="A225" t="s">
        <v>25</v>
      </c>
      <c r="B225" t="s">
        <v>11</v>
      </c>
      <c r="E225" t="s">
        <v>6</v>
      </c>
      <c r="F225" t="s">
        <v>21</v>
      </c>
      <c r="G225" s="1">
        <f>$G$49/$G$23</f>
        <v>0.89445541878809798</v>
      </c>
      <c r="H225" t="s">
        <v>22</v>
      </c>
      <c r="I225" t="s">
        <v>21</v>
      </c>
      <c r="J225" s="1">
        <f>($J$49-$J$23)/$G$23</f>
        <v>32.41140628356537</v>
      </c>
    </row>
    <row r="226" spans="1:10" x14ac:dyDescent="0.25">
      <c r="A226" t="s">
        <v>33</v>
      </c>
      <c r="E226" t="s">
        <v>22</v>
      </c>
      <c r="F226" t="s">
        <v>21</v>
      </c>
      <c r="G226" s="1">
        <f>1/G225</f>
        <v>1.1179987051282052</v>
      </c>
      <c r="H226" t="s">
        <v>6</v>
      </c>
      <c r="I226" t="s">
        <v>21</v>
      </c>
      <c r="J226" s="1">
        <f>-J225/G225</f>
        <v>-36.235910256410257</v>
      </c>
    </row>
    <row r="227" spans="1:10" x14ac:dyDescent="0.25">
      <c r="A227" t="s">
        <v>33</v>
      </c>
      <c r="C227" t="s">
        <v>19</v>
      </c>
      <c r="E227" t="s">
        <v>6</v>
      </c>
      <c r="F227" t="s">
        <v>16</v>
      </c>
      <c r="G227" s="1">
        <f>G225/$G$5</f>
        <v>0.86763676634051279</v>
      </c>
      <c r="H227" t="s">
        <v>22</v>
      </c>
      <c r="I227" t="s">
        <v>21</v>
      </c>
      <c r="J227" s="1">
        <f>(J225-J5)/G5</f>
        <v>1.4563892905931359</v>
      </c>
    </row>
    <row r="228" spans="1:10" x14ac:dyDescent="0.25">
      <c r="A228" t="s">
        <v>33</v>
      </c>
      <c r="C228" t="s">
        <v>19</v>
      </c>
      <c r="E228" t="s">
        <v>22</v>
      </c>
      <c r="F228" t="s">
        <v>21</v>
      </c>
      <c r="G228" s="1">
        <f>1/G227</f>
        <v>1.1525560451037178</v>
      </c>
      <c r="H228" t="s">
        <v>6</v>
      </c>
      <c r="I228" t="s">
        <v>16</v>
      </c>
      <c r="J228" s="1">
        <f>-J227/G227</f>
        <v>-1.6785702808974341</v>
      </c>
    </row>
    <row r="229" spans="1:10" x14ac:dyDescent="0.25">
      <c r="A229" t="s">
        <v>33</v>
      </c>
      <c r="B229" t="s">
        <v>10</v>
      </c>
      <c r="E229" t="s">
        <v>9</v>
      </c>
      <c r="F229" t="s">
        <v>21</v>
      </c>
      <c r="G229" s="1">
        <f>$G$225/$G$9</f>
        <v>0.87691707724323331</v>
      </c>
      <c r="H229" t="s">
        <v>22</v>
      </c>
      <c r="I229" t="s">
        <v>21</v>
      </c>
      <c r="J229" s="1">
        <f>($J$225-$J$9)/$G$9</f>
        <v>23.638633611338598</v>
      </c>
    </row>
    <row r="230" spans="1:10" x14ac:dyDescent="0.25">
      <c r="A230" t="s">
        <v>33</v>
      </c>
      <c r="B230" t="s">
        <v>0</v>
      </c>
      <c r="E230" t="s">
        <v>9</v>
      </c>
      <c r="F230" t="s">
        <v>21</v>
      </c>
      <c r="G230" s="1">
        <f>$G$225/$G$21</f>
        <v>0.87656631041233601</v>
      </c>
      <c r="H230" t="s">
        <v>22</v>
      </c>
      <c r="I230" t="s">
        <v>21</v>
      </c>
      <c r="J230" s="1">
        <f>($J$225-$J$21)/$G$21</f>
        <v>23.263178157894064</v>
      </c>
    </row>
    <row r="231" spans="1:10" x14ac:dyDescent="0.25">
      <c r="A231" t="s">
        <v>33</v>
      </c>
      <c r="B231" t="s">
        <v>11</v>
      </c>
      <c r="E231" t="s">
        <v>9</v>
      </c>
      <c r="F231" t="s">
        <v>21</v>
      </c>
      <c r="G231" s="1">
        <f>$G$225/$G$25</f>
        <v>0.78</v>
      </c>
      <c r="H231" t="s">
        <v>22</v>
      </c>
      <c r="I231" t="s">
        <v>21</v>
      </c>
      <c r="J231" s="1">
        <f>($J$225-$J$25)/$G$25</f>
        <v>22.7</v>
      </c>
    </row>
    <row r="232" spans="1:10" x14ac:dyDescent="0.25">
      <c r="A232" t="s">
        <v>33</v>
      </c>
      <c r="B232" t="s">
        <v>12</v>
      </c>
      <c r="E232" t="s">
        <v>9</v>
      </c>
      <c r="F232" t="s">
        <v>21</v>
      </c>
      <c r="G232" s="1">
        <f>$G$225/$G$13</f>
        <v>0.92325688327307476</v>
      </c>
      <c r="H232" t="s">
        <v>22</v>
      </c>
      <c r="I232" t="s">
        <v>21</v>
      </c>
      <c r="J232" s="1">
        <f>($J$225-$J$13)/$G$13</f>
        <v>23.770153565896177</v>
      </c>
    </row>
    <row r="233" spans="1:10" x14ac:dyDescent="0.25">
      <c r="A233" t="s">
        <v>33</v>
      </c>
      <c r="B233" t="s">
        <v>13</v>
      </c>
      <c r="E233" t="s">
        <v>9</v>
      </c>
      <c r="F233" t="s">
        <v>21</v>
      </c>
      <c r="G233" s="1">
        <f>$G$225/$G$17</f>
        <v>1.0035789798802461</v>
      </c>
      <c r="H233" t="s">
        <v>22</v>
      </c>
      <c r="I233" t="s">
        <v>21</v>
      </c>
      <c r="J233" s="1">
        <f>($J$225-$J$17)/$G$17</f>
        <v>22.635597850160352</v>
      </c>
    </row>
    <row r="234" spans="1:10" x14ac:dyDescent="0.25">
      <c r="A234" t="s">
        <v>33</v>
      </c>
      <c r="B234" t="s">
        <v>10</v>
      </c>
      <c r="E234" t="s">
        <v>22</v>
      </c>
      <c r="F234" t="s">
        <v>21</v>
      </c>
      <c r="G234" s="1">
        <f>1/G229</f>
        <v>1.1403586792307692</v>
      </c>
      <c r="H234" t="s">
        <v>9</v>
      </c>
      <c r="I234" t="s">
        <v>21</v>
      </c>
      <c r="J234" s="1">
        <f>-J229/G229</f>
        <v>-26.956521003846152</v>
      </c>
    </row>
    <row r="235" spans="1:10" x14ac:dyDescent="0.25">
      <c r="A235" t="s">
        <v>33</v>
      </c>
      <c r="B235" t="s">
        <v>0</v>
      </c>
      <c r="E235" t="s">
        <v>22</v>
      </c>
      <c r="F235" t="s">
        <v>21</v>
      </c>
      <c r="G235" s="1">
        <f>1/G230</f>
        <v>1.1408150052328625</v>
      </c>
      <c r="H235" t="s">
        <v>9</v>
      </c>
      <c r="I235" t="s">
        <v>21</v>
      </c>
      <c r="J235" s="1">
        <f>-J230/G230</f>
        <v>-26.538982711930927</v>
      </c>
    </row>
    <row r="236" spans="1:10" x14ac:dyDescent="0.25">
      <c r="A236" t="s">
        <v>33</v>
      </c>
      <c r="B236" t="s">
        <v>11</v>
      </c>
      <c r="E236" t="s">
        <v>22</v>
      </c>
      <c r="F236" t="s">
        <v>21</v>
      </c>
      <c r="G236" s="1">
        <f>1/G231</f>
        <v>1.2820512820512819</v>
      </c>
      <c r="H236" t="s">
        <v>9</v>
      </c>
      <c r="I236" t="s">
        <v>21</v>
      </c>
      <c r="J236" s="1">
        <f>-J231/G231</f>
        <v>-29.102564102564102</v>
      </c>
    </row>
    <row r="237" spans="1:10" x14ac:dyDescent="0.25">
      <c r="A237" t="s">
        <v>33</v>
      </c>
      <c r="B237" t="s">
        <v>12</v>
      </c>
      <c r="E237" t="s">
        <v>22</v>
      </c>
      <c r="F237" t="s">
        <v>21</v>
      </c>
      <c r="G237" s="1">
        <f>1/G232</f>
        <v>1.0831221712150796</v>
      </c>
      <c r="H237" t="s">
        <v>9</v>
      </c>
      <c r="I237" t="s">
        <v>21</v>
      </c>
      <c r="J237" s="1">
        <f>-J232/G232</f>
        <v>-25.745980340409332</v>
      </c>
    </row>
    <row r="238" spans="1:10" x14ac:dyDescent="0.25">
      <c r="A238" t="s">
        <v>33</v>
      </c>
      <c r="B238" t="s">
        <v>13</v>
      </c>
      <c r="E238" t="s">
        <v>22</v>
      </c>
      <c r="F238" t="s">
        <v>21</v>
      </c>
      <c r="G238" s="1">
        <f>1/G233</f>
        <v>0.99643378353672452</v>
      </c>
      <c r="H238" t="s">
        <v>9</v>
      </c>
      <c r="I238" t="s">
        <v>21</v>
      </c>
      <c r="J238" s="1">
        <f>-J233/G233</f>
        <v>-22.554874408451028</v>
      </c>
    </row>
    <row r="239" spans="1:10" x14ac:dyDescent="0.25">
      <c r="A239" t="s">
        <v>34</v>
      </c>
      <c r="E239" t="s">
        <v>6</v>
      </c>
      <c r="F239" t="s">
        <v>21</v>
      </c>
      <c r="G239" s="1">
        <f>1/G240</f>
        <v>0.98039215686274506</v>
      </c>
      <c r="H239" t="s">
        <v>22</v>
      </c>
      <c r="I239" t="s">
        <v>21</v>
      </c>
      <c r="J239" s="1">
        <f>-J240/G240</f>
        <v>32.295098039215688</v>
      </c>
    </row>
    <row r="240" spans="1:10" x14ac:dyDescent="0.25">
      <c r="A240" t="s">
        <v>34</v>
      </c>
      <c r="D240" t="s">
        <v>18</v>
      </c>
      <c r="E240" t="s">
        <v>22</v>
      </c>
      <c r="F240" t="s">
        <v>21</v>
      </c>
      <c r="G240" s="1">
        <v>1.02</v>
      </c>
      <c r="H240" t="s">
        <v>6</v>
      </c>
      <c r="I240" t="s">
        <v>21</v>
      </c>
      <c r="J240" s="1">
        <v>-32.941000000000003</v>
      </c>
    </row>
    <row r="241" spans="1:10" x14ac:dyDescent="0.25">
      <c r="A241" t="s">
        <v>34</v>
      </c>
      <c r="C241" t="s">
        <v>19</v>
      </c>
      <c r="E241" t="s">
        <v>6</v>
      </c>
      <c r="F241" t="s">
        <v>16</v>
      </c>
      <c r="G241" s="1">
        <f>G239/$G$5</f>
        <v>0.95099684440227084</v>
      </c>
      <c r="H241" t="s">
        <v>22</v>
      </c>
      <c r="I241" t="s">
        <v>21</v>
      </c>
      <c r="J241" s="1">
        <f>(J239-J5)/G5</f>
        <v>1.3435683417715298</v>
      </c>
    </row>
    <row r="242" spans="1:10" x14ac:dyDescent="0.25">
      <c r="A242" t="s">
        <v>34</v>
      </c>
      <c r="C242" t="s">
        <v>19</v>
      </c>
      <c r="E242" t="s">
        <v>22</v>
      </c>
      <c r="F242" t="s">
        <v>21</v>
      </c>
      <c r="G242" s="1">
        <f>1/G241</f>
        <v>1.0515282000000001</v>
      </c>
      <c r="H242" t="s">
        <v>6</v>
      </c>
      <c r="I242" t="s">
        <v>16</v>
      </c>
      <c r="J242" s="1">
        <f>-J241/G241</f>
        <v>-1.4128000000000016</v>
      </c>
    </row>
    <row r="243" spans="1:10" x14ac:dyDescent="0.25">
      <c r="A243" t="s">
        <v>34</v>
      </c>
      <c r="B243" t="s">
        <v>10</v>
      </c>
      <c r="E243" t="s">
        <v>9</v>
      </c>
      <c r="F243" t="s">
        <v>21</v>
      </c>
      <c r="G243" s="1">
        <f>$G$225/$G$9</f>
        <v>0.87691707724323331</v>
      </c>
      <c r="H243" t="s">
        <v>22</v>
      </c>
      <c r="I243" t="s">
        <v>21</v>
      </c>
      <c r="J243" s="1">
        <f>($J$225-$J$9)/$G$9</f>
        <v>23.638633611338598</v>
      </c>
    </row>
    <row r="244" spans="1:10" x14ac:dyDescent="0.25">
      <c r="A244" t="s">
        <v>34</v>
      </c>
      <c r="B244" t="s">
        <v>0</v>
      </c>
      <c r="E244" t="s">
        <v>9</v>
      </c>
      <c r="F244" t="s">
        <v>21</v>
      </c>
      <c r="G244" s="1">
        <f>$G$225/$G$21</f>
        <v>0.87656631041233601</v>
      </c>
      <c r="H244" t="s">
        <v>22</v>
      </c>
      <c r="I244" t="s">
        <v>21</v>
      </c>
      <c r="J244" s="1">
        <f>($J$225-$J$21)/$G$21</f>
        <v>23.263178157894064</v>
      </c>
    </row>
    <row r="245" spans="1:10" x14ac:dyDescent="0.25">
      <c r="A245" t="s">
        <v>34</v>
      </c>
      <c r="B245" t="s">
        <v>11</v>
      </c>
      <c r="E245" t="s">
        <v>9</v>
      </c>
      <c r="F245" t="s">
        <v>21</v>
      </c>
      <c r="G245" s="1">
        <f>$G$225/$G$25</f>
        <v>0.78</v>
      </c>
      <c r="H245" t="s">
        <v>22</v>
      </c>
      <c r="I245" t="s">
        <v>21</v>
      </c>
      <c r="J245" s="1">
        <f>($J$225-$J$25)/$G$25</f>
        <v>22.7</v>
      </c>
    </row>
    <row r="246" spans="1:10" x14ac:dyDescent="0.25">
      <c r="A246" t="s">
        <v>34</v>
      </c>
      <c r="B246" t="s">
        <v>12</v>
      </c>
      <c r="E246" t="s">
        <v>9</v>
      </c>
      <c r="F246" t="s">
        <v>21</v>
      </c>
      <c r="G246" s="1">
        <f>$G$225/$G$13</f>
        <v>0.92325688327307476</v>
      </c>
      <c r="H246" t="s">
        <v>22</v>
      </c>
      <c r="I246" t="s">
        <v>21</v>
      </c>
      <c r="J246" s="1">
        <f>($J$225-$J$13)/$G$13</f>
        <v>23.770153565896177</v>
      </c>
    </row>
    <row r="247" spans="1:10" x14ac:dyDescent="0.25">
      <c r="A247" t="s">
        <v>34</v>
      </c>
      <c r="B247" t="s">
        <v>13</v>
      </c>
      <c r="E247" t="s">
        <v>9</v>
      </c>
      <c r="F247" t="s">
        <v>21</v>
      </c>
      <c r="G247" s="1">
        <f>$G$225/$G$17</f>
        <v>1.0035789798802461</v>
      </c>
      <c r="H247" t="s">
        <v>22</v>
      </c>
      <c r="I247" t="s">
        <v>21</v>
      </c>
      <c r="J247" s="1">
        <f>($J$225-$J$17)/$G$17</f>
        <v>22.635597850160352</v>
      </c>
    </row>
    <row r="248" spans="1:10" x14ac:dyDescent="0.25">
      <c r="A248" t="s">
        <v>34</v>
      </c>
      <c r="B248" t="s">
        <v>10</v>
      </c>
      <c r="E248" t="s">
        <v>22</v>
      </c>
      <c r="F248" t="s">
        <v>21</v>
      </c>
      <c r="G248" s="1">
        <f>1/G243</f>
        <v>1.1403586792307692</v>
      </c>
      <c r="H248" t="s">
        <v>9</v>
      </c>
      <c r="I248" t="s">
        <v>21</v>
      </c>
      <c r="J248" s="1">
        <f>-J243/G243</f>
        <v>-26.956521003846152</v>
      </c>
    </row>
    <row r="249" spans="1:10" x14ac:dyDescent="0.25">
      <c r="A249" t="s">
        <v>34</v>
      </c>
      <c r="B249" t="s">
        <v>0</v>
      </c>
      <c r="E249" t="s">
        <v>22</v>
      </c>
      <c r="F249" t="s">
        <v>21</v>
      </c>
      <c r="G249" s="1">
        <f t="shared" ref="G249:G252" si="18">1/G244</f>
        <v>1.1408150052328625</v>
      </c>
      <c r="H249" t="s">
        <v>9</v>
      </c>
      <c r="I249" t="s">
        <v>21</v>
      </c>
      <c r="J249" s="1">
        <f t="shared" ref="J249:J252" si="19">-J244/G244</f>
        <v>-26.538982711930927</v>
      </c>
    </row>
    <row r="250" spans="1:10" x14ac:dyDescent="0.25">
      <c r="A250" t="s">
        <v>34</v>
      </c>
      <c r="B250" t="s">
        <v>11</v>
      </c>
      <c r="E250" t="s">
        <v>22</v>
      </c>
      <c r="F250" t="s">
        <v>21</v>
      </c>
      <c r="G250" s="1">
        <f t="shared" si="18"/>
        <v>1.2820512820512819</v>
      </c>
      <c r="H250" t="s">
        <v>9</v>
      </c>
      <c r="I250" t="s">
        <v>21</v>
      </c>
      <c r="J250" s="1">
        <f t="shared" si="19"/>
        <v>-29.102564102564102</v>
      </c>
    </row>
    <row r="251" spans="1:10" x14ac:dyDescent="0.25">
      <c r="A251" t="s">
        <v>34</v>
      </c>
      <c r="B251" t="s">
        <v>12</v>
      </c>
      <c r="E251" t="s">
        <v>22</v>
      </c>
      <c r="F251" t="s">
        <v>21</v>
      </c>
      <c r="G251" s="1">
        <f t="shared" si="18"/>
        <v>1.0831221712150796</v>
      </c>
      <c r="H251" t="s">
        <v>9</v>
      </c>
      <c r="I251" t="s">
        <v>21</v>
      </c>
      <c r="J251" s="1">
        <f t="shared" si="19"/>
        <v>-25.745980340409332</v>
      </c>
    </row>
    <row r="252" spans="1:10" x14ac:dyDescent="0.25">
      <c r="A252" t="s">
        <v>34</v>
      </c>
      <c r="B252" t="s">
        <v>13</v>
      </c>
      <c r="E252" t="s">
        <v>22</v>
      </c>
      <c r="F252" t="s">
        <v>21</v>
      </c>
      <c r="G252" s="1">
        <f t="shared" si="18"/>
        <v>0.99643378353672452</v>
      </c>
      <c r="H252" t="s">
        <v>9</v>
      </c>
      <c r="I252" t="s">
        <v>21</v>
      </c>
      <c r="J252" s="1">
        <f t="shared" si="19"/>
        <v>-22.554874408451028</v>
      </c>
    </row>
    <row r="253" spans="1:10" x14ac:dyDescent="0.25">
      <c r="A253" t="s">
        <v>35</v>
      </c>
      <c r="D253" t="s">
        <v>18</v>
      </c>
      <c r="E253" t="s">
        <v>6</v>
      </c>
      <c r="F253" t="s">
        <v>16</v>
      </c>
      <c r="G253" s="1">
        <f>G269/$G$5</f>
        <v>9.245229942478006E-2</v>
      </c>
      <c r="H253" t="s">
        <v>22</v>
      </c>
      <c r="I253" t="s">
        <v>21</v>
      </c>
      <c r="J253" s="1">
        <f>(J269-$J$5)/$G$5</f>
        <v>-7.5979862451620424</v>
      </c>
    </row>
    <row r="254" spans="1:10" x14ac:dyDescent="0.25">
      <c r="A254" t="s">
        <v>36</v>
      </c>
      <c r="D254" t="s">
        <v>18</v>
      </c>
      <c r="E254" t="s">
        <v>6</v>
      </c>
      <c r="F254" t="s">
        <v>16</v>
      </c>
      <c r="G254" s="1">
        <f t="shared" ref="G254:G260" si="20">G270/$G$5</f>
        <v>0.11073711575210252</v>
      </c>
      <c r="H254" t="s">
        <v>22</v>
      </c>
      <c r="I254" t="s">
        <v>21</v>
      </c>
      <c r="J254" s="1">
        <f t="shared" ref="J254:J260" si="21">(J270-$J$5)/$G$5</f>
        <v>-7.3875896053001702</v>
      </c>
    </row>
    <row r="255" spans="1:10" x14ac:dyDescent="0.25">
      <c r="A255" t="s">
        <v>37</v>
      </c>
      <c r="D255" t="s">
        <v>18</v>
      </c>
      <c r="E255" t="s">
        <v>6</v>
      </c>
      <c r="F255" t="s">
        <v>16</v>
      </c>
      <c r="G255" s="1">
        <f t="shared" si="20"/>
        <v>0.15860744390877962</v>
      </c>
      <c r="H255" t="s">
        <v>22</v>
      </c>
      <c r="I255" t="s">
        <v>21</v>
      </c>
      <c r="J255" s="1">
        <f t="shared" si="21"/>
        <v>-6.9237081801515181</v>
      </c>
    </row>
    <row r="256" spans="1:10" x14ac:dyDescent="0.25">
      <c r="A256" t="s">
        <v>38</v>
      </c>
      <c r="D256" t="s">
        <v>18</v>
      </c>
      <c r="E256" t="s">
        <v>6</v>
      </c>
      <c r="F256" t="s">
        <v>16</v>
      </c>
      <c r="G256" s="1">
        <f t="shared" si="20"/>
        <v>0.14725824756768291</v>
      </c>
      <c r="H256" t="s">
        <v>22</v>
      </c>
      <c r="I256" t="s">
        <v>21</v>
      </c>
      <c r="J256" s="1">
        <f t="shared" si="21"/>
        <v>-7.0377142524565679</v>
      </c>
    </row>
    <row r="257" spans="1:10" x14ac:dyDescent="0.25">
      <c r="A257" t="s">
        <v>39</v>
      </c>
      <c r="D257" t="s">
        <v>18</v>
      </c>
      <c r="E257" t="s">
        <v>6</v>
      </c>
      <c r="F257" t="s">
        <v>16</v>
      </c>
      <c r="G257" s="1">
        <f t="shared" si="20"/>
        <v>0.39417601924513296</v>
      </c>
      <c r="H257" t="s">
        <v>22</v>
      </c>
      <c r="I257" t="s">
        <v>21</v>
      </c>
      <c r="J257" s="1">
        <f t="shared" si="21"/>
        <v>-4.2292537660901539</v>
      </c>
    </row>
    <row r="258" spans="1:10" x14ac:dyDescent="0.25">
      <c r="A258" t="s">
        <v>40</v>
      </c>
      <c r="D258" t="s">
        <v>18</v>
      </c>
      <c r="E258" t="s">
        <v>6</v>
      </c>
      <c r="F258" t="s">
        <v>16</v>
      </c>
      <c r="G258" s="1">
        <f t="shared" si="20"/>
        <v>0.37753053127819108</v>
      </c>
      <c r="H258" t="s">
        <v>22</v>
      </c>
      <c r="I258" t="s">
        <v>21</v>
      </c>
      <c r="J258" s="1">
        <f t="shared" si="21"/>
        <v>-4.3614282527087722</v>
      </c>
    </row>
    <row r="259" spans="1:10" x14ac:dyDescent="0.25">
      <c r="A259" t="s">
        <v>41</v>
      </c>
      <c r="D259" t="s">
        <v>18</v>
      </c>
      <c r="E259" t="s">
        <v>6</v>
      </c>
      <c r="F259" t="s">
        <v>16</v>
      </c>
      <c r="G259" s="1">
        <f t="shared" si="20"/>
        <v>0.38524216468944911</v>
      </c>
      <c r="H259" t="s">
        <v>22</v>
      </c>
      <c r="I259" t="s">
        <v>21</v>
      </c>
      <c r="J259" s="1">
        <f t="shared" si="21"/>
        <v>-4.2487317030584633</v>
      </c>
    </row>
    <row r="260" spans="1:10" x14ac:dyDescent="0.25">
      <c r="A260" t="s">
        <v>42</v>
      </c>
      <c r="D260" t="s">
        <v>18</v>
      </c>
      <c r="E260" t="s">
        <v>6</v>
      </c>
      <c r="F260" t="s">
        <v>16</v>
      </c>
      <c r="G260" s="1">
        <f t="shared" si="20"/>
        <v>0.42141409046376505</v>
      </c>
      <c r="H260" t="s">
        <v>22</v>
      </c>
      <c r="I260" t="s">
        <v>21</v>
      </c>
      <c r="J260" s="1">
        <f t="shared" si="21"/>
        <v>-3.8722002890650025</v>
      </c>
    </row>
    <row r="261" spans="1:10" x14ac:dyDescent="0.25">
      <c r="A261" t="s">
        <v>35</v>
      </c>
      <c r="E261" t="s">
        <v>22</v>
      </c>
      <c r="F261" t="s">
        <v>21</v>
      </c>
      <c r="G261" s="1">
        <f>1/G253</f>
        <v>10.816388626586926</v>
      </c>
      <c r="H261" t="s">
        <v>6</v>
      </c>
      <c r="I261" t="s">
        <v>16</v>
      </c>
      <c r="J261" s="1">
        <f>-J253/G253</f>
        <v>82.182772007134616</v>
      </c>
    </row>
    <row r="262" spans="1:10" x14ac:dyDescent="0.25">
      <c r="A262" t="s">
        <v>36</v>
      </c>
      <c r="E262" t="s">
        <v>22</v>
      </c>
      <c r="F262" t="s">
        <v>21</v>
      </c>
      <c r="G262" s="1">
        <f t="shared" ref="G262:G268" si="22">1/G254</f>
        <v>9.0303959355290822</v>
      </c>
      <c r="H262" t="s">
        <v>6</v>
      </c>
      <c r="I262" t="s">
        <v>16</v>
      </c>
      <c r="J262" s="1">
        <f t="shared" ref="J262:J268" si="23">-J254/G254</f>
        <v>66.712859145059554</v>
      </c>
    </row>
    <row r="263" spans="1:10" x14ac:dyDescent="0.25">
      <c r="A263" t="s">
        <v>37</v>
      </c>
      <c r="E263" t="s">
        <v>22</v>
      </c>
      <c r="F263" t="s">
        <v>21</v>
      </c>
      <c r="G263" s="1">
        <f t="shared" si="22"/>
        <v>6.3048743196134795</v>
      </c>
      <c r="H263" t="s">
        <v>6</v>
      </c>
      <c r="I263" t="s">
        <v>16</v>
      </c>
      <c r="J263" s="1">
        <f t="shared" si="23"/>
        <v>43.653109901535082</v>
      </c>
    </row>
    <row r="264" spans="1:10" x14ac:dyDescent="0.25">
      <c r="A264" t="s">
        <v>38</v>
      </c>
      <c r="E264" t="s">
        <v>22</v>
      </c>
      <c r="F264" t="s">
        <v>21</v>
      </c>
      <c r="G264" s="1">
        <f t="shared" si="22"/>
        <v>6.7907911204795477</v>
      </c>
      <c r="H264" t="s">
        <v>6</v>
      </c>
      <c r="I264" t="s">
        <v>16</v>
      </c>
      <c r="J264" s="1">
        <f t="shared" si="23"/>
        <v>47.79164745405442</v>
      </c>
    </row>
    <row r="265" spans="1:10" x14ac:dyDescent="0.25">
      <c r="A265" t="s">
        <v>39</v>
      </c>
      <c r="E265" t="s">
        <v>22</v>
      </c>
      <c r="F265" t="s">
        <v>21</v>
      </c>
      <c r="G265" s="1">
        <f t="shared" si="22"/>
        <v>2.5369376907175902</v>
      </c>
      <c r="H265" t="s">
        <v>6</v>
      </c>
      <c r="I265" t="s">
        <v>16</v>
      </c>
      <c r="J265" s="1">
        <f t="shared" si="23"/>
        <v>10.729353282803427</v>
      </c>
    </row>
    <row r="266" spans="1:10" x14ac:dyDescent="0.25">
      <c r="A266" t="s">
        <v>40</v>
      </c>
      <c r="E266" t="s">
        <v>22</v>
      </c>
      <c r="F266" t="s">
        <v>21</v>
      </c>
      <c r="G266" s="1">
        <f t="shared" si="22"/>
        <v>2.6487923946557044</v>
      </c>
      <c r="H266" t="s">
        <v>6</v>
      </c>
      <c r="I266" t="s">
        <v>16</v>
      </c>
      <c r="J266" s="1">
        <f t="shared" si="23"/>
        <v>11.552517985611512</v>
      </c>
    </row>
    <row r="267" spans="1:10" x14ac:dyDescent="0.25">
      <c r="A267" t="s">
        <v>41</v>
      </c>
      <c r="E267" t="s">
        <v>22</v>
      </c>
      <c r="F267" t="s">
        <v>21</v>
      </c>
      <c r="G267" s="1">
        <f t="shared" si="22"/>
        <v>2.595769860254312</v>
      </c>
      <c r="H267" t="s">
        <v>6</v>
      </c>
      <c r="I267" t="s">
        <v>16</v>
      </c>
      <c r="J267" s="1">
        <f t="shared" si="23"/>
        <v>11.028729699106133</v>
      </c>
    </row>
    <row r="268" spans="1:10" x14ac:dyDescent="0.25">
      <c r="A268" t="s">
        <v>42</v>
      </c>
      <c r="E268" t="s">
        <v>22</v>
      </c>
      <c r="F268" t="s">
        <v>21</v>
      </c>
      <c r="G268" s="1">
        <f t="shared" si="22"/>
        <v>2.3729628947610717</v>
      </c>
      <c r="H268" t="s">
        <v>6</v>
      </c>
      <c r="I268" t="s">
        <v>16</v>
      </c>
      <c r="J268" s="1">
        <f t="shared" si="23"/>
        <v>9.1885876070343464</v>
      </c>
    </row>
    <row r="269" spans="1:10" x14ac:dyDescent="0.25">
      <c r="A269" t="s">
        <v>35</v>
      </c>
      <c r="B269" t="s">
        <v>19</v>
      </c>
      <c r="E269" t="s">
        <v>6</v>
      </c>
      <c r="F269" t="s">
        <v>21</v>
      </c>
      <c r="G269" s="1">
        <v>9.5310000000000006E-2</v>
      </c>
      <c r="H269" t="s">
        <v>22</v>
      </c>
      <c r="I269" t="s">
        <v>21</v>
      </c>
      <c r="J269" s="1">
        <v>23.077159999999999</v>
      </c>
    </row>
    <row r="270" spans="1:10" x14ac:dyDescent="0.25">
      <c r="A270" t="s">
        <v>36</v>
      </c>
      <c r="B270" t="s">
        <v>19</v>
      </c>
      <c r="E270" t="s">
        <v>6</v>
      </c>
      <c r="F270" t="s">
        <v>21</v>
      </c>
      <c r="G270" s="1">
        <v>0.11416</v>
      </c>
      <c r="H270" t="s">
        <v>22</v>
      </c>
      <c r="I270" t="s">
        <v>21</v>
      </c>
      <c r="J270" s="1">
        <v>23.294060000000002</v>
      </c>
    </row>
    <row r="271" spans="1:10" x14ac:dyDescent="0.25">
      <c r="A271" t="s">
        <v>37</v>
      </c>
      <c r="B271" t="s">
        <v>19</v>
      </c>
      <c r="E271" t="s">
        <v>6</v>
      </c>
      <c r="F271" t="s">
        <v>21</v>
      </c>
      <c r="G271" s="1">
        <v>0.16350999999999999</v>
      </c>
      <c r="H271" t="s">
        <v>22</v>
      </c>
      <c r="I271" t="s">
        <v>21</v>
      </c>
      <c r="J271" s="1">
        <v>23.772279999999999</v>
      </c>
    </row>
    <row r="272" spans="1:10" x14ac:dyDescent="0.25">
      <c r="A272" t="s">
        <v>38</v>
      </c>
      <c r="B272" t="s">
        <v>19</v>
      </c>
      <c r="E272" t="s">
        <v>6</v>
      </c>
      <c r="F272" t="s">
        <v>21</v>
      </c>
      <c r="G272" s="1">
        <v>0.15181</v>
      </c>
      <c r="H272" t="s">
        <v>22</v>
      </c>
      <c r="I272" t="s">
        <v>21</v>
      </c>
      <c r="J272" s="1">
        <v>23.65475</v>
      </c>
    </row>
    <row r="273" spans="1:10" x14ac:dyDescent="0.25">
      <c r="A273" t="s">
        <v>39</v>
      </c>
      <c r="B273" t="s">
        <v>19</v>
      </c>
      <c r="E273" t="s">
        <v>6</v>
      </c>
      <c r="F273" t="s">
        <v>21</v>
      </c>
      <c r="G273" s="2">
        <v>0.40636</v>
      </c>
      <c r="H273" t="s">
        <v>22</v>
      </c>
      <c r="I273" t="s">
        <v>21</v>
      </c>
      <c r="J273" s="2">
        <v>26.55002</v>
      </c>
    </row>
    <row r="274" spans="1:10" x14ac:dyDescent="0.25">
      <c r="A274" t="s">
        <v>40</v>
      </c>
      <c r="B274" t="s">
        <v>19</v>
      </c>
      <c r="E274" t="s">
        <v>6</v>
      </c>
      <c r="F274" t="s">
        <v>21</v>
      </c>
      <c r="G274" s="2">
        <v>0.38919999999999999</v>
      </c>
      <c r="H274" t="s">
        <v>22</v>
      </c>
      <c r="I274" t="s">
        <v>21</v>
      </c>
      <c r="J274" s="2">
        <v>26.41376</v>
      </c>
    </row>
    <row r="275" spans="1:10" x14ac:dyDescent="0.25">
      <c r="A275" t="s">
        <v>41</v>
      </c>
      <c r="B275" t="s">
        <v>19</v>
      </c>
      <c r="E275" t="s">
        <v>6</v>
      </c>
      <c r="F275" t="s">
        <v>21</v>
      </c>
      <c r="G275" s="2">
        <v>0.39715</v>
      </c>
      <c r="H275" t="s">
        <v>22</v>
      </c>
      <c r="I275" t="s">
        <v>21</v>
      </c>
      <c r="J275" s="2">
        <v>26.52994</v>
      </c>
    </row>
    <row r="276" spans="1:10" x14ac:dyDescent="0.25">
      <c r="A276" t="s">
        <v>42</v>
      </c>
      <c r="B276" t="s">
        <v>19</v>
      </c>
      <c r="E276" t="s">
        <v>6</v>
      </c>
      <c r="F276" t="s">
        <v>21</v>
      </c>
      <c r="G276" s="2">
        <v>0.43443999999999999</v>
      </c>
      <c r="H276" t="s">
        <v>22</v>
      </c>
      <c r="I276" t="s">
        <v>21</v>
      </c>
      <c r="J276" s="2">
        <v>26.918109999999999</v>
      </c>
    </row>
    <row r="277" spans="1:10" x14ac:dyDescent="0.25">
      <c r="A277" t="s">
        <v>35</v>
      </c>
      <c r="B277" t="s">
        <v>19</v>
      </c>
      <c r="E277" t="s">
        <v>22</v>
      </c>
      <c r="F277" t="s">
        <v>21</v>
      </c>
      <c r="G277" s="1">
        <f>1/G269</f>
        <v>10.492078480747036</v>
      </c>
      <c r="H277" t="s">
        <v>6</v>
      </c>
      <c r="I277" t="s">
        <v>21</v>
      </c>
      <c r="J277" s="1">
        <f>-J269/G269</f>
        <v>-242.12737383275623</v>
      </c>
    </row>
    <row r="278" spans="1:10" x14ac:dyDescent="0.25">
      <c r="A278" t="s">
        <v>36</v>
      </c>
      <c r="B278" t="s">
        <v>19</v>
      </c>
      <c r="E278" t="s">
        <v>22</v>
      </c>
      <c r="F278" t="s">
        <v>21</v>
      </c>
      <c r="G278" s="1">
        <f t="shared" ref="G278:G284" si="24">1/G270</f>
        <v>8.7596355991590755</v>
      </c>
      <c r="H278" t="s">
        <v>6</v>
      </c>
      <c r="I278" t="s">
        <v>21</v>
      </c>
      <c r="J278" s="1">
        <f t="shared" ref="J278:J284" si="25">-J270/G270</f>
        <v>-204.04747722494747</v>
      </c>
    </row>
    <row r="279" spans="1:10" x14ac:dyDescent="0.25">
      <c r="A279" t="s">
        <v>37</v>
      </c>
      <c r="B279" t="s">
        <v>19</v>
      </c>
      <c r="E279" t="s">
        <v>22</v>
      </c>
      <c r="F279" t="s">
        <v>21</v>
      </c>
      <c r="G279" s="1">
        <f t="shared" si="24"/>
        <v>6.1158338939514403</v>
      </c>
      <c r="H279" t="s">
        <v>6</v>
      </c>
      <c r="I279" t="s">
        <v>21</v>
      </c>
      <c r="J279" s="1">
        <f t="shared" si="25"/>
        <v>-145.38731576050395</v>
      </c>
    </row>
    <row r="280" spans="1:10" x14ac:dyDescent="0.25">
      <c r="A280" t="s">
        <v>38</v>
      </c>
      <c r="B280" t="s">
        <v>19</v>
      </c>
      <c r="E280" t="s">
        <v>22</v>
      </c>
      <c r="F280" t="s">
        <v>21</v>
      </c>
      <c r="G280" s="1">
        <f t="shared" si="24"/>
        <v>6.5871813451024304</v>
      </c>
      <c r="H280" t="s">
        <v>6</v>
      </c>
      <c r="I280" t="s">
        <v>21</v>
      </c>
      <c r="J280" s="1">
        <f t="shared" si="25"/>
        <v>-155.81812792306172</v>
      </c>
    </row>
    <row r="281" spans="1:10" x14ac:dyDescent="0.25">
      <c r="A281" t="s">
        <v>39</v>
      </c>
      <c r="B281" t="s">
        <v>19</v>
      </c>
      <c r="E281" t="s">
        <v>22</v>
      </c>
      <c r="F281" t="s">
        <v>21</v>
      </c>
      <c r="G281" s="1">
        <f t="shared" si="24"/>
        <v>2.4608721330839649</v>
      </c>
      <c r="H281" t="s">
        <v>6</v>
      </c>
      <c r="I281" t="s">
        <v>21</v>
      </c>
      <c r="J281" s="1">
        <f t="shared" si="25"/>
        <v>-65.33620435082193</v>
      </c>
    </row>
    <row r="282" spans="1:10" x14ac:dyDescent="0.25">
      <c r="A282" t="s">
        <v>40</v>
      </c>
      <c r="B282" t="s">
        <v>19</v>
      </c>
      <c r="E282" t="s">
        <v>22</v>
      </c>
      <c r="F282" t="s">
        <v>21</v>
      </c>
      <c r="G282" s="1">
        <f t="shared" si="24"/>
        <v>2.5693730729701953</v>
      </c>
      <c r="H282" t="s">
        <v>6</v>
      </c>
      <c r="I282" t="s">
        <v>21</v>
      </c>
      <c r="J282" s="1">
        <f t="shared" si="25"/>
        <v>-67.866803699897233</v>
      </c>
    </row>
    <row r="283" spans="1:10" x14ac:dyDescent="0.25">
      <c r="A283" t="s">
        <v>41</v>
      </c>
      <c r="B283" t="s">
        <v>19</v>
      </c>
      <c r="E283" t="s">
        <v>22</v>
      </c>
      <c r="F283" t="s">
        <v>21</v>
      </c>
      <c r="G283" s="1">
        <f t="shared" si="24"/>
        <v>2.517940324814302</v>
      </c>
      <c r="H283" t="s">
        <v>6</v>
      </c>
      <c r="I283" t="s">
        <v>21</v>
      </c>
      <c r="J283" s="1">
        <f t="shared" si="25"/>
        <v>-66.80080574090394</v>
      </c>
    </row>
    <row r="284" spans="1:10" x14ac:dyDescent="0.25">
      <c r="A284" t="s">
        <v>42</v>
      </c>
      <c r="B284" t="s">
        <v>19</v>
      </c>
      <c r="E284" t="s">
        <v>22</v>
      </c>
      <c r="F284" t="s">
        <v>21</v>
      </c>
      <c r="G284" s="1">
        <f t="shared" si="24"/>
        <v>2.3018138292974863</v>
      </c>
      <c r="H284" t="s">
        <v>6</v>
      </c>
      <c r="I284" t="s">
        <v>21</v>
      </c>
      <c r="J284" s="1">
        <f t="shared" si="25"/>
        <v>-61.960477856550959</v>
      </c>
    </row>
    <row r="285" spans="1:10" x14ac:dyDescent="0.25">
      <c r="A285" t="s">
        <v>35</v>
      </c>
      <c r="B285" t="s">
        <v>19</v>
      </c>
      <c r="C285" t="s">
        <v>10</v>
      </c>
      <c r="E285" t="s">
        <v>9</v>
      </c>
      <c r="F285" t="s">
        <v>21</v>
      </c>
      <c r="G285" s="1">
        <f>G269/$G$9</f>
        <v>9.3441176470588236E-2</v>
      </c>
      <c r="H285" t="s">
        <v>22</v>
      </c>
      <c r="I285" t="s">
        <v>21</v>
      </c>
      <c r="J285" s="1">
        <f>(J269-$J$9)/$G$9</f>
        <v>14.487411764705881</v>
      </c>
    </row>
    <row r="286" spans="1:10" x14ac:dyDescent="0.25">
      <c r="A286" t="s">
        <v>36</v>
      </c>
      <c r="B286" t="s">
        <v>19</v>
      </c>
      <c r="C286" t="s">
        <v>10</v>
      </c>
      <c r="E286" t="s">
        <v>9</v>
      </c>
      <c r="F286" t="s">
        <v>21</v>
      </c>
      <c r="G286" s="1">
        <f t="shared" ref="G286:G292" si="26">G270/$G$9</f>
        <v>0.11192156862745098</v>
      </c>
      <c r="H286" t="s">
        <v>22</v>
      </c>
      <c r="I286" t="s">
        <v>21</v>
      </c>
      <c r="J286" s="1">
        <f t="shared" ref="J286:J292" si="27">(J270-$J$9)/$G$9</f>
        <v>14.700058823529412</v>
      </c>
    </row>
    <row r="287" spans="1:10" x14ac:dyDescent="0.25">
      <c r="A287" t="s">
        <v>37</v>
      </c>
      <c r="B287" t="s">
        <v>19</v>
      </c>
      <c r="C287" t="s">
        <v>10</v>
      </c>
      <c r="E287" t="s">
        <v>9</v>
      </c>
      <c r="F287" t="s">
        <v>21</v>
      </c>
      <c r="G287" s="1">
        <f t="shared" si="26"/>
        <v>0.16030392156862744</v>
      </c>
      <c r="H287" t="s">
        <v>22</v>
      </c>
      <c r="I287" t="s">
        <v>21</v>
      </c>
      <c r="J287" s="1">
        <f t="shared" si="27"/>
        <v>15.168901960784311</v>
      </c>
    </row>
    <row r="288" spans="1:10" x14ac:dyDescent="0.25">
      <c r="A288" t="s">
        <v>38</v>
      </c>
      <c r="B288" t="s">
        <v>19</v>
      </c>
      <c r="C288" t="s">
        <v>10</v>
      </c>
      <c r="E288" t="s">
        <v>9</v>
      </c>
      <c r="F288" t="s">
        <v>21</v>
      </c>
      <c r="G288" s="1">
        <f t="shared" si="26"/>
        <v>0.14883333333333332</v>
      </c>
      <c r="H288" t="s">
        <v>22</v>
      </c>
      <c r="I288" t="s">
        <v>21</v>
      </c>
      <c r="J288" s="1">
        <f t="shared" si="27"/>
        <v>15.053676470588234</v>
      </c>
    </row>
    <row r="289" spans="1:10" x14ac:dyDescent="0.25">
      <c r="A289" t="s">
        <v>39</v>
      </c>
      <c r="B289" t="s">
        <v>19</v>
      </c>
      <c r="C289" t="s">
        <v>10</v>
      </c>
      <c r="E289" t="s">
        <v>9</v>
      </c>
      <c r="F289" t="s">
        <v>21</v>
      </c>
      <c r="G289" s="1">
        <f t="shared" si="26"/>
        <v>0.39839215686274509</v>
      </c>
      <c r="H289" t="s">
        <v>22</v>
      </c>
      <c r="I289" t="s">
        <v>21</v>
      </c>
      <c r="J289" s="1">
        <f t="shared" si="27"/>
        <v>17.892176470588236</v>
      </c>
    </row>
    <row r="290" spans="1:10" x14ac:dyDescent="0.25">
      <c r="A290" t="s">
        <v>40</v>
      </c>
      <c r="B290" t="s">
        <v>19</v>
      </c>
      <c r="C290" t="s">
        <v>10</v>
      </c>
      <c r="E290" t="s">
        <v>9</v>
      </c>
      <c r="F290" t="s">
        <v>21</v>
      </c>
      <c r="G290" s="1">
        <f t="shared" si="26"/>
        <v>0.38156862745098036</v>
      </c>
      <c r="H290" t="s">
        <v>22</v>
      </c>
      <c r="I290" t="s">
        <v>21</v>
      </c>
      <c r="J290" s="1">
        <f t="shared" si="27"/>
        <v>17.758588235294116</v>
      </c>
    </row>
    <row r="291" spans="1:10" x14ac:dyDescent="0.25">
      <c r="A291" t="s">
        <v>41</v>
      </c>
      <c r="B291" t="s">
        <v>19</v>
      </c>
      <c r="C291" t="s">
        <v>10</v>
      </c>
      <c r="E291" t="s">
        <v>9</v>
      </c>
      <c r="F291" t="s">
        <v>21</v>
      </c>
      <c r="G291" s="1">
        <f t="shared" si="26"/>
        <v>0.3893627450980392</v>
      </c>
      <c r="H291" t="s">
        <v>22</v>
      </c>
      <c r="I291" t="s">
        <v>21</v>
      </c>
      <c r="J291" s="1">
        <f t="shared" si="27"/>
        <v>17.872490196078431</v>
      </c>
    </row>
    <row r="292" spans="1:10" x14ac:dyDescent="0.25">
      <c r="A292" t="s">
        <v>42</v>
      </c>
      <c r="B292" t="s">
        <v>19</v>
      </c>
      <c r="C292" t="s">
        <v>10</v>
      </c>
      <c r="E292" t="s">
        <v>9</v>
      </c>
      <c r="F292" t="s">
        <v>21</v>
      </c>
      <c r="G292" s="1">
        <f t="shared" si="26"/>
        <v>0.42592156862745095</v>
      </c>
      <c r="H292" t="s">
        <v>22</v>
      </c>
      <c r="I292" t="s">
        <v>21</v>
      </c>
      <c r="J292" s="1">
        <f t="shared" si="27"/>
        <v>18.25304901960784</v>
      </c>
    </row>
    <row r="293" spans="1:10" x14ac:dyDescent="0.25">
      <c r="A293" t="s">
        <v>35</v>
      </c>
      <c r="B293" t="s">
        <v>19</v>
      </c>
      <c r="C293" t="s">
        <v>10</v>
      </c>
      <c r="E293" t="s">
        <v>22</v>
      </c>
      <c r="F293" t="s">
        <v>21</v>
      </c>
      <c r="G293" s="1">
        <f>1/G285</f>
        <v>10.701920050361977</v>
      </c>
      <c r="H293" t="s">
        <v>9</v>
      </c>
      <c r="I293" t="s">
        <v>21</v>
      </c>
      <c r="J293" s="1">
        <f>-J285/G285</f>
        <v>-155.04312244255584</v>
      </c>
    </row>
    <row r="294" spans="1:10" x14ac:dyDescent="0.25">
      <c r="A294" t="s">
        <v>36</v>
      </c>
      <c r="B294" t="s">
        <v>19</v>
      </c>
      <c r="C294" t="s">
        <v>10</v>
      </c>
      <c r="E294" t="s">
        <v>22</v>
      </c>
      <c r="F294" t="s">
        <v>21</v>
      </c>
      <c r="G294" s="1">
        <f t="shared" ref="G294:G300" si="28">1/G286</f>
        <v>8.9348283111422564</v>
      </c>
      <c r="H294" t="s">
        <v>9</v>
      </c>
      <c r="I294" t="s">
        <v>21</v>
      </c>
      <c r="J294" s="1">
        <f t="shared" ref="J294:J300" si="29">-J286/G286</f>
        <v>-131.34250175192713</v>
      </c>
    </row>
    <row r="295" spans="1:10" x14ac:dyDescent="0.25">
      <c r="A295" t="s">
        <v>37</v>
      </c>
      <c r="B295" t="s">
        <v>19</v>
      </c>
      <c r="C295" t="s">
        <v>10</v>
      </c>
      <c r="E295" t="s">
        <v>22</v>
      </c>
      <c r="F295" t="s">
        <v>21</v>
      </c>
      <c r="G295" s="1">
        <f t="shared" si="28"/>
        <v>6.2381505718304693</v>
      </c>
      <c r="H295" t="s">
        <v>9</v>
      </c>
      <c r="I295" t="s">
        <v>21</v>
      </c>
      <c r="J295" s="1">
        <f t="shared" si="29"/>
        <v>-94.625894440706972</v>
      </c>
    </row>
    <row r="296" spans="1:10" x14ac:dyDescent="0.25">
      <c r="A296" t="s">
        <v>38</v>
      </c>
      <c r="B296" t="s">
        <v>19</v>
      </c>
      <c r="C296" t="s">
        <v>10</v>
      </c>
      <c r="E296" t="s">
        <v>22</v>
      </c>
      <c r="F296" t="s">
        <v>21</v>
      </c>
      <c r="G296" s="1">
        <f t="shared" si="28"/>
        <v>6.7189249720044799</v>
      </c>
      <c r="H296" t="s">
        <v>9</v>
      </c>
      <c r="I296" t="s">
        <v>21</v>
      </c>
      <c r="J296" s="1">
        <f t="shared" si="29"/>
        <v>-101.14452275871155</v>
      </c>
    </row>
    <row r="297" spans="1:10" x14ac:dyDescent="0.25">
      <c r="A297" t="s">
        <v>39</v>
      </c>
      <c r="B297" t="s">
        <v>19</v>
      </c>
      <c r="C297" t="s">
        <v>10</v>
      </c>
      <c r="E297" t="s">
        <v>22</v>
      </c>
      <c r="F297" t="s">
        <v>21</v>
      </c>
      <c r="G297" s="1">
        <f t="shared" si="28"/>
        <v>2.5100895757456443</v>
      </c>
      <c r="H297" t="s">
        <v>9</v>
      </c>
      <c r="I297" t="s">
        <v>21</v>
      </c>
      <c r="J297" s="1">
        <f t="shared" si="29"/>
        <v>-44.910965646225023</v>
      </c>
    </row>
    <row r="298" spans="1:10" x14ac:dyDescent="0.25">
      <c r="A298" t="s">
        <v>40</v>
      </c>
      <c r="B298" t="s">
        <v>19</v>
      </c>
      <c r="C298" t="s">
        <v>10</v>
      </c>
      <c r="E298" t="s">
        <v>22</v>
      </c>
      <c r="F298" t="s">
        <v>21</v>
      </c>
      <c r="G298" s="1">
        <f t="shared" si="28"/>
        <v>2.6207605344295994</v>
      </c>
      <c r="H298" t="s">
        <v>9</v>
      </c>
      <c r="I298" t="s">
        <v>21</v>
      </c>
      <c r="J298" s="1">
        <f t="shared" si="29"/>
        <v>-46.541007194244607</v>
      </c>
    </row>
    <row r="299" spans="1:10" x14ac:dyDescent="0.25">
      <c r="A299" t="s">
        <v>41</v>
      </c>
      <c r="B299" t="s">
        <v>19</v>
      </c>
      <c r="C299" t="s">
        <v>10</v>
      </c>
      <c r="E299" t="s">
        <v>22</v>
      </c>
      <c r="F299" t="s">
        <v>21</v>
      </c>
      <c r="G299" s="1">
        <f t="shared" si="28"/>
        <v>2.5682991313105878</v>
      </c>
      <c r="H299" t="s">
        <v>9</v>
      </c>
      <c r="I299" t="s">
        <v>21</v>
      </c>
      <c r="J299" s="1">
        <f t="shared" si="29"/>
        <v>-45.901901044945234</v>
      </c>
    </row>
    <row r="300" spans="1:10" x14ac:dyDescent="0.25">
      <c r="A300" t="s">
        <v>42</v>
      </c>
      <c r="B300" t="s">
        <v>19</v>
      </c>
      <c r="C300" t="s">
        <v>10</v>
      </c>
      <c r="E300" t="s">
        <v>22</v>
      </c>
      <c r="F300" t="s">
        <v>21</v>
      </c>
      <c r="G300" s="1">
        <f t="shared" si="28"/>
        <v>2.3478501058834365</v>
      </c>
      <c r="H300" t="s">
        <v>9</v>
      </c>
      <c r="I300" t="s">
        <v>21</v>
      </c>
      <c r="J300" s="1">
        <f t="shared" si="29"/>
        <v>-42.855423073381822</v>
      </c>
    </row>
    <row r="301" spans="1:10" x14ac:dyDescent="0.25">
      <c r="A301" t="s">
        <v>35</v>
      </c>
      <c r="B301" t="s">
        <v>19</v>
      </c>
      <c r="C301" t="s">
        <v>12</v>
      </c>
      <c r="E301" t="s">
        <v>9</v>
      </c>
      <c r="F301" t="s">
        <v>21</v>
      </c>
      <c r="G301" s="1">
        <f>G269/$G$13</f>
        <v>9.8378982000000004E-2</v>
      </c>
      <c r="H301" t="s">
        <v>22</v>
      </c>
      <c r="I301" t="s">
        <v>21</v>
      </c>
      <c r="J301" s="1">
        <f>(J269-$J$13)/$G$13</f>
        <v>14.135344551999999</v>
      </c>
    </row>
    <row r="302" spans="1:10" x14ac:dyDescent="0.25">
      <c r="A302" t="s">
        <v>36</v>
      </c>
      <c r="B302" t="s">
        <v>19</v>
      </c>
      <c r="C302" t="s">
        <v>12</v>
      </c>
      <c r="E302" t="s">
        <v>9</v>
      </c>
      <c r="F302" t="s">
        <v>21</v>
      </c>
      <c r="G302" s="1">
        <f t="shared" ref="G302:G308" si="30">G270/$G$13</f>
        <v>0.11783595200000001</v>
      </c>
      <c r="H302" t="s">
        <v>22</v>
      </c>
      <c r="I302" t="s">
        <v>21</v>
      </c>
      <c r="J302" s="1">
        <f t="shared" ref="J302:J308" si="31">(J270-$J$13)/$G$13</f>
        <v>14.359228732000002</v>
      </c>
    </row>
    <row r="303" spans="1:10" x14ac:dyDescent="0.25">
      <c r="A303" t="s">
        <v>37</v>
      </c>
      <c r="B303" t="s">
        <v>19</v>
      </c>
      <c r="C303" t="s">
        <v>12</v>
      </c>
      <c r="E303" t="s">
        <v>9</v>
      </c>
      <c r="F303" t="s">
        <v>21</v>
      </c>
      <c r="G303" s="1">
        <f t="shared" si="30"/>
        <v>0.168775022</v>
      </c>
      <c r="H303" t="s">
        <v>22</v>
      </c>
      <c r="I303" t="s">
        <v>21</v>
      </c>
      <c r="J303" s="1">
        <f t="shared" si="31"/>
        <v>14.852847415999998</v>
      </c>
    </row>
    <row r="304" spans="1:10" x14ac:dyDescent="0.25">
      <c r="A304" t="s">
        <v>38</v>
      </c>
      <c r="B304" t="s">
        <v>19</v>
      </c>
      <c r="C304" t="s">
        <v>12</v>
      </c>
      <c r="E304" t="s">
        <v>9</v>
      </c>
      <c r="F304" t="s">
        <v>21</v>
      </c>
      <c r="G304" s="1">
        <f t="shared" si="30"/>
        <v>0.15669828199999999</v>
      </c>
      <c r="H304" t="s">
        <v>22</v>
      </c>
      <c r="I304" t="s">
        <v>21</v>
      </c>
      <c r="J304" s="1">
        <f t="shared" si="31"/>
        <v>14.73153295</v>
      </c>
    </row>
    <row r="305" spans="1:10" x14ac:dyDescent="0.25">
      <c r="A305" t="s">
        <v>39</v>
      </c>
      <c r="B305" t="s">
        <v>19</v>
      </c>
      <c r="C305" t="s">
        <v>12</v>
      </c>
      <c r="E305" t="s">
        <v>9</v>
      </c>
      <c r="F305" t="s">
        <v>21</v>
      </c>
      <c r="G305" s="1">
        <f t="shared" si="30"/>
        <v>0.41944479200000001</v>
      </c>
      <c r="H305" t="s">
        <v>22</v>
      </c>
      <c r="I305" t="s">
        <v>21</v>
      </c>
      <c r="J305" s="1">
        <f t="shared" si="31"/>
        <v>17.720030643999998</v>
      </c>
    </row>
    <row r="306" spans="1:10" x14ac:dyDescent="0.25">
      <c r="A306" t="s">
        <v>40</v>
      </c>
      <c r="B306" t="s">
        <v>19</v>
      </c>
      <c r="C306" t="s">
        <v>12</v>
      </c>
      <c r="E306" t="s">
        <v>9</v>
      </c>
      <c r="F306" t="s">
        <v>21</v>
      </c>
      <c r="G306" s="1">
        <f t="shared" si="30"/>
        <v>0.40173224000000002</v>
      </c>
      <c r="H306" t="s">
        <v>22</v>
      </c>
      <c r="I306" t="s">
        <v>21</v>
      </c>
      <c r="J306" s="1">
        <f t="shared" si="31"/>
        <v>17.579383071999999</v>
      </c>
    </row>
    <row r="307" spans="1:10" x14ac:dyDescent="0.25">
      <c r="A307" t="s">
        <v>41</v>
      </c>
      <c r="B307" t="s">
        <v>19</v>
      </c>
      <c r="C307" t="s">
        <v>12</v>
      </c>
      <c r="E307" t="s">
        <v>9</v>
      </c>
      <c r="F307" t="s">
        <v>21</v>
      </c>
      <c r="G307" s="1">
        <f t="shared" si="30"/>
        <v>0.40993823000000001</v>
      </c>
      <c r="H307" t="s">
        <v>22</v>
      </c>
      <c r="I307" t="s">
        <v>21</v>
      </c>
      <c r="J307" s="1">
        <f t="shared" si="31"/>
        <v>17.699304067999996</v>
      </c>
    </row>
    <row r="308" spans="1:10" x14ac:dyDescent="0.25">
      <c r="A308" t="s">
        <v>42</v>
      </c>
      <c r="B308" t="s">
        <v>19</v>
      </c>
      <c r="C308" t="s">
        <v>12</v>
      </c>
      <c r="E308" t="s">
        <v>9</v>
      </c>
      <c r="F308" t="s">
        <v>21</v>
      </c>
      <c r="G308" s="1">
        <f t="shared" si="30"/>
        <v>0.44842896799999998</v>
      </c>
      <c r="H308" t="s">
        <v>22</v>
      </c>
      <c r="I308" t="s">
        <v>21</v>
      </c>
      <c r="J308" s="1">
        <f t="shared" si="31"/>
        <v>18.099973142</v>
      </c>
    </row>
    <row r="309" spans="1:10" x14ac:dyDescent="0.25">
      <c r="A309" t="s">
        <v>35</v>
      </c>
      <c r="B309" t="s">
        <v>19</v>
      </c>
      <c r="C309" t="s">
        <v>12</v>
      </c>
      <c r="E309" t="s">
        <v>22</v>
      </c>
      <c r="F309" t="s">
        <v>21</v>
      </c>
      <c r="G309" s="1">
        <f>1/G301</f>
        <v>10.164772796693505</v>
      </c>
      <c r="H309" t="s">
        <v>9</v>
      </c>
      <c r="I309" t="s">
        <v>21</v>
      </c>
      <c r="J309" s="1">
        <f>-J301/G301</f>
        <v>-143.68256577405933</v>
      </c>
    </row>
    <row r="310" spans="1:10" x14ac:dyDescent="0.25">
      <c r="A310" t="s">
        <v>36</v>
      </c>
      <c r="B310" t="s">
        <v>19</v>
      </c>
      <c r="C310" t="s">
        <v>12</v>
      </c>
      <c r="E310" t="s">
        <v>22</v>
      </c>
      <c r="F310" t="s">
        <v>21</v>
      </c>
      <c r="G310" s="1">
        <f t="shared" ref="G310:G316" si="32">1/G302</f>
        <v>8.4863743452422735</v>
      </c>
      <c r="H310" t="s">
        <v>9</v>
      </c>
      <c r="I310" t="s">
        <v>21</v>
      </c>
      <c r="J310" s="1">
        <f t="shared" ref="J310:J316" si="33">-J302/G302</f>
        <v>-121.85779032871055</v>
      </c>
    </row>
    <row r="311" spans="1:10" x14ac:dyDescent="0.25">
      <c r="A311" t="s">
        <v>37</v>
      </c>
      <c r="B311" t="s">
        <v>19</v>
      </c>
      <c r="C311" t="s">
        <v>12</v>
      </c>
      <c r="E311" t="s">
        <v>22</v>
      </c>
      <c r="F311" t="s">
        <v>21</v>
      </c>
      <c r="G311" s="1">
        <f t="shared" si="32"/>
        <v>5.9250473686799463</v>
      </c>
      <c r="H311" t="s">
        <v>9</v>
      </c>
      <c r="I311" t="s">
        <v>21</v>
      </c>
      <c r="J311" s="1">
        <f t="shared" si="33"/>
        <v>-88.003824499575529</v>
      </c>
    </row>
    <row r="312" spans="1:10" x14ac:dyDescent="0.25">
      <c r="A312" t="s">
        <v>38</v>
      </c>
      <c r="B312" t="s">
        <v>19</v>
      </c>
      <c r="C312" t="s">
        <v>12</v>
      </c>
      <c r="E312" t="s">
        <v>22</v>
      </c>
      <c r="F312" t="s">
        <v>21</v>
      </c>
      <c r="G312" s="1">
        <f t="shared" si="32"/>
        <v>6.3816908981810023</v>
      </c>
      <c r="H312" t="s">
        <v>9</v>
      </c>
      <c r="I312" t="s">
        <v>21</v>
      </c>
      <c r="J312" s="1">
        <f t="shared" si="33"/>
        <v>-94.012089743268533</v>
      </c>
    </row>
    <row r="313" spans="1:10" x14ac:dyDescent="0.25">
      <c r="A313" t="s">
        <v>39</v>
      </c>
      <c r="B313" t="s">
        <v>19</v>
      </c>
      <c r="C313" t="s">
        <v>12</v>
      </c>
      <c r="E313" t="s">
        <v>22</v>
      </c>
      <c r="F313" t="s">
        <v>21</v>
      </c>
      <c r="G313" s="1">
        <f t="shared" si="32"/>
        <v>2.3841039847742347</v>
      </c>
      <c r="H313" t="s">
        <v>9</v>
      </c>
      <c r="I313" t="s">
        <v>21</v>
      </c>
      <c r="J313" s="1">
        <f t="shared" si="33"/>
        <v>-42.246395668681942</v>
      </c>
    </row>
    <row r="314" spans="1:10" x14ac:dyDescent="0.25">
      <c r="A314" t="s">
        <v>40</v>
      </c>
      <c r="B314" t="s">
        <v>19</v>
      </c>
      <c r="C314" t="s">
        <v>12</v>
      </c>
      <c r="E314" t="s">
        <v>22</v>
      </c>
      <c r="F314" t="s">
        <v>21</v>
      </c>
      <c r="G314" s="1">
        <f t="shared" si="32"/>
        <v>2.4892201830751746</v>
      </c>
      <c r="H314" t="s">
        <v>9</v>
      </c>
      <c r="I314" t="s">
        <v>21</v>
      </c>
      <c r="J314" s="1">
        <f t="shared" si="33"/>
        <v>-43.758955148832463</v>
      </c>
    </row>
    <row r="315" spans="1:10" x14ac:dyDescent="0.25">
      <c r="A315" t="s">
        <v>41</v>
      </c>
      <c r="B315" t="s">
        <v>19</v>
      </c>
      <c r="C315" t="s">
        <v>12</v>
      </c>
      <c r="E315" t="s">
        <v>22</v>
      </c>
      <c r="F315" t="s">
        <v>21</v>
      </c>
      <c r="G315" s="1">
        <f t="shared" si="32"/>
        <v>2.4393919054585371</v>
      </c>
      <c r="H315" t="s">
        <v>9</v>
      </c>
      <c r="I315" t="s">
        <v>21</v>
      </c>
      <c r="J315" s="1">
        <f t="shared" si="33"/>
        <v>-43.175539075728544</v>
      </c>
    </row>
    <row r="316" spans="1:10" x14ac:dyDescent="0.25">
      <c r="A316" t="s">
        <v>42</v>
      </c>
      <c r="B316" t="s">
        <v>19</v>
      </c>
      <c r="C316" t="s">
        <v>12</v>
      </c>
      <c r="E316" t="s">
        <v>22</v>
      </c>
      <c r="F316" t="s">
        <v>21</v>
      </c>
      <c r="G316" s="1">
        <f t="shared" si="32"/>
        <v>2.2300075850585994</v>
      </c>
      <c r="H316" t="s">
        <v>9</v>
      </c>
      <c r="I316" t="s">
        <v>21</v>
      </c>
      <c r="J316" s="1">
        <f t="shared" si="33"/>
        <v>-40.363077396016934</v>
      </c>
    </row>
    <row r="317" spans="1:10" x14ac:dyDescent="0.25">
      <c r="A317" t="s">
        <v>35</v>
      </c>
      <c r="B317" t="s">
        <v>19</v>
      </c>
      <c r="C317" t="s">
        <v>13</v>
      </c>
      <c r="E317" t="s">
        <v>9</v>
      </c>
      <c r="F317" t="s">
        <v>21</v>
      </c>
      <c r="G317" s="1">
        <f>G269/$G$17</f>
        <v>0.10693782000000002</v>
      </c>
      <c r="H317" t="s">
        <v>22</v>
      </c>
      <c r="I317" t="s">
        <v>21</v>
      </c>
      <c r="J317" s="1">
        <f>(J269-$J$17)/$G$17</f>
        <v>12.162573520000002</v>
      </c>
    </row>
    <row r="318" spans="1:10" x14ac:dyDescent="0.25">
      <c r="A318" t="s">
        <v>36</v>
      </c>
      <c r="B318" t="s">
        <v>19</v>
      </c>
      <c r="C318" t="s">
        <v>13</v>
      </c>
      <c r="E318" t="s">
        <v>9</v>
      </c>
      <c r="F318" t="s">
        <v>21</v>
      </c>
      <c r="G318" s="1">
        <f t="shared" ref="G318:G324" si="34">G270/$G$17</f>
        <v>0.12808752000000001</v>
      </c>
      <c r="H318" t="s">
        <v>22</v>
      </c>
      <c r="I318" t="s">
        <v>21</v>
      </c>
      <c r="J318" s="1">
        <f t="shared" ref="J318:J324" si="35">(J270-$J$17)/$G$17</f>
        <v>12.405935320000005</v>
      </c>
    </row>
    <row r="319" spans="1:10" x14ac:dyDescent="0.25">
      <c r="A319" t="s">
        <v>37</v>
      </c>
      <c r="B319" t="s">
        <v>19</v>
      </c>
      <c r="C319" t="s">
        <v>13</v>
      </c>
      <c r="E319" t="s">
        <v>9</v>
      </c>
      <c r="F319" t="s">
        <v>21</v>
      </c>
      <c r="G319" s="1">
        <f t="shared" si="34"/>
        <v>0.18345822000000001</v>
      </c>
      <c r="H319" t="s">
        <v>22</v>
      </c>
      <c r="I319" t="s">
        <v>21</v>
      </c>
      <c r="J319" s="1">
        <f t="shared" si="35"/>
        <v>12.942498160000001</v>
      </c>
    </row>
    <row r="320" spans="1:10" x14ac:dyDescent="0.25">
      <c r="A320" t="s">
        <v>38</v>
      </c>
      <c r="B320" t="s">
        <v>19</v>
      </c>
      <c r="C320" t="s">
        <v>13</v>
      </c>
      <c r="E320" t="s">
        <v>9</v>
      </c>
      <c r="F320" t="s">
        <v>21</v>
      </c>
      <c r="G320" s="1">
        <f t="shared" si="34"/>
        <v>0.17033082000000002</v>
      </c>
      <c r="H320" t="s">
        <v>22</v>
      </c>
      <c r="I320" t="s">
        <v>21</v>
      </c>
      <c r="J320" s="1">
        <f t="shared" si="35"/>
        <v>12.810629500000003</v>
      </c>
    </row>
    <row r="321" spans="1:10" x14ac:dyDescent="0.25">
      <c r="A321" t="s">
        <v>39</v>
      </c>
      <c r="B321" t="s">
        <v>19</v>
      </c>
      <c r="C321" t="s">
        <v>13</v>
      </c>
      <c r="E321" t="s">
        <v>9</v>
      </c>
      <c r="F321" t="s">
        <v>21</v>
      </c>
      <c r="G321" s="1">
        <f t="shared" si="34"/>
        <v>0.45593592000000005</v>
      </c>
      <c r="H321" t="s">
        <v>22</v>
      </c>
      <c r="I321" t="s">
        <v>21</v>
      </c>
      <c r="J321" s="1">
        <f t="shared" si="35"/>
        <v>16.059122440000003</v>
      </c>
    </row>
    <row r="322" spans="1:10" x14ac:dyDescent="0.25">
      <c r="A322" t="s">
        <v>40</v>
      </c>
      <c r="B322" t="s">
        <v>19</v>
      </c>
      <c r="C322" t="s">
        <v>13</v>
      </c>
      <c r="E322" t="s">
        <v>9</v>
      </c>
      <c r="F322" t="s">
        <v>21</v>
      </c>
      <c r="G322" s="1">
        <f t="shared" si="34"/>
        <v>0.43668240000000008</v>
      </c>
      <c r="H322" t="s">
        <v>22</v>
      </c>
      <c r="I322" t="s">
        <v>21</v>
      </c>
      <c r="J322" s="1">
        <f t="shared" si="35"/>
        <v>15.906238720000003</v>
      </c>
    </row>
    <row r="323" spans="1:10" x14ac:dyDescent="0.25">
      <c r="A323" t="s">
        <v>41</v>
      </c>
      <c r="B323" t="s">
        <v>19</v>
      </c>
      <c r="C323" t="s">
        <v>13</v>
      </c>
      <c r="E323" t="s">
        <v>9</v>
      </c>
      <c r="F323" t="s">
        <v>21</v>
      </c>
      <c r="G323" s="1">
        <f t="shared" si="34"/>
        <v>0.44560230000000006</v>
      </c>
      <c r="H323" t="s">
        <v>22</v>
      </c>
      <c r="I323" t="s">
        <v>21</v>
      </c>
      <c r="J323" s="1">
        <f t="shared" si="35"/>
        <v>16.036592680000002</v>
      </c>
    </row>
    <row r="324" spans="1:10" x14ac:dyDescent="0.25">
      <c r="A324" t="s">
        <v>42</v>
      </c>
      <c r="B324" t="s">
        <v>19</v>
      </c>
      <c r="C324" t="s">
        <v>13</v>
      </c>
      <c r="E324" t="s">
        <v>9</v>
      </c>
      <c r="F324" t="s">
        <v>21</v>
      </c>
      <c r="G324" s="1">
        <f t="shared" si="34"/>
        <v>0.48744168000000004</v>
      </c>
      <c r="H324" t="s">
        <v>22</v>
      </c>
      <c r="I324" t="s">
        <v>21</v>
      </c>
      <c r="J324" s="1">
        <f t="shared" si="35"/>
        <v>16.472119420000002</v>
      </c>
    </row>
    <row r="325" spans="1:10" x14ac:dyDescent="0.25">
      <c r="A325" t="s">
        <v>35</v>
      </c>
      <c r="B325" t="s">
        <v>19</v>
      </c>
      <c r="C325" t="s">
        <v>13</v>
      </c>
      <c r="E325" t="s">
        <v>22</v>
      </c>
      <c r="F325" t="s">
        <v>21</v>
      </c>
      <c r="G325" s="1">
        <f>1/G317</f>
        <v>9.3512285924661622</v>
      </c>
      <c r="H325" t="s">
        <v>9</v>
      </c>
      <c r="I325" t="s">
        <v>21</v>
      </c>
      <c r="J325" s="1">
        <f>-J317/G317</f>
        <v>-113.73500525819584</v>
      </c>
    </row>
    <row r="326" spans="1:10" x14ac:dyDescent="0.25">
      <c r="A326" t="s">
        <v>36</v>
      </c>
      <c r="B326" t="s">
        <v>19</v>
      </c>
      <c r="C326" t="s">
        <v>13</v>
      </c>
      <c r="E326" t="s">
        <v>22</v>
      </c>
      <c r="F326" t="s">
        <v>21</v>
      </c>
      <c r="G326" s="1">
        <f t="shared" ref="G326:G332" si="36">1/G318</f>
        <v>7.8071618530829543</v>
      </c>
      <c r="H326" t="s">
        <v>9</v>
      </c>
      <c r="I326" t="s">
        <v>21</v>
      </c>
      <c r="J326" s="1">
        <f t="shared" ref="J326:J332" si="37">-J318/G318</f>
        <v>-96.855144982118503</v>
      </c>
    </row>
    <row r="327" spans="1:10" x14ac:dyDescent="0.25">
      <c r="A327" t="s">
        <v>37</v>
      </c>
      <c r="B327" t="s">
        <v>19</v>
      </c>
      <c r="C327" t="s">
        <v>13</v>
      </c>
      <c r="E327" t="s">
        <v>22</v>
      </c>
      <c r="F327" t="s">
        <v>21</v>
      </c>
      <c r="G327" s="1">
        <f t="shared" si="36"/>
        <v>5.4508323475503033</v>
      </c>
      <c r="H327" t="s">
        <v>9</v>
      </c>
      <c r="I327" t="s">
        <v>21</v>
      </c>
      <c r="J327" s="1">
        <f t="shared" si="37"/>
        <v>-70.54738762863829</v>
      </c>
    </row>
    <row r="328" spans="1:10" x14ac:dyDescent="0.25">
      <c r="A328" t="s">
        <v>38</v>
      </c>
      <c r="B328" t="s">
        <v>19</v>
      </c>
      <c r="C328" t="s">
        <v>13</v>
      </c>
      <c r="E328" t="s">
        <v>22</v>
      </c>
      <c r="F328" t="s">
        <v>21</v>
      </c>
      <c r="G328" s="1">
        <f t="shared" si="36"/>
        <v>5.8709281150645545</v>
      </c>
      <c r="H328" t="s">
        <v>9</v>
      </c>
      <c r="I328" t="s">
        <v>21</v>
      </c>
      <c r="J328" s="1">
        <f t="shared" si="37"/>
        <v>-75.210284903225386</v>
      </c>
    </row>
    <row r="329" spans="1:10" x14ac:dyDescent="0.25">
      <c r="A329" t="s">
        <v>39</v>
      </c>
      <c r="B329" t="s">
        <v>19</v>
      </c>
      <c r="C329" t="s">
        <v>13</v>
      </c>
      <c r="E329" t="s">
        <v>22</v>
      </c>
      <c r="F329" t="s">
        <v>21</v>
      </c>
      <c r="G329" s="1">
        <f t="shared" si="36"/>
        <v>2.1932906711978295</v>
      </c>
      <c r="H329" t="s">
        <v>9</v>
      </c>
      <c r="I329" t="s">
        <v>21</v>
      </c>
      <c r="J329" s="1">
        <f t="shared" si="37"/>
        <v>-35.222323435275733</v>
      </c>
    </row>
    <row r="330" spans="1:10" x14ac:dyDescent="0.25">
      <c r="A330" t="s">
        <v>40</v>
      </c>
      <c r="B330" t="s">
        <v>19</v>
      </c>
      <c r="C330" t="s">
        <v>13</v>
      </c>
      <c r="E330" t="s">
        <v>22</v>
      </c>
      <c r="F330" t="s">
        <v>21</v>
      </c>
      <c r="G330" s="1">
        <f t="shared" si="36"/>
        <v>2.2899938261766444</v>
      </c>
      <c r="H330" t="s">
        <v>9</v>
      </c>
      <c r="I330" t="s">
        <v>21</v>
      </c>
      <c r="J330" s="1">
        <f t="shared" si="37"/>
        <v>-36.425188466491896</v>
      </c>
    </row>
    <row r="331" spans="1:10" x14ac:dyDescent="0.25">
      <c r="A331" t="s">
        <v>41</v>
      </c>
      <c r="B331" t="s">
        <v>19</v>
      </c>
      <c r="C331" t="s">
        <v>13</v>
      </c>
      <c r="E331" t="s">
        <v>22</v>
      </c>
      <c r="F331" t="s">
        <v>21</v>
      </c>
      <c r="G331" s="1">
        <f t="shared" si="36"/>
        <v>2.2441535871785221</v>
      </c>
      <c r="H331" t="s">
        <v>9</v>
      </c>
      <c r="I331" t="s">
        <v>21</v>
      </c>
      <c r="J331" s="1">
        <f t="shared" si="37"/>
        <v>-35.988576988942832</v>
      </c>
    </row>
    <row r="332" spans="1:10" x14ac:dyDescent="0.25">
      <c r="A332" t="s">
        <v>42</v>
      </c>
      <c r="B332" t="s">
        <v>19</v>
      </c>
      <c r="C332" t="s">
        <v>13</v>
      </c>
      <c r="E332" t="s">
        <v>22</v>
      </c>
      <c r="F332" t="s">
        <v>21</v>
      </c>
      <c r="G332" s="1">
        <f t="shared" si="36"/>
        <v>2.0515274770922338</v>
      </c>
      <c r="H332" t="s">
        <v>9</v>
      </c>
      <c r="I332" t="s">
        <v>21</v>
      </c>
      <c r="J332" s="1">
        <f t="shared" si="37"/>
        <v>-33.793005596074593</v>
      </c>
    </row>
    <row r="333" spans="1:10" x14ac:dyDescent="0.25">
      <c r="A333" t="s">
        <v>35</v>
      </c>
      <c r="B333" t="s">
        <v>19</v>
      </c>
      <c r="C333" t="s">
        <v>0</v>
      </c>
      <c r="E333" t="s">
        <v>9</v>
      </c>
      <c r="F333" t="s">
        <v>21</v>
      </c>
      <c r="G333" s="1">
        <f>G269/$G$21</f>
        <v>9.3403800000000009E-2</v>
      </c>
      <c r="H333" t="s">
        <v>22</v>
      </c>
      <c r="I333" t="s">
        <v>21</v>
      </c>
      <c r="J333" s="1">
        <f>(J269-$J$21)/$G$21</f>
        <v>14.1156168</v>
      </c>
    </row>
    <row r="334" spans="1:10" x14ac:dyDescent="0.25">
      <c r="A334" t="s">
        <v>36</v>
      </c>
      <c r="B334" t="s">
        <v>19</v>
      </c>
      <c r="C334" t="s">
        <v>0</v>
      </c>
      <c r="E334" t="s">
        <v>9</v>
      </c>
      <c r="F334" t="s">
        <v>21</v>
      </c>
      <c r="G334" s="1">
        <f t="shared" ref="G334:G340" si="38">G270/$G$21</f>
        <v>0.1118768</v>
      </c>
      <c r="H334" t="s">
        <v>22</v>
      </c>
      <c r="I334" t="s">
        <v>21</v>
      </c>
      <c r="J334" s="1">
        <f t="shared" ref="J334:J340" si="39">(J270-$J$21)/$G$21</f>
        <v>14.328178800000002</v>
      </c>
    </row>
    <row r="335" spans="1:10" x14ac:dyDescent="0.25">
      <c r="A335" t="s">
        <v>37</v>
      </c>
      <c r="B335" t="s">
        <v>19</v>
      </c>
      <c r="C335" t="s">
        <v>0</v>
      </c>
      <c r="E335" t="s">
        <v>9</v>
      </c>
      <c r="F335" t="s">
        <v>21</v>
      </c>
      <c r="G335" s="1">
        <f t="shared" si="38"/>
        <v>0.16023979999999999</v>
      </c>
      <c r="H335" t="s">
        <v>22</v>
      </c>
      <c r="I335" t="s">
        <v>21</v>
      </c>
      <c r="J335" s="1">
        <f t="shared" si="39"/>
        <v>14.796834399999998</v>
      </c>
    </row>
    <row r="336" spans="1:10" x14ac:dyDescent="0.25">
      <c r="A336" t="s">
        <v>38</v>
      </c>
      <c r="B336" t="s">
        <v>19</v>
      </c>
      <c r="C336" t="s">
        <v>0</v>
      </c>
      <c r="E336" t="s">
        <v>9</v>
      </c>
      <c r="F336" t="s">
        <v>21</v>
      </c>
      <c r="G336" s="1">
        <f t="shared" si="38"/>
        <v>0.14877379999999998</v>
      </c>
      <c r="H336" t="s">
        <v>22</v>
      </c>
      <c r="I336" t="s">
        <v>21</v>
      </c>
      <c r="J336" s="1">
        <f t="shared" si="39"/>
        <v>14.681654999999999</v>
      </c>
    </row>
    <row r="337" spans="1:10" x14ac:dyDescent="0.25">
      <c r="A337" t="s">
        <v>39</v>
      </c>
      <c r="B337" t="s">
        <v>19</v>
      </c>
      <c r="C337" t="s">
        <v>0</v>
      </c>
      <c r="E337" t="s">
        <v>9</v>
      </c>
      <c r="F337" t="s">
        <v>21</v>
      </c>
      <c r="G337" s="1">
        <f t="shared" si="38"/>
        <v>0.3982328</v>
      </c>
      <c r="H337" t="s">
        <v>22</v>
      </c>
      <c r="I337" t="s">
        <v>21</v>
      </c>
      <c r="J337" s="1">
        <f t="shared" si="39"/>
        <v>17.5190196</v>
      </c>
    </row>
    <row r="338" spans="1:10" x14ac:dyDescent="0.25">
      <c r="A338" t="s">
        <v>40</v>
      </c>
      <c r="B338" t="s">
        <v>19</v>
      </c>
      <c r="C338" t="s">
        <v>0</v>
      </c>
      <c r="E338" t="s">
        <v>9</v>
      </c>
      <c r="F338" t="s">
        <v>21</v>
      </c>
      <c r="G338" s="1">
        <f t="shared" si="38"/>
        <v>0.38141599999999998</v>
      </c>
      <c r="H338" t="s">
        <v>22</v>
      </c>
      <c r="I338" t="s">
        <v>21</v>
      </c>
      <c r="J338" s="1">
        <f t="shared" si="39"/>
        <v>17.3854848</v>
      </c>
    </row>
    <row r="339" spans="1:10" x14ac:dyDescent="0.25">
      <c r="A339" t="s">
        <v>41</v>
      </c>
      <c r="B339" t="s">
        <v>19</v>
      </c>
      <c r="C339" t="s">
        <v>0</v>
      </c>
      <c r="E339" t="s">
        <v>9</v>
      </c>
      <c r="F339" t="s">
        <v>21</v>
      </c>
      <c r="G339" s="1">
        <f t="shared" si="38"/>
        <v>0.38920699999999997</v>
      </c>
      <c r="H339" t="s">
        <v>22</v>
      </c>
      <c r="I339" t="s">
        <v>21</v>
      </c>
      <c r="J339" s="1">
        <f t="shared" si="39"/>
        <v>17.4993412</v>
      </c>
    </row>
    <row r="340" spans="1:10" x14ac:dyDescent="0.25">
      <c r="A340" t="s">
        <v>42</v>
      </c>
      <c r="B340" t="s">
        <v>19</v>
      </c>
      <c r="C340" t="s">
        <v>0</v>
      </c>
      <c r="E340" t="s">
        <v>9</v>
      </c>
      <c r="F340" t="s">
        <v>21</v>
      </c>
      <c r="G340" s="1">
        <f t="shared" si="38"/>
        <v>0.4257512</v>
      </c>
      <c r="H340" t="s">
        <v>22</v>
      </c>
      <c r="I340" t="s">
        <v>21</v>
      </c>
      <c r="J340" s="1">
        <f t="shared" si="39"/>
        <v>17.879747799999997</v>
      </c>
    </row>
    <row r="341" spans="1:10" x14ac:dyDescent="0.25">
      <c r="A341" t="s">
        <v>35</v>
      </c>
      <c r="B341" t="s">
        <v>19</v>
      </c>
      <c r="C341" t="s">
        <v>0</v>
      </c>
      <c r="E341" t="s">
        <v>22</v>
      </c>
      <c r="F341" t="s">
        <v>21</v>
      </c>
      <c r="G341" s="1">
        <f>1/G333</f>
        <v>10.706202531374526</v>
      </c>
      <c r="H341" t="s">
        <v>9</v>
      </c>
      <c r="I341" t="s">
        <v>21</v>
      </c>
      <c r="J341" s="1">
        <f>-J333/G333</f>
        <v>-151.12465231607277</v>
      </c>
    </row>
    <row r="342" spans="1:10" x14ac:dyDescent="0.25">
      <c r="A342" t="s">
        <v>36</v>
      </c>
      <c r="B342" t="s">
        <v>19</v>
      </c>
      <c r="C342" t="s">
        <v>0</v>
      </c>
      <c r="E342" t="s">
        <v>22</v>
      </c>
      <c r="F342" t="s">
        <v>21</v>
      </c>
      <c r="G342" s="1">
        <f t="shared" ref="G342:G348" si="40">1/G334</f>
        <v>8.938403672611301</v>
      </c>
      <c r="H342" t="s">
        <v>9</v>
      </c>
      <c r="I342" t="s">
        <v>21</v>
      </c>
      <c r="J342" s="1">
        <f t="shared" ref="J342:J348" si="41">-J334/G334</f>
        <v>-128.07104600775139</v>
      </c>
    </row>
    <row r="343" spans="1:10" x14ac:dyDescent="0.25">
      <c r="A343" t="s">
        <v>37</v>
      </c>
      <c r="B343" t="s">
        <v>19</v>
      </c>
      <c r="C343" t="s">
        <v>0</v>
      </c>
      <c r="E343" t="s">
        <v>22</v>
      </c>
      <c r="F343" t="s">
        <v>21</v>
      </c>
      <c r="G343" s="1">
        <f t="shared" si="40"/>
        <v>6.240646830562695</v>
      </c>
      <c r="H343" t="s">
        <v>9</v>
      </c>
      <c r="I343" t="s">
        <v>21</v>
      </c>
      <c r="J343" s="1">
        <f t="shared" si="41"/>
        <v>-92.341817700721037</v>
      </c>
    </row>
    <row r="344" spans="1:10" x14ac:dyDescent="0.25">
      <c r="A344" t="s">
        <v>38</v>
      </c>
      <c r="B344" t="s">
        <v>19</v>
      </c>
      <c r="C344" t="s">
        <v>0</v>
      </c>
      <c r="E344" t="s">
        <v>22</v>
      </c>
      <c r="F344" t="s">
        <v>21</v>
      </c>
      <c r="G344" s="1">
        <f t="shared" si="40"/>
        <v>6.7216136174514602</v>
      </c>
      <c r="H344" t="s">
        <v>9</v>
      </c>
      <c r="I344" t="s">
        <v>21</v>
      </c>
      <c r="J344" s="1">
        <f t="shared" si="41"/>
        <v>-98.684412174724315</v>
      </c>
    </row>
    <row r="345" spans="1:10" x14ac:dyDescent="0.25">
      <c r="A345" t="s">
        <v>39</v>
      </c>
      <c r="B345" t="s">
        <v>19</v>
      </c>
      <c r="C345" t="s">
        <v>0</v>
      </c>
      <c r="E345" t="s">
        <v>22</v>
      </c>
      <c r="F345" t="s">
        <v>21</v>
      </c>
      <c r="G345" s="1">
        <f t="shared" si="40"/>
        <v>2.5110940133509847</v>
      </c>
      <c r="H345" t="s">
        <v>9</v>
      </c>
      <c r="I345" t="s">
        <v>21</v>
      </c>
      <c r="J345" s="1">
        <f t="shared" si="41"/>
        <v>-43.991905237338564</v>
      </c>
    </row>
    <row r="346" spans="1:10" x14ac:dyDescent="0.25">
      <c r="A346" t="s">
        <v>40</v>
      </c>
      <c r="B346" t="s">
        <v>19</v>
      </c>
      <c r="C346" t="s">
        <v>0</v>
      </c>
      <c r="E346" t="s">
        <v>22</v>
      </c>
      <c r="F346" t="s">
        <v>21</v>
      </c>
      <c r="G346" s="1">
        <f t="shared" si="40"/>
        <v>2.6218092581328523</v>
      </c>
      <c r="H346" t="s">
        <v>9</v>
      </c>
      <c r="I346" t="s">
        <v>21</v>
      </c>
      <c r="J346" s="1">
        <f t="shared" si="41"/>
        <v>-45.581425005767983</v>
      </c>
    </row>
    <row r="347" spans="1:10" x14ac:dyDescent="0.25">
      <c r="A347" t="s">
        <v>41</v>
      </c>
      <c r="B347" t="s">
        <v>19</v>
      </c>
      <c r="C347" t="s">
        <v>0</v>
      </c>
      <c r="E347" t="s">
        <v>22</v>
      </c>
      <c r="F347" t="s">
        <v>21</v>
      </c>
      <c r="G347" s="1">
        <f t="shared" si="40"/>
        <v>2.5693268620554104</v>
      </c>
      <c r="H347" t="s">
        <v>9</v>
      </c>
      <c r="I347" t="s">
        <v>21</v>
      </c>
      <c r="J347" s="1">
        <f t="shared" si="41"/>
        <v>-44.961527413432961</v>
      </c>
    </row>
    <row r="348" spans="1:10" x14ac:dyDescent="0.25">
      <c r="A348" t="s">
        <v>42</v>
      </c>
      <c r="B348" t="s">
        <v>19</v>
      </c>
      <c r="C348" t="s">
        <v>0</v>
      </c>
      <c r="E348" t="s">
        <v>22</v>
      </c>
      <c r="F348" t="s">
        <v>21</v>
      </c>
      <c r="G348" s="1">
        <f t="shared" si="40"/>
        <v>2.3487896217321289</v>
      </c>
      <c r="H348" t="s">
        <v>9</v>
      </c>
      <c r="I348" t="s">
        <v>21</v>
      </c>
      <c r="J348" s="1">
        <f t="shared" si="41"/>
        <v>-41.995766071827859</v>
      </c>
    </row>
    <row r="349" spans="1:10" x14ac:dyDescent="0.25">
      <c r="A349" t="s">
        <v>35</v>
      </c>
      <c r="B349" t="s">
        <v>19</v>
      </c>
      <c r="C349" t="s">
        <v>11</v>
      </c>
      <c r="E349" t="s">
        <v>9</v>
      </c>
      <c r="F349" t="s">
        <v>21</v>
      </c>
      <c r="G349" s="1">
        <f>G269/$G$25</f>
        <v>8.3114036136900007E-2</v>
      </c>
      <c r="H349" t="s">
        <v>22</v>
      </c>
      <c r="I349" t="s">
        <v>21</v>
      </c>
      <c r="J349" s="1">
        <f>(J269-$J$25)/$G$25</f>
        <v>14.560173298468399</v>
      </c>
    </row>
    <row r="350" spans="1:10" x14ac:dyDescent="0.25">
      <c r="A350" t="s">
        <v>36</v>
      </c>
      <c r="B350" t="s">
        <v>19</v>
      </c>
      <c r="C350" t="s">
        <v>11</v>
      </c>
      <c r="E350" t="s">
        <v>9</v>
      </c>
      <c r="F350" t="s">
        <v>21</v>
      </c>
      <c r="G350" s="1">
        <f t="shared" ref="G350:G356" si="42">G270/$G$25</f>
        <v>9.9551971098399999E-2</v>
      </c>
      <c r="H350" t="s">
        <v>22</v>
      </c>
      <c r="I350" t="s">
        <v>21</v>
      </c>
      <c r="J350" s="1">
        <f t="shared" ref="J350:J356" si="43">(J270-$J$25)/$G$25</f>
        <v>14.749318555399402</v>
      </c>
    </row>
    <row r="351" spans="1:10" x14ac:dyDescent="0.25">
      <c r="A351" t="s">
        <v>37</v>
      </c>
      <c r="B351" t="s">
        <v>19</v>
      </c>
      <c r="C351" t="s">
        <v>11</v>
      </c>
      <c r="E351" t="s">
        <v>9</v>
      </c>
      <c r="F351" t="s">
        <v>21</v>
      </c>
      <c r="G351" s="1">
        <f t="shared" si="42"/>
        <v>0.14258709525489999</v>
      </c>
      <c r="H351" t="s">
        <v>22</v>
      </c>
      <c r="I351" t="s">
        <v>21</v>
      </c>
      <c r="J351" s="1">
        <f t="shared" si="43"/>
        <v>15.166345041197198</v>
      </c>
    </row>
    <row r="352" spans="1:10" x14ac:dyDescent="0.25">
      <c r="A352" t="s">
        <v>38</v>
      </c>
      <c r="B352" t="s">
        <v>19</v>
      </c>
      <c r="C352" t="s">
        <v>11</v>
      </c>
      <c r="E352" t="s">
        <v>9</v>
      </c>
      <c r="F352" t="s">
        <v>21</v>
      </c>
      <c r="G352" s="1">
        <f t="shared" si="42"/>
        <v>0.1323842390719</v>
      </c>
      <c r="H352" t="s">
        <v>22</v>
      </c>
      <c r="I352" t="s">
        <v>21</v>
      </c>
      <c r="J352" s="1">
        <f t="shared" si="43"/>
        <v>15.0638542987025</v>
      </c>
    </row>
    <row r="353" spans="1:10" x14ac:dyDescent="0.25">
      <c r="A353" t="s">
        <v>39</v>
      </c>
      <c r="B353" t="s">
        <v>19</v>
      </c>
      <c r="C353" t="s">
        <v>11</v>
      </c>
      <c r="E353" t="s">
        <v>9</v>
      </c>
      <c r="F353" t="s">
        <v>21</v>
      </c>
      <c r="G353" s="1">
        <f t="shared" si="42"/>
        <v>0.35436176397640001</v>
      </c>
      <c r="H353" t="s">
        <v>22</v>
      </c>
      <c r="I353" t="s">
        <v>21</v>
      </c>
      <c r="J353" s="1">
        <f t="shared" si="43"/>
        <v>17.5886426252798</v>
      </c>
    </row>
    <row r="354" spans="1:10" x14ac:dyDescent="0.25">
      <c r="A354" t="s">
        <v>40</v>
      </c>
      <c r="B354" t="s">
        <v>19</v>
      </c>
      <c r="C354" t="s">
        <v>11</v>
      </c>
      <c r="E354" t="s">
        <v>9</v>
      </c>
      <c r="F354" t="s">
        <v>21</v>
      </c>
      <c r="G354" s="1">
        <f t="shared" si="42"/>
        <v>0.33939757490799999</v>
      </c>
      <c r="H354" t="s">
        <v>22</v>
      </c>
      <c r="I354" t="s">
        <v>21</v>
      </c>
      <c r="J354" s="1">
        <f t="shared" si="43"/>
        <v>17.469818592502399</v>
      </c>
    </row>
    <row r="355" spans="1:10" x14ac:dyDescent="0.25">
      <c r="A355" t="s">
        <v>41</v>
      </c>
      <c r="B355" t="s">
        <v>19</v>
      </c>
      <c r="C355" t="s">
        <v>11</v>
      </c>
      <c r="E355" t="s">
        <v>9</v>
      </c>
      <c r="F355" t="s">
        <v>21</v>
      </c>
      <c r="G355" s="1">
        <f t="shared" si="42"/>
        <v>0.34633028487849998</v>
      </c>
      <c r="H355" t="s">
        <v>22</v>
      </c>
      <c r="I355" t="s">
        <v>21</v>
      </c>
      <c r="J355" s="1">
        <f t="shared" si="43"/>
        <v>17.571132082360599</v>
      </c>
    </row>
    <row r="356" spans="1:10" x14ac:dyDescent="0.25">
      <c r="A356" t="s">
        <v>42</v>
      </c>
      <c r="B356" t="s">
        <v>19</v>
      </c>
      <c r="C356" t="s">
        <v>11</v>
      </c>
      <c r="E356" t="s">
        <v>9</v>
      </c>
      <c r="F356" t="s">
        <v>21</v>
      </c>
      <c r="G356" s="1">
        <f t="shared" si="42"/>
        <v>0.3788486188156</v>
      </c>
      <c r="H356" t="s">
        <v>22</v>
      </c>
      <c r="I356" t="s">
        <v>21</v>
      </c>
      <c r="J356" s="1">
        <f t="shared" si="43"/>
        <v>17.909631457108897</v>
      </c>
    </row>
    <row r="357" spans="1:10" x14ac:dyDescent="0.25">
      <c r="A357" t="s">
        <v>35</v>
      </c>
      <c r="B357" t="s">
        <v>19</v>
      </c>
      <c r="C357" t="s">
        <v>11</v>
      </c>
      <c r="E357" t="s">
        <v>22</v>
      </c>
      <c r="F357" t="s">
        <v>21</v>
      </c>
      <c r="G357" s="1">
        <f>1/G349</f>
        <v>12.031662117248949</v>
      </c>
      <c r="H357" t="s">
        <v>9</v>
      </c>
      <c r="I357" t="s">
        <v>21</v>
      </c>
      <c r="J357" s="1">
        <f>-J349/G349</f>
        <v>-175.1830854957619</v>
      </c>
    </row>
    <row r="358" spans="1:10" x14ac:dyDescent="0.25">
      <c r="A358" t="s">
        <v>36</v>
      </c>
      <c r="B358" t="s">
        <v>19</v>
      </c>
      <c r="C358" t="s">
        <v>11</v>
      </c>
      <c r="E358" t="s">
        <v>22</v>
      </c>
      <c r="F358" t="s">
        <v>21</v>
      </c>
      <c r="G358" s="1">
        <f t="shared" ref="G358:G364" si="44">1/G350</f>
        <v>10.045004523432002</v>
      </c>
      <c r="H358" t="s">
        <v>9</v>
      </c>
      <c r="I358" t="s">
        <v>21</v>
      </c>
      <c r="J358" s="1">
        <f t="shared" ref="J358:J364" si="45">-J350/G350</f>
        <v>-148.15697160652655</v>
      </c>
    </row>
    <row r="359" spans="1:10" x14ac:dyDescent="0.25">
      <c r="A359" t="s">
        <v>37</v>
      </c>
      <c r="B359" t="s">
        <v>19</v>
      </c>
      <c r="C359" t="s">
        <v>11</v>
      </c>
      <c r="E359" t="s">
        <v>22</v>
      </c>
      <c r="F359" t="s">
        <v>21</v>
      </c>
      <c r="G359" s="1">
        <f t="shared" si="44"/>
        <v>7.0132573934010001</v>
      </c>
      <c r="H359" t="s">
        <v>9</v>
      </c>
      <c r="I359" t="s">
        <v>21</v>
      </c>
      <c r="J359" s="1">
        <f t="shared" si="45"/>
        <v>-106.36548149104685</v>
      </c>
    </row>
    <row r="360" spans="1:10" x14ac:dyDescent="0.25">
      <c r="A360" t="s">
        <v>38</v>
      </c>
      <c r="B360" t="s">
        <v>19</v>
      </c>
      <c r="C360" t="s">
        <v>11</v>
      </c>
      <c r="E360" t="s">
        <v>22</v>
      </c>
      <c r="F360" t="s">
        <v>21</v>
      </c>
      <c r="G360" s="1">
        <f t="shared" si="44"/>
        <v>7.5537692931624889</v>
      </c>
      <c r="H360" t="s">
        <v>9</v>
      </c>
      <c r="I360" t="s">
        <v>21</v>
      </c>
      <c r="J360" s="1">
        <f t="shared" si="45"/>
        <v>-113.7888800382127</v>
      </c>
    </row>
    <row r="361" spans="1:10" x14ac:dyDescent="0.25">
      <c r="A361" t="s">
        <v>39</v>
      </c>
      <c r="B361" t="s">
        <v>19</v>
      </c>
      <c r="C361" t="s">
        <v>11</v>
      </c>
      <c r="E361" t="s">
        <v>22</v>
      </c>
      <c r="F361" t="s">
        <v>21</v>
      </c>
      <c r="G361" s="1">
        <f t="shared" si="44"/>
        <v>2.8219748902327919</v>
      </c>
      <c r="H361" t="s">
        <v>9</v>
      </c>
      <c r="I361" t="s">
        <v>21</v>
      </c>
      <c r="J361" s="1">
        <f t="shared" si="45"/>
        <v>-49.634707841817772</v>
      </c>
    </row>
    <row r="362" spans="1:10" x14ac:dyDescent="0.25">
      <c r="A362" t="s">
        <v>40</v>
      </c>
      <c r="B362" t="s">
        <v>19</v>
      </c>
      <c r="C362" t="s">
        <v>11</v>
      </c>
      <c r="E362" t="s">
        <v>22</v>
      </c>
      <c r="F362" t="s">
        <v>21</v>
      </c>
      <c r="G362" s="1">
        <f t="shared" si="44"/>
        <v>2.9463970102646391</v>
      </c>
      <c r="H362" t="s">
        <v>9</v>
      </c>
      <c r="I362" t="s">
        <v>21</v>
      </c>
      <c r="J362" s="1">
        <f t="shared" si="45"/>
        <v>-51.473021270814669</v>
      </c>
    </row>
    <row r="363" spans="1:10" x14ac:dyDescent="0.25">
      <c r="A363" t="s">
        <v>41</v>
      </c>
      <c r="B363" t="s">
        <v>19</v>
      </c>
      <c r="C363" t="s">
        <v>11</v>
      </c>
      <c r="E363" t="s">
        <v>22</v>
      </c>
      <c r="F363" t="s">
        <v>21</v>
      </c>
      <c r="G363" s="1">
        <f t="shared" si="44"/>
        <v>2.8874171380964309</v>
      </c>
      <c r="H363" t="s">
        <v>9</v>
      </c>
      <c r="I363" t="s">
        <v>21</v>
      </c>
      <c r="J363" s="1">
        <f t="shared" si="45"/>
        <v>-50.735187910364019</v>
      </c>
    </row>
    <row r="364" spans="1:10" x14ac:dyDescent="0.25">
      <c r="A364" t="s">
        <v>42</v>
      </c>
      <c r="B364" t="s">
        <v>19</v>
      </c>
      <c r="C364" t="s">
        <v>11</v>
      </c>
      <c r="E364" t="s">
        <v>22</v>
      </c>
      <c r="F364" t="s">
        <v>21</v>
      </c>
      <c r="G364" s="1">
        <f t="shared" si="44"/>
        <v>2.6395767341750238</v>
      </c>
      <c r="H364" t="s">
        <v>9</v>
      </c>
      <c r="I364" t="s">
        <v>21</v>
      </c>
      <c r="J364" s="1">
        <f t="shared" si="45"/>
        <v>-47.273846511833781</v>
      </c>
    </row>
    <row r="365" spans="1:10" x14ac:dyDescent="0.25">
      <c r="A365" t="s">
        <v>44</v>
      </c>
      <c r="D365" t="s">
        <v>18</v>
      </c>
      <c r="E365" t="s">
        <v>9</v>
      </c>
      <c r="F365" t="s">
        <v>21</v>
      </c>
      <c r="G365" s="1">
        <v>0.62</v>
      </c>
      <c r="H365" t="s">
        <v>22</v>
      </c>
      <c r="I365" t="s">
        <v>21</v>
      </c>
      <c r="J365" s="1">
        <v>21.74</v>
      </c>
    </row>
    <row r="366" spans="1:10" x14ac:dyDescent="0.25">
      <c r="A366" t="s">
        <v>44</v>
      </c>
      <c r="E366" t="s">
        <v>22</v>
      </c>
      <c r="F366" t="s">
        <v>21</v>
      </c>
      <c r="G366" s="1">
        <f>1/G365</f>
        <v>1.6129032258064517</v>
      </c>
      <c r="H366" t="s">
        <v>9</v>
      </c>
      <c r="I366" t="s">
        <v>21</v>
      </c>
      <c r="J366" s="1">
        <f>-J365/G365</f>
        <v>-35.064516129032256</v>
      </c>
    </row>
    <row r="367" spans="1:10" x14ac:dyDescent="0.25">
      <c r="A367" t="s">
        <v>44</v>
      </c>
      <c r="B367" t="s">
        <v>10</v>
      </c>
      <c r="E367" t="s">
        <v>6</v>
      </c>
      <c r="F367" t="s">
        <v>21</v>
      </c>
      <c r="G367" s="1">
        <f>$G$365/G7</f>
        <v>0.63240000000000007</v>
      </c>
      <c r="H367" t="s">
        <v>22</v>
      </c>
      <c r="I367" t="s">
        <v>21</v>
      </c>
      <c r="J367" s="1">
        <f>($J$365-J7)/G7</f>
        <v>30.474799999999998</v>
      </c>
    </row>
    <row r="368" spans="1:10" x14ac:dyDescent="0.25">
      <c r="A368" t="s">
        <v>44</v>
      </c>
      <c r="B368" t="s">
        <v>10</v>
      </c>
      <c r="E368" t="s">
        <v>22</v>
      </c>
      <c r="F368" t="s">
        <v>21</v>
      </c>
      <c r="G368" s="1">
        <f>1/G367</f>
        <v>1.5812776723592661</v>
      </c>
      <c r="H368" t="s">
        <v>6</v>
      </c>
      <c r="I368" t="s">
        <v>21</v>
      </c>
      <c r="J368" s="1">
        <f>-J367/G367</f>
        <v>-48.18912080961416</v>
      </c>
    </row>
    <row r="369" spans="1:10" x14ac:dyDescent="0.25">
      <c r="A369" t="s">
        <v>44</v>
      </c>
      <c r="B369" t="s">
        <v>0</v>
      </c>
      <c r="E369" t="s">
        <v>6</v>
      </c>
      <c r="F369" t="s">
        <v>21</v>
      </c>
      <c r="G369" s="1">
        <f>$G$365/G19</f>
        <v>0.63265306122448983</v>
      </c>
      <c r="H369" t="s">
        <v>22</v>
      </c>
      <c r="I369" t="s">
        <v>21</v>
      </c>
      <c r="J369" s="1">
        <f>($J$365-J19)/G19</f>
        <v>30.857142857142858</v>
      </c>
    </row>
    <row r="370" spans="1:10" x14ac:dyDescent="0.25">
      <c r="A370" t="s">
        <v>44</v>
      </c>
      <c r="B370" t="s">
        <v>0</v>
      </c>
      <c r="E370" t="s">
        <v>22</v>
      </c>
      <c r="F370" t="s">
        <v>21</v>
      </c>
      <c r="G370" s="1">
        <f>1/G369</f>
        <v>1.5806451612903225</v>
      </c>
      <c r="H370" t="s">
        <v>6</v>
      </c>
      <c r="I370" t="s">
        <v>21</v>
      </c>
      <c r="J370" s="1">
        <f>-J369/G369</f>
        <v>-48.774193548387096</v>
      </c>
    </row>
    <row r="371" spans="1:10" x14ac:dyDescent="0.25">
      <c r="A371" t="s">
        <v>44</v>
      </c>
      <c r="B371" t="s">
        <v>11</v>
      </c>
      <c r="E371" t="s">
        <v>6</v>
      </c>
      <c r="F371" t="s">
        <v>21</v>
      </c>
      <c r="G371" s="1">
        <f>$G$365/G23</f>
        <v>0.71097738416489831</v>
      </c>
      <c r="H371" t="s">
        <v>22</v>
      </c>
      <c r="I371" t="s">
        <v>21</v>
      </c>
      <c r="J371" s="1">
        <f>($J$365-J23)/G23</f>
        <v>31.31053807582617</v>
      </c>
    </row>
    <row r="372" spans="1:10" x14ac:dyDescent="0.25">
      <c r="A372" t="s">
        <v>44</v>
      </c>
      <c r="B372" t="s">
        <v>11</v>
      </c>
      <c r="E372" t="s">
        <v>22</v>
      </c>
      <c r="F372" t="s">
        <v>21</v>
      </c>
      <c r="G372" s="1">
        <f>1/G371</f>
        <v>1.4065145000000001</v>
      </c>
      <c r="H372" t="s">
        <v>6</v>
      </c>
      <c r="I372" t="s">
        <v>21</v>
      </c>
      <c r="J372" s="1">
        <f>-J371/G371</f>
        <v>-44.038725806451616</v>
      </c>
    </row>
    <row r="373" spans="1:10" x14ac:dyDescent="0.25">
      <c r="A373" t="s">
        <v>44</v>
      </c>
      <c r="B373" t="s">
        <v>12</v>
      </c>
      <c r="E373" t="s">
        <v>6</v>
      </c>
      <c r="F373" t="s">
        <v>21</v>
      </c>
      <c r="G373" s="1">
        <f>$G$365/G11</f>
        <v>0.60065878705677189</v>
      </c>
      <c r="H373" t="s">
        <v>22</v>
      </c>
      <c r="I373" t="s">
        <v>21</v>
      </c>
      <c r="J373" s="1">
        <f>($J$365-J11)/G11</f>
        <v>30.444584382871536</v>
      </c>
    </row>
    <row r="374" spans="1:10" x14ac:dyDescent="0.25">
      <c r="A374" t="s">
        <v>44</v>
      </c>
      <c r="B374" t="s">
        <v>12</v>
      </c>
      <c r="E374" t="s">
        <v>22</v>
      </c>
      <c r="F374" t="s">
        <v>21</v>
      </c>
      <c r="G374" s="1">
        <f>1/G373</f>
        <v>1.6648387096774195</v>
      </c>
      <c r="H374" t="s">
        <v>6</v>
      </c>
      <c r="I374" t="s">
        <v>21</v>
      </c>
      <c r="J374" s="1">
        <f>-J373/G373</f>
        <v>-50.685322580645163</v>
      </c>
    </row>
    <row r="375" spans="1:10" x14ac:dyDescent="0.25">
      <c r="A375" t="s">
        <v>44</v>
      </c>
      <c r="B375" t="s">
        <v>13</v>
      </c>
      <c r="E375" t="s">
        <v>6</v>
      </c>
      <c r="F375" t="s">
        <v>21</v>
      </c>
      <c r="G375" s="1">
        <f>$G$365/G15</f>
        <v>0.55258467023172897</v>
      </c>
      <c r="H375" t="s">
        <v>22</v>
      </c>
      <c r="I375" t="s">
        <v>21</v>
      </c>
      <c r="J375" s="1">
        <f>($J$365-J15)/G15</f>
        <v>31.613190730837786</v>
      </c>
    </row>
    <row r="376" spans="1:10" x14ac:dyDescent="0.25">
      <c r="A376" t="s">
        <v>44</v>
      </c>
      <c r="B376" t="s">
        <v>13</v>
      </c>
      <c r="E376" t="s">
        <v>22</v>
      </c>
      <c r="F376" t="s">
        <v>21</v>
      </c>
      <c r="G376" s="1">
        <f>1/G375</f>
        <v>1.8096774193548391</v>
      </c>
      <c r="H376" t="s">
        <v>6</v>
      </c>
      <c r="I376" t="s">
        <v>21</v>
      </c>
      <c r="J376" s="1">
        <f>-J375/G375</f>
        <v>-57.20967741935484</v>
      </c>
    </row>
    <row r="377" spans="1:10" x14ac:dyDescent="0.25">
      <c r="A377" t="s">
        <v>44</v>
      </c>
      <c r="B377" t="s">
        <v>10</v>
      </c>
      <c r="C377" t="s">
        <v>19</v>
      </c>
      <c r="E377" t="s">
        <v>6</v>
      </c>
      <c r="F377" t="s">
        <v>16</v>
      </c>
      <c r="G377" s="1">
        <f>G367/$G$5</f>
        <v>0.61343861248799614</v>
      </c>
      <c r="H377" t="s">
        <v>22</v>
      </c>
      <c r="I377" t="s">
        <v>21</v>
      </c>
      <c r="J377" s="1">
        <f>(J367-$J$5)/$G$5</f>
        <v>-0.4221513032175474</v>
      </c>
    </row>
    <row r="378" spans="1:10" x14ac:dyDescent="0.25">
      <c r="A378" t="s">
        <v>44</v>
      </c>
      <c r="B378" t="s">
        <v>10</v>
      </c>
      <c r="C378" t="s">
        <v>19</v>
      </c>
      <c r="E378" t="s">
        <v>22</v>
      </c>
      <c r="F378" t="s">
        <v>21</v>
      </c>
      <c r="G378" s="1">
        <f>1/G377</f>
        <v>1.630154965211891</v>
      </c>
      <c r="H378" t="s">
        <v>6</v>
      </c>
      <c r="I378" t="s">
        <v>16</v>
      </c>
      <c r="J378" s="1">
        <f>-J377/G377</f>
        <v>0.68817204301075541</v>
      </c>
    </row>
    <row r="379" spans="1:10" x14ac:dyDescent="0.25">
      <c r="A379" t="s">
        <v>44</v>
      </c>
      <c r="B379" t="s">
        <v>0</v>
      </c>
      <c r="C379" t="s">
        <v>19</v>
      </c>
      <c r="E379" t="s">
        <v>6</v>
      </c>
      <c r="F379" t="s">
        <v>16</v>
      </c>
      <c r="G379" s="1">
        <f>G369/$G$5</f>
        <v>0.61368408612244507</v>
      </c>
      <c r="H379" t="s">
        <v>22</v>
      </c>
      <c r="I379" t="s">
        <v>21</v>
      </c>
      <c r="J379" s="1">
        <f>(J369-$J$5)/$G$5</f>
        <v>-5.1272315582487793E-2</v>
      </c>
    </row>
    <row r="380" spans="1:10" x14ac:dyDescent="0.25">
      <c r="A380" t="s">
        <v>44</v>
      </c>
      <c r="B380" t="s">
        <v>0</v>
      </c>
      <c r="C380" t="s">
        <v>19</v>
      </c>
      <c r="E380" t="s">
        <v>22</v>
      </c>
      <c r="F380" t="s">
        <v>21</v>
      </c>
      <c r="G380" s="1">
        <f>1/G379</f>
        <v>1.6295029032258064</v>
      </c>
      <c r="H380" t="s">
        <v>6</v>
      </c>
      <c r="I380" t="s">
        <v>16</v>
      </c>
      <c r="J380" s="1">
        <f>-J379/G379</f>
        <v>8.3548387096773605E-2</v>
      </c>
    </row>
    <row r="381" spans="1:10" x14ac:dyDescent="0.25">
      <c r="A381" t="s">
        <v>44</v>
      </c>
      <c r="B381" t="s">
        <v>11</v>
      </c>
      <c r="C381" t="s">
        <v>19</v>
      </c>
      <c r="E381" t="s">
        <v>6</v>
      </c>
      <c r="F381" t="s">
        <v>16</v>
      </c>
      <c r="G381" s="1">
        <f>G371/$G$5</f>
        <v>0.68965999375784337</v>
      </c>
      <c r="H381" t="s">
        <v>22</v>
      </c>
      <c r="I381" t="s">
        <v>21</v>
      </c>
      <c r="J381" s="1">
        <f>(J371-$J$5)/$G$5</f>
        <v>0.38852865509711748</v>
      </c>
    </row>
    <row r="382" spans="1:10" x14ac:dyDescent="0.25">
      <c r="A382" t="s">
        <v>44</v>
      </c>
      <c r="B382" t="s">
        <v>11</v>
      </c>
      <c r="C382" t="s">
        <v>19</v>
      </c>
      <c r="E382" t="s">
        <v>22</v>
      </c>
      <c r="F382" t="s">
        <v>21</v>
      </c>
      <c r="G382" s="1">
        <f>1/G381</f>
        <v>1.4499898631950001</v>
      </c>
      <c r="H382" t="s">
        <v>6</v>
      </c>
      <c r="I382" t="s">
        <v>16</v>
      </c>
      <c r="J382" s="1">
        <f>-J381/G381</f>
        <v>-0.56336261145160682</v>
      </c>
    </row>
    <row r="383" spans="1:10" x14ac:dyDescent="0.25">
      <c r="A383" t="s">
        <v>44</v>
      </c>
      <c r="B383" t="s">
        <v>12</v>
      </c>
      <c r="C383" t="s">
        <v>19</v>
      </c>
      <c r="E383" t="s">
        <v>6</v>
      </c>
      <c r="F383" t="s">
        <v>16</v>
      </c>
      <c r="G383" s="1">
        <f>G373/$G$5</f>
        <v>0.58264910327455544</v>
      </c>
      <c r="H383" t="s">
        <v>22</v>
      </c>
      <c r="I383" t="s">
        <v>21</v>
      </c>
      <c r="J383" s="1">
        <f>(J373-$J$5)/$G$5</f>
        <v>-0.4514609588891989</v>
      </c>
    </row>
    <row r="384" spans="1:10" x14ac:dyDescent="0.25">
      <c r="A384" t="s">
        <v>44</v>
      </c>
      <c r="B384" t="s">
        <v>12</v>
      </c>
      <c r="C384" t="s">
        <v>19</v>
      </c>
      <c r="E384" t="s">
        <v>22</v>
      </c>
      <c r="F384" t="s">
        <v>21</v>
      </c>
      <c r="G384" s="1">
        <f>1/G383</f>
        <v>1.7162988741935483</v>
      </c>
      <c r="H384" t="s">
        <v>6</v>
      </c>
      <c r="I384" t="s">
        <v>16</v>
      </c>
      <c r="J384" s="1">
        <f>-J383/G383</f>
        <v>0.77484193548387192</v>
      </c>
    </row>
    <row r="385" spans="1:10" x14ac:dyDescent="0.25">
      <c r="A385" t="s">
        <v>44</v>
      </c>
      <c r="B385" t="s">
        <v>13</v>
      </c>
      <c r="C385" t="s">
        <v>19</v>
      </c>
      <c r="E385" t="s">
        <v>6</v>
      </c>
      <c r="F385" t="s">
        <v>16</v>
      </c>
      <c r="G385" s="1">
        <f>G375/$G$5</f>
        <v>0.53601640320855259</v>
      </c>
      <c r="H385" t="s">
        <v>22</v>
      </c>
      <c r="I385" t="s">
        <v>21</v>
      </c>
      <c r="J385" s="1">
        <f>(J375-$J$5)/$G$5</f>
        <v>0.68210680936045442</v>
      </c>
    </row>
    <row r="386" spans="1:10" x14ac:dyDescent="0.25">
      <c r="A386" t="s">
        <v>44</v>
      </c>
      <c r="B386" t="s">
        <v>13</v>
      </c>
      <c r="C386" t="s">
        <v>19</v>
      </c>
      <c r="E386" t="s">
        <v>22</v>
      </c>
      <c r="F386" t="s">
        <v>21</v>
      </c>
      <c r="G386" s="1">
        <f>1/G385</f>
        <v>1.8656145483870972</v>
      </c>
      <c r="H386" t="s">
        <v>6</v>
      </c>
      <c r="I386" t="s">
        <v>16</v>
      </c>
      <c r="J386" s="1">
        <f>-J385/G385</f>
        <v>-1.272548387096768</v>
      </c>
    </row>
    <row r="387" spans="1:10" x14ac:dyDescent="0.25">
      <c r="A387" t="s">
        <v>45</v>
      </c>
      <c r="D387" t="s">
        <v>18</v>
      </c>
      <c r="E387" t="s">
        <v>6</v>
      </c>
      <c r="F387" t="s">
        <v>21</v>
      </c>
      <c r="G387" s="1">
        <v>0.77</v>
      </c>
      <c r="H387" t="s">
        <v>22</v>
      </c>
      <c r="I387" t="s">
        <v>21</v>
      </c>
      <c r="J387" s="1">
        <v>28.1</v>
      </c>
    </row>
    <row r="388" spans="1:10" x14ac:dyDescent="0.25">
      <c r="A388" t="s">
        <v>45</v>
      </c>
      <c r="E388" t="s">
        <v>22</v>
      </c>
      <c r="F388" t="s">
        <v>21</v>
      </c>
      <c r="G388" s="1">
        <f>1/G387</f>
        <v>1.2987012987012987</v>
      </c>
      <c r="H388" t="s">
        <v>6</v>
      </c>
      <c r="I388" t="s">
        <v>21</v>
      </c>
      <c r="J388" s="1">
        <f>-J387/G387</f>
        <v>-36.493506493506494</v>
      </c>
    </row>
    <row r="389" spans="1:10" x14ac:dyDescent="0.25">
      <c r="A389" t="s">
        <v>45</v>
      </c>
      <c r="B389" t="s">
        <v>19</v>
      </c>
      <c r="E389" t="s">
        <v>6</v>
      </c>
      <c r="F389" t="s">
        <v>16</v>
      </c>
      <c r="G389" s="1">
        <f>G387/$G$5</f>
        <v>0.74691292159354361</v>
      </c>
      <c r="H389" t="s">
        <v>22</v>
      </c>
      <c r="I389" t="s">
        <v>21</v>
      </c>
      <c r="J389" s="1">
        <f>(J387-$J$5)/$G$5</f>
        <v>-2.7257471554257875</v>
      </c>
    </row>
    <row r="390" spans="1:10" x14ac:dyDescent="0.25">
      <c r="A390" t="s">
        <v>45</v>
      </c>
      <c r="B390" t="s">
        <v>19</v>
      </c>
      <c r="E390" t="s">
        <v>22</v>
      </c>
      <c r="F390" t="s">
        <v>21</v>
      </c>
      <c r="G390" s="1">
        <f>1/G389</f>
        <v>1.3388441558441557</v>
      </c>
      <c r="H390" t="s">
        <v>6</v>
      </c>
      <c r="I390" t="s">
        <v>16</v>
      </c>
      <c r="J390" s="1">
        <f>-J389/G389</f>
        <v>3.6493506493506471</v>
      </c>
    </row>
    <row r="391" spans="1:10" x14ac:dyDescent="0.25">
      <c r="A391" t="s">
        <v>45</v>
      </c>
      <c r="B391" t="s">
        <v>10</v>
      </c>
      <c r="E391" t="s">
        <v>9</v>
      </c>
      <c r="F391" t="s">
        <v>21</v>
      </c>
      <c r="G391" s="1">
        <f>$G$387/$G$9</f>
        <v>0.75490196078431371</v>
      </c>
      <c r="H391" t="s">
        <v>22</v>
      </c>
      <c r="I391" t="s">
        <v>21</v>
      </c>
      <c r="J391" s="1">
        <f>($J$387-J9)/G9</f>
        <v>19.411764705882355</v>
      </c>
    </row>
    <row r="392" spans="1:10" x14ac:dyDescent="0.25">
      <c r="A392" t="s">
        <v>45</v>
      </c>
      <c r="B392" t="s">
        <v>10</v>
      </c>
      <c r="E392" t="s">
        <v>22</v>
      </c>
      <c r="F392" t="s">
        <v>21</v>
      </c>
      <c r="G392" s="1">
        <f>1/G391</f>
        <v>1.3246753246753247</v>
      </c>
      <c r="H392" t="s">
        <v>9</v>
      </c>
      <c r="I392" t="s">
        <v>21</v>
      </c>
      <c r="J392" s="1">
        <f>-J391/G391</f>
        <v>-25.714285714285719</v>
      </c>
    </row>
    <row r="393" spans="1:10" x14ac:dyDescent="0.25">
      <c r="A393" t="s">
        <v>45</v>
      </c>
      <c r="B393" t="s">
        <v>0</v>
      </c>
      <c r="E393" t="s">
        <v>9</v>
      </c>
      <c r="F393" t="s">
        <v>21</v>
      </c>
      <c r="G393" s="1">
        <f>$G$387/$G$21</f>
        <v>0.75460000000000005</v>
      </c>
      <c r="H393" t="s">
        <v>22</v>
      </c>
      <c r="I393" t="s">
        <v>21</v>
      </c>
      <c r="J393" s="1">
        <f>($J$387-J21)/G21</f>
        <v>19.038</v>
      </c>
    </row>
    <row r="394" spans="1:10" x14ac:dyDescent="0.25">
      <c r="A394" t="s">
        <v>45</v>
      </c>
      <c r="B394" t="s">
        <v>0</v>
      </c>
      <c r="E394" t="s">
        <v>22</v>
      </c>
      <c r="F394" t="s">
        <v>21</v>
      </c>
      <c r="G394" s="1">
        <f>1/G393</f>
        <v>1.3252054068380599</v>
      </c>
      <c r="H394" t="s">
        <v>9</v>
      </c>
      <c r="I394" t="s">
        <v>21</v>
      </c>
      <c r="J394" s="1">
        <f>-J393/G393</f>
        <v>-25.229260535382984</v>
      </c>
    </row>
    <row r="395" spans="1:10" x14ac:dyDescent="0.25">
      <c r="A395" t="s">
        <v>45</v>
      </c>
      <c r="B395" t="s">
        <v>11</v>
      </c>
      <c r="E395" t="s">
        <v>9</v>
      </c>
      <c r="F395" t="s">
        <v>21</v>
      </c>
      <c r="G395" s="1">
        <f>$G$387/$G$25</f>
        <v>0.67147002229999997</v>
      </c>
      <c r="H395" t="s">
        <v>22</v>
      </c>
      <c r="I395" t="s">
        <v>21</v>
      </c>
      <c r="J395" s="1">
        <f>($J$387-J25)/G25</f>
        <v>18.940285619000001</v>
      </c>
    </row>
    <row r="396" spans="1:10" x14ac:dyDescent="0.25">
      <c r="A396" t="s">
        <v>45</v>
      </c>
      <c r="B396" t="s">
        <v>11</v>
      </c>
      <c r="E396" t="s">
        <v>22</v>
      </c>
      <c r="F396" t="s">
        <v>21</v>
      </c>
      <c r="G396" s="1">
        <f>1/G395</f>
        <v>1.4892697615519448</v>
      </c>
      <c r="H396" t="s">
        <v>9</v>
      </c>
      <c r="I396" t="s">
        <v>21</v>
      </c>
      <c r="J396" s="1">
        <f>-J395/G395</f>
        <v>-28.207194647533861</v>
      </c>
    </row>
    <row r="397" spans="1:10" x14ac:dyDescent="0.25">
      <c r="A397" t="s">
        <v>45</v>
      </c>
      <c r="B397" t="s">
        <v>12</v>
      </c>
      <c r="E397" t="s">
        <v>9</v>
      </c>
      <c r="F397" t="s">
        <v>21</v>
      </c>
      <c r="G397" s="1">
        <f>$G$387/$G$13</f>
        <v>0.794794</v>
      </c>
      <c r="H397" t="s">
        <v>22</v>
      </c>
      <c r="I397" t="s">
        <v>21</v>
      </c>
      <c r="J397" s="1">
        <f>($J$387-J13)/G13</f>
        <v>19.319920000000003</v>
      </c>
    </row>
    <row r="398" spans="1:10" x14ac:dyDescent="0.25">
      <c r="A398" t="s">
        <v>45</v>
      </c>
      <c r="B398" t="s">
        <v>12</v>
      </c>
      <c r="E398" t="s">
        <v>22</v>
      </c>
      <c r="F398" t="s">
        <v>21</v>
      </c>
      <c r="G398" s="1">
        <f>1/G397</f>
        <v>1.2581876561725429</v>
      </c>
      <c r="H398" t="s">
        <v>9</v>
      </c>
      <c r="I398" t="s">
        <v>21</v>
      </c>
      <c r="J398" s="1">
        <f>-J397/G397</f>
        <v>-24.308084862241039</v>
      </c>
    </row>
    <row r="399" spans="1:10" x14ac:dyDescent="0.25">
      <c r="A399" t="s">
        <v>45</v>
      </c>
      <c r="B399" t="s">
        <v>13</v>
      </c>
      <c r="E399" t="s">
        <v>9</v>
      </c>
      <c r="F399" t="s">
        <v>21</v>
      </c>
      <c r="G399" s="1">
        <f>$G$387/$G$17</f>
        <v>0.86394000000000015</v>
      </c>
      <c r="H399" t="s">
        <v>22</v>
      </c>
      <c r="I399" t="s">
        <v>21</v>
      </c>
      <c r="J399" s="1">
        <f>($J$387-J17)/G17</f>
        <v>17.798200000000005</v>
      </c>
    </row>
    <row r="400" spans="1:10" x14ac:dyDescent="0.25">
      <c r="A400" t="s">
        <v>45</v>
      </c>
      <c r="B400" t="s">
        <v>13</v>
      </c>
      <c r="E400" t="s">
        <v>22</v>
      </c>
      <c r="F400" t="s">
        <v>21</v>
      </c>
      <c r="G400" s="1">
        <f>1/G399</f>
        <v>1.157487788503831</v>
      </c>
      <c r="H400" t="s">
        <v>9</v>
      </c>
      <c r="I400" t="s">
        <v>21</v>
      </c>
      <c r="J400" s="1">
        <f>-J399/G399</f>
        <v>-20.601199157348891</v>
      </c>
    </row>
    <row r="401" spans="1:10" x14ac:dyDescent="0.25">
      <c r="A401" t="s">
        <v>46</v>
      </c>
      <c r="D401" t="s">
        <v>18</v>
      </c>
      <c r="E401" t="s">
        <v>6</v>
      </c>
      <c r="F401" t="s">
        <v>21</v>
      </c>
      <c r="G401" s="1">
        <v>0.39600000000000002</v>
      </c>
      <c r="H401" t="s">
        <v>22</v>
      </c>
      <c r="I401" t="s">
        <v>21</v>
      </c>
      <c r="J401" s="1">
        <v>26.9</v>
      </c>
    </row>
    <row r="402" spans="1:10" x14ac:dyDescent="0.25">
      <c r="A402" t="s">
        <v>46</v>
      </c>
      <c r="E402" t="s">
        <v>22</v>
      </c>
      <c r="F402" t="s">
        <v>21</v>
      </c>
      <c r="G402" s="1">
        <f>1/G401</f>
        <v>2.5252525252525251</v>
      </c>
      <c r="H402" t="s">
        <v>6</v>
      </c>
      <c r="I402" t="s">
        <v>21</v>
      </c>
      <c r="J402" s="1">
        <f>-J401/G401</f>
        <v>-67.929292929292927</v>
      </c>
    </row>
    <row r="403" spans="1:10" x14ac:dyDescent="0.25">
      <c r="A403" t="s">
        <v>46</v>
      </c>
      <c r="B403" t="s">
        <v>19</v>
      </c>
      <c r="E403" t="s">
        <v>6</v>
      </c>
      <c r="F403" t="s">
        <v>16</v>
      </c>
      <c r="G403" s="1">
        <f>G401/$G$5</f>
        <v>0.3841266453909653</v>
      </c>
      <c r="H403" t="s">
        <v>22</v>
      </c>
      <c r="I403" t="s">
        <v>21</v>
      </c>
      <c r="J403" s="1">
        <f>(J401-$J$5)/$G$5</f>
        <v>-3.8897672929741698</v>
      </c>
    </row>
    <row r="404" spans="1:10" x14ac:dyDescent="0.25">
      <c r="A404" t="s">
        <v>46</v>
      </c>
      <c r="B404" t="s">
        <v>19</v>
      </c>
      <c r="E404" t="s">
        <v>22</v>
      </c>
      <c r="F404" t="s">
        <v>21</v>
      </c>
      <c r="G404" s="1">
        <f>1/G403</f>
        <v>2.6033080808080804</v>
      </c>
      <c r="H404" t="s">
        <v>6</v>
      </c>
      <c r="I404" t="s">
        <v>16</v>
      </c>
      <c r="J404" s="1">
        <f>-J403/G403</f>
        <v>10.126262626262628</v>
      </c>
    </row>
    <row r="405" spans="1:10" x14ac:dyDescent="0.25">
      <c r="A405" t="s">
        <v>46</v>
      </c>
      <c r="B405" t="s">
        <v>10</v>
      </c>
      <c r="E405" t="s">
        <v>9</v>
      </c>
      <c r="F405" t="s">
        <v>21</v>
      </c>
      <c r="G405" s="1">
        <f>$G$401/$G$9</f>
        <v>0.38823529411764707</v>
      </c>
      <c r="H405" t="s">
        <v>22</v>
      </c>
      <c r="I405" t="s">
        <v>21</v>
      </c>
      <c r="J405" s="1">
        <f>($J$401-J9)/G9</f>
        <v>18.235294117647058</v>
      </c>
    </row>
    <row r="406" spans="1:10" x14ac:dyDescent="0.25">
      <c r="A406" t="s">
        <v>46</v>
      </c>
      <c r="B406" t="s">
        <v>10</v>
      </c>
      <c r="E406" t="s">
        <v>22</v>
      </c>
      <c r="F406" t="s">
        <v>21</v>
      </c>
      <c r="G406" s="1">
        <f>1/G405</f>
        <v>2.5757575757575757</v>
      </c>
      <c r="H406" t="s">
        <v>9</v>
      </c>
      <c r="I406" t="s">
        <v>21</v>
      </c>
      <c r="J406" s="1">
        <f>-J405/G405</f>
        <v>-46.969696969696969</v>
      </c>
    </row>
    <row r="407" spans="1:10" x14ac:dyDescent="0.25">
      <c r="A407" t="s">
        <v>46</v>
      </c>
      <c r="B407" t="s">
        <v>0</v>
      </c>
      <c r="E407" t="s">
        <v>9</v>
      </c>
      <c r="F407" t="s">
        <v>21</v>
      </c>
      <c r="G407" s="1">
        <f>$G$401/$G$21</f>
        <v>0.38808000000000004</v>
      </c>
      <c r="H407" t="s">
        <v>22</v>
      </c>
      <c r="I407" t="s">
        <v>21</v>
      </c>
      <c r="J407" s="1">
        <f>($J$401-J21)/G21</f>
        <v>17.861999999999998</v>
      </c>
    </row>
    <row r="408" spans="1:10" x14ac:dyDescent="0.25">
      <c r="A408" t="s">
        <v>46</v>
      </c>
      <c r="B408" t="s">
        <v>0</v>
      </c>
      <c r="E408" t="s">
        <v>22</v>
      </c>
      <c r="F408" t="s">
        <v>21</v>
      </c>
      <c r="G408" s="1">
        <f>1/G407</f>
        <v>2.576788291074005</v>
      </c>
      <c r="H408" t="s">
        <v>9</v>
      </c>
      <c r="I408" t="s">
        <v>21</v>
      </c>
      <c r="J408" s="1">
        <f>-J407/G407</f>
        <v>-46.026592455163872</v>
      </c>
    </row>
    <row r="409" spans="1:10" x14ac:dyDescent="0.25">
      <c r="A409" t="s">
        <v>46</v>
      </c>
      <c r="B409" t="s">
        <v>11</v>
      </c>
      <c r="E409" t="s">
        <v>9</v>
      </c>
      <c r="F409" t="s">
        <v>21</v>
      </c>
      <c r="G409" s="1">
        <f>$G$401/$G$25</f>
        <v>0.34532744003999999</v>
      </c>
      <c r="H409" t="s">
        <v>22</v>
      </c>
      <c r="I409" t="s">
        <v>21</v>
      </c>
      <c r="J409" s="1">
        <f>($J$401-J25)/G25</f>
        <v>17.893838831</v>
      </c>
    </row>
    <row r="410" spans="1:10" x14ac:dyDescent="0.25">
      <c r="A410" t="s">
        <v>46</v>
      </c>
      <c r="B410" t="s">
        <v>11</v>
      </c>
      <c r="E410" t="s">
        <v>22</v>
      </c>
      <c r="F410" t="s">
        <v>21</v>
      </c>
      <c r="G410" s="1">
        <f>1/G409</f>
        <v>2.8958023141287814</v>
      </c>
      <c r="H410" t="s">
        <v>9</v>
      </c>
      <c r="I410" t="s">
        <v>21</v>
      </c>
      <c r="J410" s="1">
        <f>-J409/G409</f>
        <v>-51.81701989545725</v>
      </c>
    </row>
    <row r="411" spans="1:10" x14ac:dyDescent="0.25">
      <c r="A411" t="s">
        <v>46</v>
      </c>
      <c r="B411" t="s">
        <v>12</v>
      </c>
      <c r="E411" t="s">
        <v>9</v>
      </c>
      <c r="F411" t="s">
        <v>21</v>
      </c>
      <c r="G411" s="1">
        <f>$G$401/$G$13</f>
        <v>0.40875120000000004</v>
      </c>
      <c r="H411" t="s">
        <v>22</v>
      </c>
      <c r="I411" t="s">
        <v>21</v>
      </c>
      <c r="J411" s="1">
        <f>($J$401-J13)/G13</f>
        <v>18.08128</v>
      </c>
    </row>
    <row r="412" spans="1:10" x14ac:dyDescent="0.25">
      <c r="A412" t="s">
        <v>46</v>
      </c>
      <c r="B412" t="s">
        <v>12</v>
      </c>
      <c r="E412" t="s">
        <v>22</v>
      </c>
      <c r="F412" t="s">
        <v>21</v>
      </c>
      <c r="G412" s="1">
        <f>1/G411</f>
        <v>2.4464759981132773</v>
      </c>
      <c r="H412" t="s">
        <v>9</v>
      </c>
      <c r="I412" t="s">
        <v>21</v>
      </c>
      <c r="J412" s="1">
        <f>-J411/G411</f>
        <v>-44.235417535165638</v>
      </c>
    </row>
    <row r="413" spans="1:10" x14ac:dyDescent="0.25">
      <c r="A413" t="s">
        <v>46</v>
      </c>
      <c r="B413" t="s">
        <v>13</v>
      </c>
      <c r="E413" t="s">
        <v>9</v>
      </c>
      <c r="F413" t="s">
        <v>21</v>
      </c>
      <c r="G413" s="1">
        <f>$G$401/$G$17</f>
        <v>0.4443120000000001</v>
      </c>
      <c r="H413" t="s">
        <v>22</v>
      </c>
      <c r="I413" t="s">
        <v>21</v>
      </c>
      <c r="J413" s="1">
        <f>($J$401-J17)/G17</f>
        <v>16.451800000000002</v>
      </c>
    </row>
    <row r="414" spans="1:10" x14ac:dyDescent="0.25">
      <c r="A414" t="s">
        <v>46</v>
      </c>
      <c r="B414" t="s">
        <v>13</v>
      </c>
      <c r="E414" t="s">
        <v>22</v>
      </c>
      <c r="F414" t="s">
        <v>21</v>
      </c>
      <c r="G414" s="1">
        <f>1/G413</f>
        <v>2.2506706998685604</v>
      </c>
      <c r="H414" t="s">
        <v>9</v>
      </c>
      <c r="I414" t="s">
        <v>21</v>
      </c>
      <c r="J414" s="1">
        <f>-J413/G413</f>
        <v>-37.027584220097587</v>
      </c>
    </row>
  </sheetData>
  <sortState xmlns:xlrd2="http://schemas.microsoft.com/office/spreadsheetml/2017/richdata2" ref="A29:U239">
    <sortCondition ref="G5:G251"/>
  </sortState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</dc:creator>
  <cp:lastModifiedBy>Kuma</cp:lastModifiedBy>
  <dcterms:created xsi:type="dcterms:W3CDTF">2021-01-11T19:45:46Z</dcterms:created>
  <dcterms:modified xsi:type="dcterms:W3CDTF">2021-03-10T17:16:45Z</dcterms:modified>
</cp:coreProperties>
</file>