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428696\Dropbox\PhD\Datasheet\"/>
    </mc:Choice>
  </mc:AlternateContent>
  <bookViews>
    <workbookView xWindow="0" yWindow="465" windowWidth="25605" windowHeight="12300"/>
  </bookViews>
  <sheets>
    <sheet name="CT" sheetId="3" r:id="rId1"/>
    <sheet name="GLM" sheetId="6" r:id="rId2"/>
    <sheet name="Sheet2" sheetId="5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7" i="6" l="1"/>
  <c r="AF8" i="6"/>
  <c r="AF9" i="6"/>
  <c r="AF10" i="6"/>
  <c r="AF11" i="6"/>
  <c r="AF6" i="6"/>
  <c r="Z3" i="3" l="1"/>
  <c r="AA3" i="3" s="1"/>
  <c r="Z2" i="3"/>
  <c r="AA2" i="3" s="1"/>
  <c r="Y3" i="3"/>
  <c r="Y2" i="3"/>
  <c r="U3" i="3"/>
  <c r="V3" i="3" s="1"/>
  <c r="U2" i="3"/>
  <c r="V2" i="3" s="1"/>
  <c r="T3" i="3"/>
  <c r="T2" i="3"/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2" i="3"/>
  <c r="N16" i="3" l="1"/>
  <c r="N29" i="3" s="1"/>
  <c r="O16" i="3"/>
  <c r="O29" i="3" s="1"/>
  <c r="P16" i="3"/>
  <c r="P29" i="3" s="1"/>
  <c r="N17" i="3"/>
  <c r="N30" i="3" s="1"/>
  <c r="O17" i="3"/>
  <c r="O30" i="3" s="1"/>
  <c r="P17" i="3"/>
  <c r="P30" i="3" s="1"/>
  <c r="N18" i="3"/>
  <c r="N31" i="3" s="1"/>
  <c r="O18" i="3"/>
  <c r="O31" i="3" s="1"/>
  <c r="P18" i="3"/>
  <c r="P31" i="3" s="1"/>
  <c r="N19" i="3"/>
  <c r="N32" i="3" s="1"/>
  <c r="O19" i="3"/>
  <c r="O32" i="3" s="1"/>
  <c r="P19" i="3"/>
  <c r="P32" i="3" s="1"/>
  <c r="N20" i="3"/>
  <c r="N33" i="3" s="1"/>
  <c r="O20" i="3"/>
  <c r="O33" i="3" s="1"/>
  <c r="P20" i="3"/>
  <c r="P33" i="3" s="1"/>
  <c r="N21" i="3"/>
  <c r="N34" i="3" s="1"/>
  <c r="O21" i="3"/>
  <c r="O34" i="3" s="1"/>
  <c r="P21" i="3"/>
  <c r="P34" i="3" s="1"/>
  <c r="N22" i="3"/>
  <c r="N35" i="3" s="1"/>
  <c r="O22" i="3"/>
  <c r="O35" i="3" s="1"/>
  <c r="P22" i="3"/>
  <c r="P35" i="3" s="1"/>
  <c r="N23" i="3"/>
  <c r="N36" i="3" s="1"/>
  <c r="O23" i="3"/>
  <c r="O36" i="3" s="1"/>
  <c r="P23" i="3"/>
  <c r="P36" i="3" s="1"/>
  <c r="N24" i="3"/>
  <c r="N37" i="3" s="1"/>
  <c r="O24" i="3"/>
  <c r="O37" i="3" s="1"/>
  <c r="P24" i="3"/>
  <c r="P37" i="3" s="1"/>
  <c r="N25" i="3"/>
  <c r="N38" i="3" s="1"/>
  <c r="O25" i="3"/>
  <c r="O38" i="3" s="1"/>
  <c r="P25" i="3"/>
  <c r="P38" i="3" s="1"/>
  <c r="N26" i="3"/>
  <c r="N39" i="3" s="1"/>
  <c r="O26" i="3"/>
  <c r="O39" i="3" s="1"/>
  <c r="P26" i="3"/>
  <c r="P39" i="3" s="1"/>
  <c r="N27" i="3"/>
  <c r="N40" i="3" s="1"/>
  <c r="O27" i="3"/>
  <c r="O40" i="3" s="1"/>
  <c r="P27" i="3"/>
  <c r="P40" i="3" s="1"/>
  <c r="M27" i="3"/>
  <c r="M40" i="3" s="1"/>
  <c r="M26" i="3"/>
  <c r="M39" i="3" s="1"/>
  <c r="M25" i="3"/>
  <c r="M38" i="3" s="1"/>
  <c r="M24" i="3"/>
  <c r="M37" i="3" s="1"/>
  <c r="M23" i="3"/>
  <c r="M36" i="3" s="1"/>
  <c r="M22" i="3"/>
  <c r="M35" i="3" s="1"/>
  <c r="M21" i="3"/>
  <c r="M34" i="3" s="1"/>
  <c r="M20" i="3"/>
  <c r="M33" i="3" s="1"/>
  <c r="M19" i="3"/>
  <c r="M32" i="3" s="1"/>
  <c r="M18" i="3"/>
  <c r="M31" i="3" s="1"/>
  <c r="M17" i="3"/>
  <c r="M30" i="3" s="1"/>
  <c r="M16" i="3"/>
  <c r="M29" i="3" s="1"/>
  <c r="O2" i="3"/>
  <c r="O3" i="3"/>
  <c r="O4" i="3"/>
  <c r="O5" i="3"/>
  <c r="O6" i="3"/>
  <c r="O7" i="3"/>
  <c r="O8" i="3"/>
  <c r="O9" i="3"/>
  <c r="O10" i="3"/>
  <c r="O11" i="3"/>
  <c r="O12" i="3"/>
  <c r="O13" i="3"/>
  <c r="M2" i="3"/>
  <c r="M3" i="3"/>
  <c r="M4" i="3"/>
  <c r="M5" i="3"/>
  <c r="M6" i="3"/>
  <c r="M7" i="3"/>
  <c r="M8" i="3"/>
  <c r="M9" i="3"/>
  <c r="M10" i="3"/>
  <c r="M11" i="3"/>
  <c r="M12" i="3"/>
  <c r="M13" i="3"/>
  <c r="P2" i="3"/>
  <c r="P3" i="3"/>
  <c r="P4" i="3"/>
  <c r="P5" i="3"/>
  <c r="P6" i="3"/>
  <c r="P7" i="3"/>
  <c r="P8" i="3"/>
  <c r="P9" i="3"/>
  <c r="P10" i="3"/>
  <c r="P11" i="3"/>
  <c r="P12" i="3"/>
  <c r="P13" i="3"/>
  <c r="N13" i="3"/>
  <c r="N12" i="3"/>
  <c r="N11" i="3"/>
  <c r="N10" i="3"/>
  <c r="N9" i="3"/>
  <c r="N8" i="3"/>
  <c r="N7" i="3"/>
  <c r="N6" i="3"/>
  <c r="N5" i="3"/>
  <c r="N3" i="3"/>
  <c r="N2" i="3"/>
  <c r="N4" i="3"/>
</calcChain>
</file>

<file path=xl/sharedStrings.xml><?xml version="1.0" encoding="utf-8"?>
<sst xmlns="http://schemas.openxmlformats.org/spreadsheetml/2006/main" count="420" uniqueCount="85">
  <si>
    <t>Location</t>
  </si>
  <si>
    <t>SD</t>
  </si>
  <si>
    <t>SE</t>
  </si>
  <si>
    <t>Native</t>
  </si>
  <si>
    <t>Introduced</t>
  </si>
  <si>
    <t>Interval</t>
  </si>
  <si>
    <t xml:space="preserve">Dependent Variable: </t>
  </si>
  <si>
    <t>Mean</t>
  </si>
  <si>
    <t>Std. Error</t>
  </si>
  <si>
    <t>95% Confidence Interval</t>
  </si>
  <si>
    <t>Lower Bound</t>
  </si>
  <si>
    <t>Upper Bound</t>
  </si>
  <si>
    <t>1.00</t>
  </si>
  <si>
    <t>3.00</t>
  </si>
  <si>
    <t>5.00</t>
  </si>
  <si>
    <t>7.00</t>
  </si>
  <si>
    <t>9.00</t>
  </si>
  <si>
    <t>11.00</t>
  </si>
  <si>
    <t>Source</t>
  </si>
  <si>
    <t>Type III Sum of Squares</t>
  </si>
  <si>
    <t>df</t>
  </si>
  <si>
    <t>Mean Square</t>
  </si>
  <si>
    <t>F</t>
  </si>
  <si>
    <t>Sig.</t>
  </si>
  <si>
    <t>Corrected Model</t>
  </si>
  <si>
    <t>Intercept</t>
  </si>
  <si>
    <t>Error</t>
  </si>
  <si>
    <t>Total</t>
  </si>
  <si>
    <t>Corrected Total</t>
  </si>
  <si>
    <t>1st CTmax</t>
  </si>
  <si>
    <t>2nd CTmax</t>
  </si>
  <si>
    <t>1st CTmin</t>
  </si>
  <si>
    <t>2nd CTmin</t>
  </si>
  <si>
    <t>Thailand</t>
  </si>
  <si>
    <t>Australia</t>
  </si>
  <si>
    <t>Shifted_CTmax</t>
  </si>
  <si>
    <t>Shifted_CTmin</t>
  </si>
  <si>
    <t xml:space="preserve">Initial CTmax </t>
  </si>
  <si>
    <t>Final CTmax</t>
  </si>
  <si>
    <t xml:space="preserve">Initial CTmin </t>
  </si>
  <si>
    <t>Final CTmin</t>
  </si>
  <si>
    <t>∆Ctmax</t>
  </si>
  <si>
    <t>∆Ctmin</t>
  </si>
  <si>
    <t xml:space="preserve">Basal CTmax </t>
  </si>
  <si>
    <t>Basal CTmin</t>
  </si>
  <si>
    <t xml:space="preserve">Basal CTmin </t>
  </si>
  <si>
    <t>Final_CTmax</t>
  </si>
  <si>
    <t>NSW</t>
  </si>
  <si>
    <t>a. Covariates appearing in the model are evaluated at the following values: Basal_CTmax = 43.6033, SVL = 50.6507.</t>
  </si>
  <si>
    <t>Tests of Between-Subjects Effects</t>
  </si>
  <si>
    <t>Partial Eta Squared</t>
  </si>
  <si>
    <t>Basal_CTmax</t>
  </si>
  <si>
    <t>SVL</t>
  </si>
  <si>
    <t>Location * Interval</t>
  </si>
  <si>
    <t>a. R Squared = .447 (Adjusted R Squared = .379)</t>
  </si>
  <si>
    <r>
      <t>19.156</t>
    </r>
    <r>
      <rPr>
        <vertAlign val="superscript"/>
        <sz val="9"/>
        <color indexed="60"/>
        <rFont val="Arial"/>
        <family val="2"/>
      </rPr>
      <t>a</t>
    </r>
  </si>
  <si>
    <t>Final CTmax - Location * Interval</t>
  </si>
  <si>
    <t>Final_CTmin</t>
  </si>
  <si>
    <t>Basal_CTmin</t>
  </si>
  <si>
    <t>a. R Squared = .429 (Adjusted R Squared = .359)</t>
  </si>
  <si>
    <r>
      <t>38.884</t>
    </r>
    <r>
      <rPr>
        <vertAlign val="superscript"/>
        <sz val="9"/>
        <color indexed="60"/>
        <rFont val="Arial"/>
        <family val="2"/>
      </rPr>
      <t>a</t>
    </r>
  </si>
  <si>
    <t>a. Covariates appearing in the model are evaluated at the following values: SVL = 50.6507, Basal_CTmin = 10.8083.</t>
  </si>
  <si>
    <t>Final CTmin - Location * Interval</t>
  </si>
  <si>
    <t>a. R Squared = .445 (Adjusted R Squared = .377)</t>
  </si>
  <si>
    <r>
      <t>17.753</t>
    </r>
    <r>
      <rPr>
        <vertAlign val="superscript"/>
        <sz val="9"/>
        <color indexed="60"/>
        <rFont val="Arial"/>
        <family val="2"/>
      </rPr>
      <t>a</t>
    </r>
  </si>
  <si>
    <t>a. Covariates appearing in the model are evaluated at the following values: SVL = 50.6507, Basal_CTmax = 43.6033.</t>
  </si>
  <si>
    <t>Shifted CTmax - Location * Interval</t>
  </si>
  <si>
    <t>a. R Squared = .524 (Adjusted R Squared = .465)</t>
  </si>
  <si>
    <r>
      <t>56.914</t>
    </r>
    <r>
      <rPr>
        <vertAlign val="superscript"/>
        <sz val="9"/>
        <color indexed="60"/>
        <rFont val="Arial"/>
        <family val="2"/>
      </rPr>
      <t>a</t>
    </r>
  </si>
  <si>
    <t>Shifted CTmin - Location * Interval</t>
  </si>
  <si>
    <t>Basal CTmax</t>
  </si>
  <si>
    <r>
      <t>22.752</t>
    </r>
    <r>
      <rPr>
        <vertAlign val="superscript"/>
        <sz val="9"/>
        <color indexed="60"/>
        <rFont val="Arial"/>
        <family val="2"/>
      </rPr>
      <t>a</t>
    </r>
  </si>
  <si>
    <t>a. R Squared = .243 (Adjusted R Squared = .158)</t>
  </si>
  <si>
    <r>
      <t>3.689</t>
    </r>
    <r>
      <rPr>
        <vertAlign val="superscript"/>
        <sz val="9"/>
        <color indexed="60"/>
        <rFont val="Arial"/>
        <family val="2"/>
      </rPr>
      <t>a</t>
    </r>
  </si>
  <si>
    <t>a. R Squared = .090 (Adjusted R Squared = -.012)</t>
  </si>
  <si>
    <t>General Linear Model (with basal CTs and SVLs as covariates)</t>
  </si>
  <si>
    <t>ANOVA</t>
  </si>
  <si>
    <t/>
  </si>
  <si>
    <t>Correlations</t>
  </si>
  <si>
    <t>Pearson Correlation</t>
  </si>
  <si>
    <t>Sig. (2-tailed)</t>
  </si>
  <si>
    <t>N</t>
  </si>
  <si>
    <r>
      <t>-.472</t>
    </r>
    <r>
      <rPr>
        <vertAlign val="superscript"/>
        <sz val="9"/>
        <color indexed="60"/>
        <rFont val="Arial"/>
        <family val="2"/>
      </rPr>
      <t>**</t>
    </r>
  </si>
  <si>
    <t>**. Correlation is significant at the 0.01 level (2-tailed).</t>
  </si>
  <si>
    <r>
      <t>-.554</t>
    </r>
    <r>
      <rPr>
        <vertAlign val="superscript"/>
        <sz val="9"/>
        <color indexed="60"/>
        <rFont val="Arial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</si>
</sst>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#0.000"/>
    <numFmt numFmtId="166" formatCode="#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60"/>
      <name val="Arial Bold"/>
    </font>
    <font>
      <sz val="9"/>
      <color indexed="60"/>
      <name val="Arial"/>
      <family val="2"/>
    </font>
    <font>
      <sz val="9"/>
      <color indexed="62"/>
      <name val="Arial"/>
      <family val="2"/>
    </font>
    <font>
      <vertAlign val="superscript"/>
      <sz val="9"/>
      <color indexed="60"/>
      <name val="Arial"/>
      <family val="2"/>
    </font>
    <font>
      <sz val="1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8"/>
      <name val="Arial"/>
      <family val="2"/>
    </font>
    <font>
      <b/>
      <sz val="9"/>
      <color indexed="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/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" fillId="0" borderId="0"/>
  </cellStyleXfs>
  <cellXfs count="158">
    <xf numFmtId="0" fontId="0" fillId="0" borderId="0" xfId="0"/>
    <xf numFmtId="0" fontId="0" fillId="0" borderId="0" xfId="0" applyFill="1" applyBorder="1"/>
    <xf numFmtId="164" fontId="0" fillId="0" borderId="0" xfId="0" applyNumberFormat="1" applyFill="1" applyBorder="1"/>
    <xf numFmtId="164" fontId="0" fillId="0" borderId="0" xfId="0" applyNumberFormat="1" applyFont="1" applyFill="1" applyBorder="1"/>
    <xf numFmtId="0" fontId="0" fillId="0" borderId="0" xfId="0" applyNumberFormat="1" applyFill="1" applyBorder="1"/>
    <xf numFmtId="0" fontId="0" fillId="0" borderId="0" xfId="0" applyNumberFormat="1"/>
    <xf numFmtId="164" fontId="0" fillId="0" borderId="0" xfId="0" applyNumberFormat="1"/>
    <xf numFmtId="0" fontId="6" fillId="0" borderId="0" xfId="1"/>
    <xf numFmtId="0" fontId="8" fillId="0" borderId="6" xfId="1" applyFont="1" applyBorder="1" applyAlignment="1">
      <alignment horizontal="center" wrapText="1"/>
    </xf>
    <xf numFmtId="0" fontId="8" fillId="0" borderId="7" xfId="1" applyFont="1" applyBorder="1" applyAlignment="1">
      <alignment horizontal="center" wrapText="1"/>
    </xf>
    <xf numFmtId="0" fontId="8" fillId="3" borderId="9" xfId="1" applyFont="1" applyFill="1" applyBorder="1" applyAlignment="1">
      <alignment horizontal="left" vertical="top"/>
    </xf>
    <xf numFmtId="0" fontId="7" fillId="0" borderId="10" xfId="1" applyFont="1" applyBorder="1" applyAlignment="1">
      <alignment horizontal="right" vertical="top"/>
    </xf>
    <xf numFmtId="165" fontId="7" fillId="0" borderId="11" xfId="1" applyNumberFormat="1" applyFont="1" applyBorder="1" applyAlignment="1">
      <alignment horizontal="right" vertical="top"/>
    </xf>
    <xf numFmtId="165" fontId="7" fillId="0" borderId="12" xfId="1" applyNumberFormat="1" applyFont="1" applyBorder="1" applyAlignment="1">
      <alignment horizontal="right" vertical="top"/>
    </xf>
    <xf numFmtId="0" fontId="8" fillId="3" borderId="17" xfId="1" applyFont="1" applyFill="1" applyBorder="1" applyAlignment="1">
      <alignment horizontal="left" vertical="top"/>
    </xf>
    <xf numFmtId="0" fontId="7" fillId="0" borderId="18" xfId="1" applyFont="1" applyBorder="1" applyAlignment="1">
      <alignment horizontal="right" vertical="top"/>
    </xf>
    <xf numFmtId="165" fontId="7" fillId="0" borderId="19" xfId="1" applyNumberFormat="1" applyFont="1" applyBorder="1" applyAlignment="1">
      <alignment horizontal="right" vertical="top"/>
    </xf>
    <xf numFmtId="165" fontId="7" fillId="0" borderId="20" xfId="1" applyNumberFormat="1" applyFont="1" applyBorder="1" applyAlignment="1">
      <alignment horizontal="right" vertical="top"/>
    </xf>
    <xf numFmtId="0" fontId="8" fillId="3" borderId="13" xfId="1" applyFont="1" applyFill="1" applyBorder="1" applyAlignment="1">
      <alignment horizontal="left" vertical="top"/>
    </xf>
    <xf numFmtId="0" fontId="7" fillId="0" borderId="14" xfId="1" applyFont="1" applyBorder="1" applyAlignment="1">
      <alignment horizontal="right" vertical="top"/>
    </xf>
    <xf numFmtId="165" fontId="7" fillId="0" borderId="15" xfId="1" applyNumberFormat="1" applyFont="1" applyBorder="1" applyAlignment="1">
      <alignment horizontal="right" vertical="top"/>
    </xf>
    <xf numFmtId="165" fontId="7" fillId="0" borderId="16" xfId="1" applyNumberFormat="1" applyFont="1" applyBorder="1" applyAlignment="1">
      <alignment horizontal="right" vertical="top"/>
    </xf>
    <xf numFmtId="0" fontId="8" fillId="3" borderId="21" xfId="1" applyFont="1" applyFill="1" applyBorder="1" applyAlignment="1">
      <alignment horizontal="left" vertical="top"/>
    </xf>
    <xf numFmtId="0" fontId="7" fillId="0" borderId="22" xfId="1" applyFont="1" applyBorder="1" applyAlignment="1">
      <alignment horizontal="right" vertical="top"/>
    </xf>
    <xf numFmtId="165" fontId="7" fillId="0" borderId="23" xfId="1" applyNumberFormat="1" applyFont="1" applyBorder="1" applyAlignment="1">
      <alignment horizontal="right" vertical="top"/>
    </xf>
    <xf numFmtId="165" fontId="7" fillId="0" borderId="24" xfId="1" applyNumberFormat="1" applyFont="1" applyBorder="1" applyAlignment="1">
      <alignment horizontal="right" vertical="top"/>
    </xf>
    <xf numFmtId="0" fontId="8" fillId="0" borderId="5" xfId="1" applyFont="1" applyBorder="1" applyAlignment="1">
      <alignment horizontal="center" wrapText="1"/>
    </xf>
    <xf numFmtId="0" fontId="8" fillId="3" borderId="9" xfId="1" applyFont="1" applyFill="1" applyBorder="1" applyAlignment="1">
      <alignment horizontal="left" vertical="top" wrapText="1"/>
    </xf>
    <xf numFmtId="166" fontId="7" fillId="0" borderId="11" xfId="1" applyNumberFormat="1" applyFont="1" applyBorder="1" applyAlignment="1">
      <alignment horizontal="right" vertical="top"/>
    </xf>
    <xf numFmtId="0" fontId="8" fillId="3" borderId="17" xfId="1" applyFont="1" applyFill="1" applyBorder="1" applyAlignment="1">
      <alignment horizontal="left" vertical="top" wrapText="1"/>
    </xf>
    <xf numFmtId="165" fontId="7" fillId="0" borderId="18" xfId="1" applyNumberFormat="1" applyFont="1" applyBorder="1" applyAlignment="1">
      <alignment horizontal="right" vertical="top"/>
    </xf>
    <xf numFmtId="166" fontId="7" fillId="0" borderId="19" xfId="1" applyNumberFormat="1" applyFont="1" applyBorder="1" applyAlignment="1">
      <alignment horizontal="right" vertical="top"/>
    </xf>
    <xf numFmtId="0" fontId="7" fillId="0" borderId="19" xfId="1" applyFont="1" applyBorder="1" applyAlignment="1">
      <alignment horizontal="left" vertical="top" wrapText="1"/>
    </xf>
    <xf numFmtId="0" fontId="7" fillId="0" borderId="20" xfId="1" applyFont="1" applyBorder="1" applyAlignment="1">
      <alignment horizontal="left" vertical="top" wrapText="1"/>
    </xf>
    <xf numFmtId="0" fontId="8" fillId="3" borderId="21" xfId="1" applyFont="1" applyFill="1" applyBorder="1" applyAlignment="1">
      <alignment horizontal="left" vertical="top" wrapText="1"/>
    </xf>
    <xf numFmtId="165" fontId="7" fillId="0" borderId="22" xfId="1" applyNumberFormat="1" applyFont="1" applyBorder="1" applyAlignment="1">
      <alignment horizontal="right" vertical="top"/>
    </xf>
    <xf numFmtId="166" fontId="7" fillId="0" borderId="23" xfId="1" applyNumberFormat="1" applyFont="1" applyBorder="1" applyAlignment="1">
      <alignment horizontal="right" vertical="top"/>
    </xf>
    <xf numFmtId="0" fontId="7" fillId="0" borderId="23" xfId="1" applyFont="1" applyBorder="1" applyAlignment="1">
      <alignment horizontal="left" vertical="top" wrapText="1"/>
    </xf>
    <xf numFmtId="0" fontId="7" fillId="0" borderId="24" xfId="1" applyFont="1" applyBorder="1" applyAlignment="1">
      <alignment horizontal="left" vertical="top" wrapText="1"/>
    </xf>
    <xf numFmtId="165" fontId="9" fillId="0" borderId="19" xfId="1" applyNumberFormat="1" applyFont="1" applyBorder="1" applyAlignment="1">
      <alignment horizontal="right" vertical="top"/>
    </xf>
    <xf numFmtId="0" fontId="6" fillId="0" borderId="0" xfId="2"/>
    <xf numFmtId="0" fontId="8" fillId="0" borderId="5" xfId="2" applyFont="1" applyBorder="1" applyAlignment="1">
      <alignment horizontal="center" wrapText="1"/>
    </xf>
    <xf numFmtId="0" fontId="8" fillId="0" borderId="6" xfId="2" applyFont="1" applyBorder="1" applyAlignment="1">
      <alignment horizontal="center" wrapText="1"/>
    </xf>
    <xf numFmtId="0" fontId="8" fillId="0" borderId="7" xfId="2" applyFont="1" applyBorder="1" applyAlignment="1">
      <alignment horizontal="center" wrapText="1"/>
    </xf>
    <xf numFmtId="0" fontId="8" fillId="3" borderId="9" xfId="2" applyFont="1" applyFill="1" applyBorder="1" applyAlignment="1">
      <alignment horizontal="left" vertical="top" wrapText="1"/>
    </xf>
    <xf numFmtId="0" fontId="7" fillId="0" borderId="10" xfId="2" applyFont="1" applyBorder="1" applyAlignment="1">
      <alignment horizontal="right" vertical="top"/>
    </xf>
    <xf numFmtId="166" fontId="7" fillId="0" borderId="11" xfId="2" applyNumberFormat="1" applyFont="1" applyBorder="1" applyAlignment="1">
      <alignment horizontal="right" vertical="top"/>
    </xf>
    <xf numFmtId="165" fontId="7" fillId="0" borderId="11" xfId="2" applyNumberFormat="1" applyFont="1" applyBorder="1" applyAlignment="1">
      <alignment horizontal="right" vertical="top"/>
    </xf>
    <xf numFmtId="165" fontId="7" fillId="0" borderId="12" xfId="2" applyNumberFormat="1" applyFont="1" applyBorder="1" applyAlignment="1">
      <alignment horizontal="right" vertical="top"/>
    </xf>
    <xf numFmtId="0" fontId="8" fillId="3" borderId="17" xfId="2" applyFont="1" applyFill="1" applyBorder="1" applyAlignment="1">
      <alignment horizontal="left" vertical="top" wrapText="1"/>
    </xf>
    <xf numFmtId="165" fontId="7" fillId="0" borderId="18" xfId="2" applyNumberFormat="1" applyFont="1" applyBorder="1" applyAlignment="1">
      <alignment horizontal="right" vertical="top"/>
    </xf>
    <xf numFmtId="166" fontId="7" fillId="0" borderId="19" xfId="2" applyNumberFormat="1" applyFont="1" applyBorder="1" applyAlignment="1">
      <alignment horizontal="right" vertical="top"/>
    </xf>
    <xf numFmtId="165" fontId="7" fillId="0" borderId="19" xfId="2" applyNumberFormat="1" applyFont="1" applyBorder="1" applyAlignment="1">
      <alignment horizontal="right" vertical="top"/>
    </xf>
    <xf numFmtId="165" fontId="7" fillId="0" borderId="20" xfId="2" applyNumberFormat="1" applyFont="1" applyBorder="1" applyAlignment="1">
      <alignment horizontal="right" vertical="top"/>
    </xf>
    <xf numFmtId="0" fontId="7" fillId="0" borderId="19" xfId="2" applyFont="1" applyBorder="1" applyAlignment="1">
      <alignment horizontal="left" vertical="top" wrapText="1"/>
    </xf>
    <xf numFmtId="0" fontId="7" fillId="0" borderId="20" xfId="2" applyFont="1" applyBorder="1" applyAlignment="1">
      <alignment horizontal="left" vertical="top" wrapText="1"/>
    </xf>
    <xf numFmtId="0" fontId="8" fillId="3" borderId="21" xfId="2" applyFont="1" applyFill="1" applyBorder="1" applyAlignment="1">
      <alignment horizontal="left" vertical="top" wrapText="1"/>
    </xf>
    <xf numFmtId="165" fontId="7" fillId="0" borderId="22" xfId="2" applyNumberFormat="1" applyFont="1" applyBorder="1" applyAlignment="1">
      <alignment horizontal="right" vertical="top"/>
    </xf>
    <xf numFmtId="166" fontId="7" fillId="0" borderId="23" xfId="2" applyNumberFormat="1" applyFont="1" applyBorder="1" applyAlignment="1">
      <alignment horizontal="right" vertical="top"/>
    </xf>
    <xf numFmtId="0" fontId="7" fillId="0" borderId="23" xfId="2" applyFont="1" applyBorder="1" applyAlignment="1">
      <alignment horizontal="left" vertical="top" wrapText="1"/>
    </xf>
    <xf numFmtId="0" fontId="7" fillId="0" borderId="24" xfId="2" applyFont="1" applyBorder="1" applyAlignment="1">
      <alignment horizontal="left" vertical="top" wrapText="1"/>
    </xf>
    <xf numFmtId="0" fontId="8" fillId="3" borderId="9" xfId="2" applyFont="1" applyFill="1" applyBorder="1" applyAlignment="1">
      <alignment horizontal="left" vertical="top"/>
    </xf>
    <xf numFmtId="0" fontId="8" fillId="3" borderId="17" xfId="2" applyFont="1" applyFill="1" applyBorder="1" applyAlignment="1">
      <alignment horizontal="left" vertical="top"/>
    </xf>
    <xf numFmtId="0" fontId="7" fillId="0" borderId="18" xfId="2" applyFont="1" applyBorder="1" applyAlignment="1">
      <alignment horizontal="right" vertical="top"/>
    </xf>
    <xf numFmtId="0" fontId="8" fillId="3" borderId="13" xfId="2" applyFont="1" applyFill="1" applyBorder="1" applyAlignment="1">
      <alignment horizontal="left" vertical="top"/>
    </xf>
    <xf numFmtId="0" fontId="7" fillId="0" borderId="14" xfId="2" applyFont="1" applyBorder="1" applyAlignment="1">
      <alignment horizontal="right" vertical="top"/>
    </xf>
    <xf numFmtId="165" fontId="7" fillId="0" borderId="15" xfId="2" applyNumberFormat="1" applyFont="1" applyBorder="1" applyAlignment="1">
      <alignment horizontal="right" vertical="top"/>
    </xf>
    <xf numFmtId="165" fontId="7" fillId="0" borderId="16" xfId="2" applyNumberFormat="1" applyFont="1" applyBorder="1" applyAlignment="1">
      <alignment horizontal="right" vertical="top"/>
    </xf>
    <xf numFmtId="0" fontId="8" fillId="3" borderId="21" xfId="2" applyFont="1" applyFill="1" applyBorder="1" applyAlignment="1">
      <alignment horizontal="left" vertical="top"/>
    </xf>
    <xf numFmtId="0" fontId="7" fillId="0" borderId="22" xfId="2" applyFont="1" applyBorder="1" applyAlignment="1">
      <alignment horizontal="right" vertical="top"/>
    </xf>
    <xf numFmtId="165" fontId="7" fillId="0" borderId="23" xfId="2" applyNumberFormat="1" applyFont="1" applyBorder="1" applyAlignment="1">
      <alignment horizontal="right" vertical="top"/>
    </xf>
    <xf numFmtId="165" fontId="7" fillId="0" borderId="24" xfId="2" applyNumberFormat="1" applyFont="1" applyBorder="1" applyAlignment="1">
      <alignment horizontal="right" vertical="top"/>
    </xf>
    <xf numFmtId="165" fontId="9" fillId="0" borderId="19" xfId="2" applyNumberFormat="1" applyFont="1" applyBorder="1" applyAlignment="1">
      <alignment horizontal="right" vertical="top"/>
    </xf>
    <xf numFmtId="1" fontId="8" fillId="3" borderId="9" xfId="1" applyNumberFormat="1" applyFont="1" applyFill="1" applyBorder="1" applyAlignment="1">
      <alignment horizontal="left" vertical="top"/>
    </xf>
    <xf numFmtId="1" fontId="8" fillId="3" borderId="17" xfId="1" applyNumberFormat="1" applyFont="1" applyFill="1" applyBorder="1" applyAlignment="1">
      <alignment horizontal="left" vertical="top"/>
    </xf>
    <xf numFmtId="1" fontId="8" fillId="3" borderId="13" xfId="1" applyNumberFormat="1" applyFont="1" applyFill="1" applyBorder="1" applyAlignment="1">
      <alignment horizontal="left" vertical="top"/>
    </xf>
    <xf numFmtId="1" fontId="8" fillId="3" borderId="21" xfId="1" applyNumberFormat="1" applyFont="1" applyFill="1" applyBorder="1" applyAlignment="1">
      <alignment horizontal="left" vertical="top"/>
    </xf>
    <xf numFmtId="0" fontId="1" fillId="0" borderId="0" xfId="3"/>
    <xf numFmtId="0" fontId="4" fillId="0" borderId="5" xfId="3" applyFont="1" applyBorder="1" applyAlignment="1">
      <alignment horizontal="center" wrapText="1"/>
    </xf>
    <xf numFmtId="0" fontId="4" fillId="0" borderId="6" xfId="3" applyFont="1" applyBorder="1" applyAlignment="1">
      <alignment horizontal="center" wrapText="1"/>
    </xf>
    <xf numFmtId="0" fontId="4" fillId="0" borderId="7" xfId="3" applyFont="1" applyBorder="1" applyAlignment="1">
      <alignment horizontal="center" wrapText="1"/>
    </xf>
    <xf numFmtId="0" fontId="4" fillId="3" borderId="9" xfId="3" applyFont="1" applyFill="1" applyBorder="1" applyAlignment="1">
      <alignment horizontal="left" vertical="top" wrapText="1"/>
    </xf>
    <xf numFmtId="0" fontId="3" fillId="0" borderId="10" xfId="3" applyFont="1" applyBorder="1" applyAlignment="1">
      <alignment horizontal="right" vertical="top"/>
    </xf>
    <xf numFmtId="166" fontId="3" fillId="0" borderId="11" xfId="3" applyNumberFormat="1" applyFont="1" applyBorder="1" applyAlignment="1">
      <alignment horizontal="right" vertical="top"/>
    </xf>
    <xf numFmtId="165" fontId="3" fillId="0" borderId="11" xfId="3" applyNumberFormat="1" applyFont="1" applyBorder="1" applyAlignment="1">
      <alignment horizontal="right" vertical="top"/>
    </xf>
    <xf numFmtId="165" fontId="3" fillId="0" borderId="12" xfId="3" applyNumberFormat="1" applyFont="1" applyBorder="1" applyAlignment="1">
      <alignment horizontal="right" vertical="top"/>
    </xf>
    <xf numFmtId="0" fontId="4" fillId="3" borderId="17" xfId="3" applyFont="1" applyFill="1" applyBorder="1" applyAlignment="1">
      <alignment horizontal="left" vertical="top" wrapText="1"/>
    </xf>
    <xf numFmtId="165" fontId="3" fillId="0" borderId="18" xfId="3" applyNumberFormat="1" applyFont="1" applyBorder="1" applyAlignment="1">
      <alignment horizontal="right" vertical="top"/>
    </xf>
    <xf numFmtId="166" fontId="3" fillId="0" borderId="19" xfId="3" applyNumberFormat="1" applyFont="1" applyBorder="1" applyAlignment="1">
      <alignment horizontal="right" vertical="top"/>
    </xf>
    <xf numFmtId="165" fontId="3" fillId="0" borderId="19" xfId="3" applyNumberFormat="1" applyFont="1" applyBorder="1" applyAlignment="1">
      <alignment horizontal="right" vertical="top"/>
    </xf>
    <xf numFmtId="165" fontId="3" fillId="0" borderId="20" xfId="3" applyNumberFormat="1" applyFont="1" applyBorder="1" applyAlignment="1">
      <alignment horizontal="right" vertical="top"/>
    </xf>
    <xf numFmtId="0" fontId="3" fillId="0" borderId="19" xfId="3" applyFont="1" applyBorder="1" applyAlignment="1">
      <alignment horizontal="left" vertical="top" wrapText="1"/>
    </xf>
    <xf numFmtId="0" fontId="3" fillId="0" borderId="20" xfId="3" applyFont="1" applyBorder="1" applyAlignment="1">
      <alignment horizontal="left" vertical="top" wrapText="1"/>
    </xf>
    <xf numFmtId="0" fontId="4" fillId="3" borderId="21" xfId="3" applyFont="1" applyFill="1" applyBorder="1" applyAlignment="1">
      <alignment horizontal="left" vertical="top" wrapText="1"/>
    </xf>
    <xf numFmtId="165" fontId="3" fillId="0" borderId="22" xfId="3" applyNumberFormat="1" applyFont="1" applyBorder="1" applyAlignment="1">
      <alignment horizontal="right" vertical="top"/>
    </xf>
    <xf numFmtId="166" fontId="3" fillId="0" borderId="23" xfId="3" applyNumberFormat="1" applyFont="1" applyBorder="1" applyAlignment="1">
      <alignment horizontal="right" vertical="top"/>
    </xf>
    <xf numFmtId="0" fontId="3" fillId="0" borderId="23" xfId="3" applyFont="1" applyBorder="1" applyAlignment="1">
      <alignment horizontal="left" vertical="top" wrapText="1"/>
    </xf>
    <xf numFmtId="0" fontId="3" fillId="0" borderId="24" xfId="3" applyFont="1" applyBorder="1" applyAlignment="1">
      <alignment horizontal="left" vertical="top" wrapText="1"/>
    </xf>
    <xf numFmtId="165" fontId="9" fillId="0" borderId="19" xfId="3" applyNumberFormat="1" applyFont="1" applyBorder="1" applyAlignment="1">
      <alignment horizontal="right" vertical="top"/>
    </xf>
    <xf numFmtId="0" fontId="6" fillId="0" borderId="0" xfId="2"/>
    <xf numFmtId="0" fontId="1" fillId="0" borderId="0" xfId="3"/>
    <xf numFmtId="0" fontId="10" fillId="4" borderId="0" xfId="0" applyFont="1" applyFill="1"/>
    <xf numFmtId="165" fontId="11" fillId="0" borderId="19" xfId="1" applyNumberFormat="1" applyFont="1" applyBorder="1" applyAlignment="1">
      <alignment horizontal="right" vertical="top"/>
    </xf>
    <xf numFmtId="165" fontId="11" fillId="0" borderId="19" xfId="2" applyNumberFormat="1" applyFont="1" applyBorder="1" applyAlignment="1">
      <alignment horizontal="right" vertical="top"/>
    </xf>
    <xf numFmtId="0" fontId="12" fillId="0" borderId="18" xfId="2" applyFont="1" applyBorder="1" applyAlignment="1">
      <alignment horizontal="right" vertical="top"/>
    </xf>
    <xf numFmtId="0" fontId="12" fillId="0" borderId="10" xfId="2" applyFont="1" applyBorder="1" applyAlignment="1">
      <alignment horizontal="right" vertical="top"/>
    </xf>
    <xf numFmtId="166" fontId="3" fillId="0" borderId="10" xfId="3" applyNumberFormat="1" applyFont="1" applyBorder="1" applyAlignment="1">
      <alignment horizontal="right" vertical="top"/>
    </xf>
    <xf numFmtId="0" fontId="3" fillId="0" borderId="12" xfId="3" applyFont="1" applyBorder="1" applyAlignment="1">
      <alignment horizontal="right" vertical="top"/>
    </xf>
    <xf numFmtId="0" fontId="3" fillId="0" borderId="18" xfId="3" applyFont="1" applyBorder="1" applyAlignment="1">
      <alignment horizontal="left" vertical="top" wrapText="1"/>
    </xf>
    <xf numFmtId="0" fontId="4" fillId="3" borderId="13" xfId="3" applyFont="1" applyFill="1" applyBorder="1" applyAlignment="1">
      <alignment horizontal="left" vertical="top" wrapText="1"/>
    </xf>
    <xf numFmtId="166" fontId="3" fillId="0" borderId="14" xfId="3" applyNumberFormat="1" applyFont="1" applyBorder="1" applyAlignment="1">
      <alignment horizontal="right" vertical="top"/>
    </xf>
    <xf numFmtId="166" fontId="3" fillId="0" borderId="16" xfId="3" applyNumberFormat="1" applyFont="1" applyBorder="1" applyAlignment="1">
      <alignment horizontal="right" vertical="top"/>
    </xf>
    <xf numFmtId="0" fontId="3" fillId="0" borderId="18" xfId="3" applyFont="1" applyBorder="1" applyAlignment="1">
      <alignment horizontal="right" vertical="top"/>
    </xf>
    <xf numFmtId="166" fontId="3" fillId="0" borderId="20" xfId="3" applyNumberFormat="1" applyFont="1" applyBorder="1" applyAlignment="1">
      <alignment horizontal="right" vertical="top"/>
    </xf>
    <xf numFmtId="166" fontId="3" fillId="0" borderId="22" xfId="3" applyNumberFormat="1" applyFont="1" applyBorder="1" applyAlignment="1">
      <alignment horizontal="right" vertical="top"/>
    </xf>
    <xf numFmtId="166" fontId="3" fillId="0" borderId="24" xfId="3" applyNumberFormat="1" applyFont="1" applyBorder="1" applyAlignment="1">
      <alignment horizontal="right" vertical="top"/>
    </xf>
    <xf numFmtId="165" fontId="9" fillId="0" borderId="18" xfId="3" applyNumberFormat="1" applyFont="1" applyBorder="1" applyAlignment="1">
      <alignment horizontal="right" vertical="top"/>
    </xf>
    <xf numFmtId="165" fontId="11" fillId="0" borderId="18" xfId="3" applyNumberFormat="1" applyFont="1" applyBorder="1" applyAlignment="1">
      <alignment horizontal="right" vertical="top"/>
    </xf>
    <xf numFmtId="0" fontId="12" fillId="0" borderId="18" xfId="1" applyFont="1" applyBorder="1" applyAlignment="1">
      <alignment horizontal="right" vertical="top"/>
    </xf>
    <xf numFmtId="0" fontId="2" fillId="0" borderId="0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left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17" xfId="3" applyFont="1" applyFill="1" applyBorder="1" applyAlignment="1">
      <alignment horizontal="left" vertical="top" wrapText="1"/>
    </xf>
    <xf numFmtId="0" fontId="4" fillId="3" borderId="13" xfId="3" applyFont="1" applyFill="1" applyBorder="1" applyAlignment="1">
      <alignment horizontal="left" vertical="top" wrapText="1"/>
    </xf>
    <xf numFmtId="0" fontId="4" fillId="3" borderId="21" xfId="3" applyFont="1" applyFill="1" applyBorder="1" applyAlignment="1">
      <alignment horizontal="left" vertical="top" wrapText="1"/>
    </xf>
    <xf numFmtId="0" fontId="3" fillId="0" borderId="0" xfId="3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 wrapText="1"/>
    </xf>
    <xf numFmtId="0" fontId="7" fillId="2" borderId="0" xfId="2" applyFont="1" applyFill="1"/>
    <xf numFmtId="0" fontId="6" fillId="0" borderId="0" xfId="2"/>
    <xf numFmtId="0" fontId="8" fillId="0" borderId="0" xfId="2" applyFont="1" applyBorder="1" applyAlignment="1">
      <alignment horizontal="left" wrapText="1"/>
    </xf>
    <xf numFmtId="0" fontId="8" fillId="0" borderId="4" xfId="2" applyFont="1" applyBorder="1" applyAlignment="1">
      <alignment horizontal="left" wrapText="1"/>
    </xf>
    <xf numFmtId="0" fontId="8" fillId="0" borderId="1" xfId="2" applyFont="1" applyBorder="1" applyAlignment="1">
      <alignment horizontal="center" wrapText="1"/>
    </xf>
    <xf numFmtId="0" fontId="8" fillId="0" borderId="5" xfId="2" applyFont="1" applyBorder="1" applyAlignment="1">
      <alignment horizontal="center" wrapText="1"/>
    </xf>
    <xf numFmtId="0" fontId="8" fillId="0" borderId="2" xfId="2" applyFont="1" applyBorder="1" applyAlignment="1">
      <alignment horizontal="center" wrapText="1"/>
    </xf>
    <xf numFmtId="0" fontId="8" fillId="0" borderId="6" xfId="2" applyFont="1" applyBorder="1" applyAlignment="1">
      <alignment horizontal="center" wrapText="1"/>
    </xf>
    <xf numFmtId="0" fontId="8" fillId="0" borderId="3" xfId="2" applyFont="1" applyBorder="1" applyAlignment="1">
      <alignment horizontal="center" wrapText="1"/>
    </xf>
    <xf numFmtId="0" fontId="7" fillId="0" borderId="0" xfId="2" applyFont="1" applyBorder="1" applyAlignment="1">
      <alignment horizontal="left" vertical="top" wrapText="1"/>
    </xf>
    <xf numFmtId="0" fontId="8" fillId="3" borderId="8" xfId="2" applyFont="1" applyFill="1" applyBorder="1" applyAlignment="1">
      <alignment horizontal="left" vertical="top" wrapText="1"/>
    </xf>
    <xf numFmtId="0" fontId="8" fillId="3" borderId="17" xfId="2" applyFont="1" applyFill="1" applyBorder="1" applyAlignment="1">
      <alignment horizontal="left" vertical="top" wrapText="1"/>
    </xf>
    <xf numFmtId="0" fontId="8" fillId="3" borderId="13" xfId="2" applyFont="1" applyFill="1" applyBorder="1" applyAlignment="1">
      <alignment horizontal="left" vertical="top" wrapText="1"/>
    </xf>
    <xf numFmtId="0" fontId="8" fillId="3" borderId="21" xfId="2" applyFont="1" applyFill="1" applyBorder="1" applyAlignment="1">
      <alignment horizontal="left" vertical="top" wrapText="1"/>
    </xf>
    <xf numFmtId="0" fontId="8" fillId="3" borderId="8" xfId="1" applyFont="1" applyFill="1" applyBorder="1" applyAlignment="1">
      <alignment horizontal="left" vertical="top" wrapText="1"/>
    </xf>
    <xf numFmtId="0" fontId="8" fillId="3" borderId="17" xfId="1" applyFont="1" applyFill="1" applyBorder="1" applyAlignment="1">
      <alignment horizontal="left" vertical="top" wrapText="1"/>
    </xf>
    <xf numFmtId="0" fontId="8" fillId="3" borderId="13" xfId="1" applyFont="1" applyFill="1" applyBorder="1" applyAlignment="1">
      <alignment horizontal="left" vertical="top" wrapText="1"/>
    </xf>
    <xf numFmtId="0" fontId="8" fillId="3" borderId="21" xfId="1" applyFont="1" applyFill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 wrapText="1"/>
    </xf>
    <xf numFmtId="0" fontId="7" fillId="2" borderId="0" xfId="1" applyFont="1" applyFill="1"/>
    <xf numFmtId="0" fontId="6" fillId="0" borderId="0" xfId="1"/>
    <xf numFmtId="0" fontId="8" fillId="0" borderId="0" xfId="1" applyFont="1" applyBorder="1" applyAlignment="1">
      <alignment horizontal="left" wrapText="1"/>
    </xf>
    <xf numFmtId="0" fontId="8" fillId="0" borderId="4" xfId="1" applyFont="1" applyBorder="1" applyAlignment="1">
      <alignment horizontal="left" wrapText="1"/>
    </xf>
    <xf numFmtId="0" fontId="8" fillId="0" borderId="1" xfId="1" applyFont="1" applyBorder="1" applyAlignment="1">
      <alignment horizontal="center" wrapText="1"/>
    </xf>
    <xf numFmtId="0" fontId="8" fillId="0" borderId="5" xfId="1" applyFont="1" applyBorder="1" applyAlignment="1">
      <alignment horizontal="center" wrapText="1"/>
    </xf>
    <xf numFmtId="0" fontId="8" fillId="0" borderId="2" xfId="1" applyFont="1" applyBorder="1" applyAlignment="1">
      <alignment horizontal="center" wrapText="1"/>
    </xf>
    <xf numFmtId="0" fontId="8" fillId="0" borderId="6" xfId="1" applyFont="1" applyBorder="1" applyAlignment="1">
      <alignment horizontal="center" wrapText="1"/>
    </xf>
    <xf numFmtId="0" fontId="8" fillId="0" borderId="3" xfId="1" applyFont="1" applyBorder="1" applyAlignment="1">
      <alignment horizontal="center" wrapText="1"/>
    </xf>
    <xf numFmtId="0" fontId="3" fillId="2" borderId="0" xfId="3" applyFont="1" applyFill="1"/>
    <xf numFmtId="0" fontId="1" fillId="0" borderId="0" xfId="3"/>
  </cellXfs>
  <cellStyles count="4">
    <cellStyle name="Normal" xfId="0" builtinId="0"/>
    <cellStyle name="Normal_GLM" xfId="2"/>
    <cellStyle name="Normal_GLM_1" xfId="3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44895833333329"/>
          <c:y val="2.4639236111111112E-2"/>
          <c:w val="0.76239791666666668"/>
          <c:h val="0.84876944444444458"/>
        </c:manualLayout>
      </c:layout>
      <c:lineChart>
        <c:grouping val="standard"/>
        <c:varyColors val="0"/>
        <c:ser>
          <c:idx val="1"/>
          <c:order val="0"/>
          <c:tx>
            <c:v>Native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GLM!$D$12:$D$17</c:f>
                <c:numCache>
                  <c:formatCode>General</c:formatCode>
                  <c:ptCount val="6"/>
                  <c:pt idx="0">
                    <c:v>0.14985203544318093</c:v>
                  </c:pt>
                  <c:pt idx="1">
                    <c:v>0.15247159571947458</c:v>
                  </c:pt>
                  <c:pt idx="2">
                    <c:v>0.15098627178423765</c:v>
                  </c:pt>
                  <c:pt idx="3">
                    <c:v>0.15347540243221172</c:v>
                  </c:pt>
                  <c:pt idx="4">
                    <c:v>0.1507000236592613</c:v>
                  </c:pt>
                  <c:pt idx="5">
                    <c:v>0.15359718328213837</c:v>
                  </c:pt>
                </c:numCache>
              </c:numRef>
            </c:plus>
            <c:minus>
              <c:numRef>
                <c:f>GLM!$D$12:$D$17</c:f>
                <c:numCache>
                  <c:formatCode>General</c:formatCode>
                  <c:ptCount val="6"/>
                  <c:pt idx="0">
                    <c:v>0.14985203544318093</c:v>
                  </c:pt>
                  <c:pt idx="1">
                    <c:v>0.15247159571947458</c:v>
                  </c:pt>
                  <c:pt idx="2">
                    <c:v>0.15098627178423765</c:v>
                  </c:pt>
                  <c:pt idx="3">
                    <c:v>0.15347540243221172</c:v>
                  </c:pt>
                  <c:pt idx="4">
                    <c:v>0.1507000236592613</c:v>
                  </c:pt>
                  <c:pt idx="5">
                    <c:v>0.15359718328213837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GLM!$B$6:$B$11</c:f>
              <c:numCache>
                <c:formatCode>0</c:formatCode>
                <c:ptCount val="6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</c:numCache>
            </c:numRef>
          </c:cat>
          <c:val>
            <c:numRef>
              <c:f>GLM!$C$12:$C$17</c:f>
              <c:numCache>
                <c:formatCode>General</c:formatCode>
                <c:ptCount val="6"/>
                <c:pt idx="0">
                  <c:v>43.344999999999999</c:v>
                </c:pt>
                <c:pt idx="1">
                  <c:v>43.796999999999997</c:v>
                </c:pt>
                <c:pt idx="2">
                  <c:v>44.195999999999998</c:v>
                </c:pt>
                <c:pt idx="3">
                  <c:v>43.936</c:v>
                </c:pt>
                <c:pt idx="4">
                  <c:v>43.709000000000003</c:v>
                </c:pt>
                <c:pt idx="5">
                  <c:v>43.406999999999996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3C-42B8-A556-C5004B45C300}"/>
            </c:ext>
          </c:extLst>
        </c:ser>
        <c:ser>
          <c:idx val="0"/>
          <c:order val="1"/>
          <c:tx>
            <c:v>Introduced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6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GLM!$D$6:$D$11</c:f>
                <c:numCache>
                  <c:formatCode>General</c:formatCode>
                  <c:ptCount val="6"/>
                  <c:pt idx="0">
                    <c:v>0.15124506070208915</c:v>
                  </c:pt>
                  <c:pt idx="1">
                    <c:v>0.15084645405686684</c:v>
                  </c:pt>
                  <c:pt idx="2">
                    <c:v>0.15185379042172137</c:v>
                  </c:pt>
                  <c:pt idx="3">
                    <c:v>0.14964064544942773</c:v>
                  </c:pt>
                  <c:pt idx="4">
                    <c:v>0.1564172443368913</c:v>
                  </c:pt>
                  <c:pt idx="5">
                    <c:v>0.1516960960909999</c:v>
                  </c:pt>
                </c:numCache>
              </c:numRef>
            </c:plus>
            <c:minus>
              <c:numRef>
                <c:f>GLM!$D$6:$D$11</c:f>
                <c:numCache>
                  <c:formatCode>General</c:formatCode>
                  <c:ptCount val="6"/>
                  <c:pt idx="0">
                    <c:v>0.15124506070208915</c:v>
                  </c:pt>
                  <c:pt idx="1">
                    <c:v>0.15084645405686684</c:v>
                  </c:pt>
                  <c:pt idx="2">
                    <c:v>0.15185379042172137</c:v>
                  </c:pt>
                  <c:pt idx="3">
                    <c:v>0.14964064544942773</c:v>
                  </c:pt>
                  <c:pt idx="4">
                    <c:v>0.1564172443368913</c:v>
                  </c:pt>
                  <c:pt idx="5">
                    <c:v>0.1516960960909999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GLM!$B$6:$B$11</c:f>
              <c:numCache>
                <c:formatCode>0</c:formatCode>
                <c:ptCount val="6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</c:numCache>
            </c:numRef>
          </c:cat>
          <c:val>
            <c:numRef>
              <c:f>GLM!$C$6:$C$11</c:f>
              <c:numCache>
                <c:formatCode>General</c:formatCode>
                <c:ptCount val="6"/>
                <c:pt idx="0">
                  <c:v>44.015999999999998</c:v>
                </c:pt>
                <c:pt idx="1">
                  <c:v>43.771000000000001</c:v>
                </c:pt>
                <c:pt idx="2">
                  <c:v>43.661000000000001</c:v>
                </c:pt>
                <c:pt idx="3">
                  <c:v>43.634999999999998</c:v>
                </c:pt>
                <c:pt idx="4">
                  <c:v>43.518000000000001</c:v>
                </c:pt>
                <c:pt idx="5">
                  <c:v>43.469000000000001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3C-42B8-A556-C5004B45C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274840"/>
        <c:axId val="551278448"/>
      </c:lineChart>
      <c:catAx>
        <c:axId val="551274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AU"/>
                  <a:t>Interval between heat shocks (h)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278448"/>
        <c:crosses val="autoZero"/>
        <c:auto val="1"/>
        <c:lblAlgn val="ctr"/>
        <c:lblOffset val="100"/>
        <c:noMultiLvlLbl val="0"/>
      </c:catAx>
      <c:valAx>
        <c:axId val="551278448"/>
        <c:scaling>
          <c:orientation val="minMax"/>
          <c:max val="46"/>
          <c:min val="4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00">
                    <a:effectLst/>
                  </a:rPr>
                  <a:t>Adjusted final CT</a:t>
                </a:r>
                <a:r>
                  <a:rPr lang="en-US" sz="1000" baseline="-25000">
                    <a:effectLst/>
                  </a:rPr>
                  <a:t>max</a:t>
                </a:r>
                <a:r>
                  <a:rPr lang="en-US" sz="1000">
                    <a:effectLst/>
                  </a:rPr>
                  <a:t> (°C)       </a:t>
                </a:r>
                <a:endParaRPr lang="en-AU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27484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320312500000005"/>
          <c:y val="3.1975694444444595E-3"/>
          <c:w val="0.406796875"/>
          <c:h val="0.150488194444444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44895833333329"/>
          <c:y val="2.4639236111111112E-2"/>
          <c:w val="0.76239791666666668"/>
          <c:h val="0.84876944444444458"/>
        </c:manualLayout>
      </c:layout>
      <c:lineChart>
        <c:grouping val="standard"/>
        <c:varyColors val="0"/>
        <c:ser>
          <c:idx val="1"/>
          <c:order val="0"/>
          <c:tx>
            <c:v>Native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GLM!$L$12:$L$17</c:f>
                <c:numCache>
                  <c:formatCode>General</c:formatCode>
                  <c:ptCount val="6"/>
                  <c:pt idx="0">
                    <c:v>0.22348415486131032</c:v>
                  </c:pt>
                  <c:pt idx="1">
                    <c:v>0.22644510062973902</c:v>
                  </c:pt>
                  <c:pt idx="2">
                    <c:v>0.2250793911978744</c:v>
                  </c:pt>
                  <c:pt idx="3">
                    <c:v>0.22797171259051854</c:v>
                  </c:pt>
                  <c:pt idx="4">
                    <c:v>0.22548769334363716</c:v>
                  </c:pt>
                  <c:pt idx="5">
                    <c:v>0.23377383842848681</c:v>
                  </c:pt>
                </c:numCache>
              </c:numRef>
            </c:plus>
            <c:minus>
              <c:numRef>
                <c:f>GLM!$L$12:$L$17</c:f>
                <c:numCache>
                  <c:formatCode>General</c:formatCode>
                  <c:ptCount val="6"/>
                  <c:pt idx="0">
                    <c:v>0.22348415486131032</c:v>
                  </c:pt>
                  <c:pt idx="1">
                    <c:v>0.22644510062973902</c:v>
                  </c:pt>
                  <c:pt idx="2">
                    <c:v>0.2250793911978744</c:v>
                  </c:pt>
                  <c:pt idx="3">
                    <c:v>0.22797171259051854</c:v>
                  </c:pt>
                  <c:pt idx="4">
                    <c:v>0.22548769334363716</c:v>
                  </c:pt>
                  <c:pt idx="5">
                    <c:v>0.23377383842848681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GLM!$B$12:$B$17</c:f>
              <c:numCache>
                <c:formatCode>0</c:formatCode>
                <c:ptCount val="6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</c:numCache>
            </c:numRef>
          </c:cat>
          <c:val>
            <c:numRef>
              <c:f>GLM!$K$12:$K$17</c:f>
              <c:numCache>
                <c:formatCode>General</c:formatCode>
                <c:ptCount val="6"/>
                <c:pt idx="0">
                  <c:v>11.694000000000001</c:v>
                </c:pt>
                <c:pt idx="1">
                  <c:v>10.739000000000001</c:v>
                </c:pt>
                <c:pt idx="2">
                  <c:v>10.234999999999999</c:v>
                </c:pt>
                <c:pt idx="3">
                  <c:v>10.874000000000001</c:v>
                </c:pt>
                <c:pt idx="4">
                  <c:v>10.683999999999999</c:v>
                </c:pt>
                <c:pt idx="5">
                  <c:v>10.938000000000001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63-4050-A7CB-EFD8438DF1A1}"/>
            </c:ext>
          </c:extLst>
        </c:ser>
        <c:ser>
          <c:idx val="0"/>
          <c:order val="1"/>
          <c:tx>
            <c:v>Introduced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6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GLM!$L$6:$L$11</c:f>
                <c:numCache>
                  <c:formatCode>General</c:formatCode>
                  <c:ptCount val="6"/>
                  <c:pt idx="0">
                    <c:v>0.22374336259380179</c:v>
                  </c:pt>
                  <c:pt idx="1">
                    <c:v>0.22909165131763401</c:v>
                  </c:pt>
                  <c:pt idx="2">
                    <c:v>0.22924985113321392</c:v>
                  </c:pt>
                  <c:pt idx="3">
                    <c:v>0.22795516270446214</c:v>
                  </c:pt>
                  <c:pt idx="4">
                    <c:v>0.23213972156288126</c:v>
                  </c:pt>
                  <c:pt idx="5">
                    <c:v>0.22154954606018751</c:v>
                  </c:pt>
                </c:numCache>
              </c:numRef>
            </c:plus>
            <c:minus>
              <c:numRef>
                <c:f>GLM!$L$6:$L$11</c:f>
                <c:numCache>
                  <c:formatCode>General</c:formatCode>
                  <c:ptCount val="6"/>
                  <c:pt idx="0">
                    <c:v>0.22374336259380179</c:v>
                  </c:pt>
                  <c:pt idx="1">
                    <c:v>0.22909165131763401</c:v>
                  </c:pt>
                  <c:pt idx="2">
                    <c:v>0.22924985113321392</c:v>
                  </c:pt>
                  <c:pt idx="3">
                    <c:v>0.22795516270446214</c:v>
                  </c:pt>
                  <c:pt idx="4">
                    <c:v>0.23213972156288126</c:v>
                  </c:pt>
                  <c:pt idx="5">
                    <c:v>0.22154954606018751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GLM!$B$12:$B$17</c:f>
              <c:numCache>
                <c:formatCode>0</c:formatCode>
                <c:ptCount val="6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</c:numCache>
            </c:numRef>
          </c:cat>
          <c:val>
            <c:numRef>
              <c:f>GLM!$K$6:$K$11</c:f>
              <c:numCache>
                <c:formatCode>General</c:formatCode>
                <c:ptCount val="6"/>
                <c:pt idx="0">
                  <c:v>10.036</c:v>
                </c:pt>
                <c:pt idx="1">
                  <c:v>9.8729999999999993</c:v>
                </c:pt>
                <c:pt idx="2">
                  <c:v>10.59</c:v>
                </c:pt>
                <c:pt idx="3">
                  <c:v>10.771000000000001</c:v>
                </c:pt>
                <c:pt idx="4">
                  <c:v>10.747</c:v>
                </c:pt>
                <c:pt idx="5">
                  <c:v>10.849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63-4050-A7CB-EFD8438DF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274840"/>
        <c:axId val="551278448"/>
      </c:lineChart>
      <c:catAx>
        <c:axId val="551274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AU"/>
                  <a:t>Interval between cold shocks (h)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278448"/>
        <c:crosses val="autoZero"/>
        <c:auto val="1"/>
        <c:lblAlgn val="ctr"/>
        <c:lblOffset val="100"/>
        <c:noMultiLvlLbl val="0"/>
      </c:catAx>
      <c:valAx>
        <c:axId val="551278448"/>
        <c:scaling>
          <c:orientation val="minMax"/>
          <c:min val="9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00">
                    <a:effectLst/>
                  </a:rPr>
                  <a:t>Adjusted final CT</a:t>
                </a:r>
                <a:r>
                  <a:rPr lang="en-US" sz="1000" baseline="-25000">
                    <a:effectLst/>
                  </a:rPr>
                  <a:t>min</a:t>
                </a:r>
                <a:r>
                  <a:rPr lang="en-US" sz="1000">
                    <a:effectLst/>
                  </a:rPr>
                  <a:t> (°C)       </a:t>
                </a:r>
                <a:endParaRPr lang="en-AU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27484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879340277777781"/>
          <c:y val="3.1975694444444595E-3"/>
          <c:w val="0.41120659722222225"/>
          <c:h val="0.133406944444444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77291666666667"/>
          <c:y val="4.8506944444444443E-2"/>
          <c:w val="0.76825069444444449"/>
          <c:h val="0.81174548611111108"/>
        </c:manualLayout>
      </c:layout>
      <c:barChart>
        <c:barDir val="col"/>
        <c:grouping val="clustered"/>
        <c:varyColors val="0"/>
        <c:ser>
          <c:idx val="0"/>
          <c:order val="0"/>
          <c:tx>
            <c:v>Native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GLM!$T$12:$T$17</c:f>
                <c:numCache>
                  <c:formatCode>General</c:formatCode>
                  <c:ptCount val="6"/>
                  <c:pt idx="0">
                    <c:v>0.14481701503031094</c:v>
                  </c:pt>
                  <c:pt idx="1">
                    <c:v>0.14734855822078474</c:v>
                  </c:pt>
                  <c:pt idx="2">
                    <c:v>0.14591314109069414</c:v>
                  </c:pt>
                  <c:pt idx="3">
                    <c:v>0.14831863708141593</c:v>
                  </c:pt>
                  <c:pt idx="4">
                    <c:v>0.14563651088747734</c:v>
                  </c:pt>
                  <c:pt idx="5">
                    <c:v>0.14843632610126856</c:v>
                  </c:pt>
                </c:numCache>
              </c:numRef>
            </c:plus>
            <c:minus>
              <c:numRef>
                <c:f>GLM!$T$12:$T$17</c:f>
                <c:numCache>
                  <c:formatCode>General</c:formatCode>
                  <c:ptCount val="6"/>
                  <c:pt idx="0">
                    <c:v>0.14481701503031094</c:v>
                  </c:pt>
                  <c:pt idx="1">
                    <c:v>0.14734855822078474</c:v>
                  </c:pt>
                  <c:pt idx="2">
                    <c:v>0.14591314109069414</c:v>
                  </c:pt>
                  <c:pt idx="3">
                    <c:v>0.14831863708141593</c:v>
                  </c:pt>
                  <c:pt idx="4">
                    <c:v>0.14563651088747734</c:v>
                  </c:pt>
                  <c:pt idx="5">
                    <c:v>0.14843632610126856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[1]Sheet4!$I$4:$I$9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</c:numCache>
            </c:numRef>
          </c:cat>
          <c:val>
            <c:numRef>
              <c:f>GLM!$S$12:$S$17</c:f>
              <c:numCache>
                <c:formatCode>General</c:formatCode>
                <c:ptCount val="6"/>
                <c:pt idx="0">
                  <c:v>-0.36899999999999999</c:v>
                </c:pt>
                <c:pt idx="1">
                  <c:v>0.17599999999999999</c:v>
                </c:pt>
                <c:pt idx="2">
                  <c:v>0.59799999999999998</c:v>
                </c:pt>
                <c:pt idx="3">
                  <c:v>0.32700000000000001</c:v>
                </c:pt>
                <c:pt idx="4">
                  <c:v>0.20300000000000001</c:v>
                </c:pt>
                <c:pt idx="5">
                  <c:v>-0.252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F-4A43-907C-82D3E55047EC}"/>
            </c:ext>
          </c:extLst>
        </c:ser>
        <c:ser>
          <c:idx val="1"/>
          <c:order val="1"/>
          <c:tx>
            <c:v>Introduced</c:v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GLM!$T$6:$T$11</c:f>
                <c:numCache>
                  <c:formatCode>General</c:formatCode>
                  <c:ptCount val="6"/>
                  <c:pt idx="0">
                    <c:v>0.14616323471468359</c:v>
                  </c:pt>
                  <c:pt idx="1">
                    <c:v>0.1457780212315192</c:v>
                  </c:pt>
                  <c:pt idx="2">
                    <c:v>0.14675151114814453</c:v>
                  </c:pt>
                  <c:pt idx="3">
                    <c:v>0.14461272772909362</c:v>
                  </c:pt>
                  <c:pt idx="4">
                    <c:v>0.15116163325472975</c:v>
                  </c:pt>
                  <c:pt idx="5">
                    <c:v>0.14659911533853975</c:v>
                  </c:pt>
                </c:numCache>
              </c:numRef>
            </c:plus>
            <c:minus>
              <c:numRef>
                <c:f>GLM!$T$6:$T$11</c:f>
                <c:numCache>
                  <c:formatCode>General</c:formatCode>
                  <c:ptCount val="6"/>
                  <c:pt idx="0">
                    <c:v>0.14616323471468359</c:v>
                  </c:pt>
                  <c:pt idx="1">
                    <c:v>0.1457780212315192</c:v>
                  </c:pt>
                  <c:pt idx="2">
                    <c:v>0.14675151114814453</c:v>
                  </c:pt>
                  <c:pt idx="3">
                    <c:v>0.14461272772909362</c:v>
                  </c:pt>
                  <c:pt idx="4">
                    <c:v>0.15116163325472975</c:v>
                  </c:pt>
                  <c:pt idx="5">
                    <c:v>0.14659911533853975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[1]Sheet4!$I$4:$I$9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</c:numCache>
            </c:numRef>
          </c:cat>
          <c:val>
            <c:numRef>
              <c:f>GLM!$S$6:$S$11</c:f>
              <c:numCache>
                <c:formatCode>General</c:formatCode>
                <c:ptCount val="6"/>
                <c:pt idx="0">
                  <c:v>0.40400000000000003</c:v>
                </c:pt>
                <c:pt idx="1">
                  <c:v>0.16</c:v>
                </c:pt>
                <c:pt idx="2">
                  <c:v>4.8000000000000001E-2</c:v>
                </c:pt>
                <c:pt idx="3">
                  <c:v>0.03</c:v>
                </c:pt>
                <c:pt idx="4">
                  <c:v>-0.104</c:v>
                </c:pt>
                <c:pt idx="5">
                  <c:v>-0.14099999999999999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BF-4A43-907C-82D3E550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811048"/>
        <c:axId val="470805472"/>
      </c:barChart>
      <c:catAx>
        <c:axId val="470811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AU"/>
                  <a:t>Duration after heat shock (h)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0805472"/>
        <c:crossesAt val="0"/>
        <c:auto val="1"/>
        <c:lblAlgn val="ctr"/>
        <c:lblOffset val="100"/>
        <c:noMultiLvlLbl val="1"/>
      </c:catAx>
      <c:valAx>
        <c:axId val="470805472"/>
        <c:scaling>
          <c:orientation val="minMax"/>
          <c:max val="1.5"/>
          <c:min val="-1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 Adjusted ∆</a:t>
                </a:r>
                <a:r>
                  <a:rPr lang="en-AU"/>
                  <a:t> CT</a:t>
                </a:r>
                <a:r>
                  <a:rPr lang="en-AU" baseline="-25000"/>
                  <a:t>max</a:t>
                </a:r>
                <a:r>
                  <a:rPr lang="en-AU"/>
                  <a:t> (</a:t>
                </a:r>
                <a:r>
                  <a:rPr lang="en-US"/>
                  <a:t>°C)</a:t>
                </a:r>
                <a:endParaRPr lang="en-A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0811048"/>
        <c:crossesAt val="0"/>
        <c:crossBetween val="between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029027777777789"/>
          <c:y val="2.2520833333333451E-3"/>
          <c:w val="0.38670624999999997"/>
          <c:h val="0.15834351737680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77291666666667"/>
          <c:y val="4.8506944444444443E-2"/>
          <c:w val="0.76825069444444449"/>
          <c:h val="0.81174548611111108"/>
        </c:manualLayout>
      </c:layout>
      <c:barChart>
        <c:barDir val="col"/>
        <c:grouping val="clustered"/>
        <c:varyColors val="0"/>
        <c:ser>
          <c:idx val="0"/>
          <c:order val="0"/>
          <c:tx>
            <c:v>Native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GLM!$AB$12:$AB$17</c:f>
                <c:numCache>
                  <c:formatCode>General</c:formatCode>
                  <c:ptCount val="6"/>
                  <c:pt idx="0">
                    <c:v>0.22348415486131043</c:v>
                  </c:pt>
                  <c:pt idx="1">
                    <c:v>0.22644510062973913</c:v>
                  </c:pt>
                  <c:pt idx="2">
                    <c:v>0.22507939119787451</c:v>
                  </c:pt>
                  <c:pt idx="3">
                    <c:v>0.22797171259051865</c:v>
                  </c:pt>
                  <c:pt idx="4">
                    <c:v>0.22548769334363727</c:v>
                  </c:pt>
                  <c:pt idx="5">
                    <c:v>0.23377383842848692</c:v>
                  </c:pt>
                </c:numCache>
              </c:numRef>
            </c:plus>
            <c:minus>
              <c:numRef>
                <c:f>GLM!$AB$12:$AB$17</c:f>
                <c:numCache>
                  <c:formatCode>General</c:formatCode>
                  <c:ptCount val="6"/>
                  <c:pt idx="0">
                    <c:v>0.22348415486131043</c:v>
                  </c:pt>
                  <c:pt idx="1">
                    <c:v>0.22644510062973913</c:v>
                  </c:pt>
                  <c:pt idx="2">
                    <c:v>0.22507939119787451</c:v>
                  </c:pt>
                  <c:pt idx="3">
                    <c:v>0.22797171259051865</c:v>
                  </c:pt>
                  <c:pt idx="4">
                    <c:v>0.22548769334363727</c:v>
                  </c:pt>
                  <c:pt idx="5">
                    <c:v>0.23377383842848692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[1]Sheet4!$I$4:$I$9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</c:numCache>
            </c:numRef>
          </c:cat>
          <c:val>
            <c:numRef>
              <c:f>GLM!$AA$12:$AA$17</c:f>
              <c:numCache>
                <c:formatCode>General</c:formatCode>
                <c:ptCount val="6"/>
                <c:pt idx="0">
                  <c:v>0.88600000000000001</c:v>
                </c:pt>
                <c:pt idx="1">
                  <c:v>-6.9000000000000006E-2</c:v>
                </c:pt>
                <c:pt idx="2">
                  <c:v>-0.57399999999999995</c:v>
                </c:pt>
                <c:pt idx="3">
                  <c:v>6.6000000000000003E-2</c:v>
                </c:pt>
                <c:pt idx="4">
                  <c:v>-0.124</c:v>
                </c:pt>
                <c:pt idx="5">
                  <c:v>0.129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58-448E-8756-724D2C113226}"/>
            </c:ext>
          </c:extLst>
        </c:ser>
        <c:ser>
          <c:idx val="1"/>
          <c:order val="1"/>
          <c:tx>
            <c:v>Introduced</c:v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GLM!$AB$6:$AB$11</c:f>
                <c:numCache>
                  <c:formatCode>General</c:formatCode>
                  <c:ptCount val="6"/>
                  <c:pt idx="0">
                    <c:v>0.2237433625938019</c:v>
                  </c:pt>
                  <c:pt idx="1">
                    <c:v>0.22909165131763412</c:v>
                  </c:pt>
                  <c:pt idx="2">
                    <c:v>0.229249851133214</c:v>
                  </c:pt>
                  <c:pt idx="3">
                    <c:v>0.22795516270446223</c:v>
                  </c:pt>
                  <c:pt idx="4">
                    <c:v>0.23213972156288135</c:v>
                  </c:pt>
                  <c:pt idx="5">
                    <c:v>0.22154954606018762</c:v>
                  </c:pt>
                </c:numCache>
              </c:numRef>
            </c:plus>
            <c:minus>
              <c:numRef>
                <c:f>GLM!$AB$6:$AB$11</c:f>
                <c:numCache>
                  <c:formatCode>General</c:formatCode>
                  <c:ptCount val="6"/>
                  <c:pt idx="0">
                    <c:v>0.2237433625938019</c:v>
                  </c:pt>
                  <c:pt idx="1">
                    <c:v>0.22909165131763412</c:v>
                  </c:pt>
                  <c:pt idx="2">
                    <c:v>0.229249851133214</c:v>
                  </c:pt>
                  <c:pt idx="3">
                    <c:v>0.22795516270446223</c:v>
                  </c:pt>
                  <c:pt idx="4">
                    <c:v>0.23213972156288135</c:v>
                  </c:pt>
                  <c:pt idx="5">
                    <c:v>0.22154954606018762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[1]Sheet4!$I$4:$I$9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</c:numCache>
            </c:numRef>
          </c:cat>
          <c:val>
            <c:numRef>
              <c:f>GLM!$AA$6:$AA$11</c:f>
              <c:numCache>
                <c:formatCode>General</c:formatCode>
                <c:ptCount val="6"/>
                <c:pt idx="0">
                  <c:v>-0.77200000000000002</c:v>
                </c:pt>
                <c:pt idx="1">
                  <c:v>-0.93500000000000005</c:v>
                </c:pt>
                <c:pt idx="2">
                  <c:v>-0.218</c:v>
                </c:pt>
                <c:pt idx="3">
                  <c:v>-3.6999999999999998E-2</c:v>
                </c:pt>
                <c:pt idx="4">
                  <c:v>-6.0999999999999999E-2</c:v>
                </c:pt>
                <c:pt idx="5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58-448E-8756-724D2C113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811048"/>
        <c:axId val="470805472"/>
      </c:barChart>
      <c:catAx>
        <c:axId val="470811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AU"/>
                  <a:t>Duration after cold shock (h)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0805472"/>
        <c:crossesAt val="0"/>
        <c:auto val="1"/>
        <c:lblAlgn val="ctr"/>
        <c:lblOffset val="100"/>
        <c:noMultiLvlLbl val="1"/>
      </c:catAx>
      <c:valAx>
        <c:axId val="470805472"/>
        <c:scaling>
          <c:orientation val="minMax"/>
          <c:max val="1.5"/>
          <c:min val="-1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 Adjusted ∆</a:t>
                </a:r>
                <a:r>
                  <a:rPr lang="en-AU"/>
                  <a:t> CTmin (</a:t>
                </a:r>
                <a:r>
                  <a:rPr lang="en-US"/>
                  <a:t>°C)</a:t>
                </a:r>
                <a:endParaRPr lang="en-A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0811048"/>
        <c:crossesAt val="0"/>
        <c:crossBetween val="between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029027777777789"/>
          <c:y val="2.2520833333333451E-3"/>
          <c:w val="0.38670624999999997"/>
          <c:h val="0.15834351737680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34</xdr:row>
      <xdr:rowOff>0</xdr:rowOff>
    </xdr:from>
    <xdr:to>
      <xdr:col>6</xdr:col>
      <xdr:colOff>174900</xdr:colOff>
      <xdr:row>49</xdr:row>
      <xdr:rowOff>22500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34</xdr:row>
      <xdr:rowOff>9525</xdr:rowOff>
    </xdr:from>
    <xdr:to>
      <xdr:col>12</xdr:col>
      <xdr:colOff>451125</xdr:colOff>
      <xdr:row>49</xdr:row>
      <xdr:rowOff>32025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34</xdr:row>
      <xdr:rowOff>19050</xdr:rowOff>
    </xdr:from>
    <xdr:to>
      <xdr:col>20</xdr:col>
      <xdr:colOff>441600</xdr:colOff>
      <xdr:row>49</xdr:row>
      <xdr:rowOff>41550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19050</xdr:colOff>
      <xdr:row>34</xdr:row>
      <xdr:rowOff>0</xdr:rowOff>
    </xdr:from>
    <xdr:to>
      <xdr:col>28</xdr:col>
      <xdr:colOff>460650</xdr:colOff>
      <xdr:row>49</xdr:row>
      <xdr:rowOff>22500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hernal%20Biology%20of%20Invasive%20Geck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"/>
      <sheetName val="CT_edited"/>
      <sheetName val="Hardening"/>
      <sheetName val="Sheet5"/>
      <sheetName val="Sheet4"/>
      <sheetName val="Sheet3"/>
      <sheetName val="Sheet1"/>
      <sheetName val="TP"/>
      <sheetName val="Shift after feed"/>
      <sheetName val="TP Sex"/>
      <sheetName val="TP Graph"/>
      <sheetName val="Sheet2"/>
      <sheetName val="TP Sex Graph"/>
      <sheetName val="TP Raw"/>
      <sheetName val="Climate Data"/>
      <sheetName val="Stat"/>
    </sheetNames>
    <sheetDataSet>
      <sheetData sheetId="0"/>
      <sheetData sheetId="1"/>
      <sheetData sheetId="2"/>
      <sheetData sheetId="3"/>
      <sheetData sheetId="4">
        <row r="4">
          <cell r="I4">
            <v>1</v>
          </cell>
        </row>
        <row r="5">
          <cell r="I5">
            <v>3</v>
          </cell>
        </row>
        <row r="6">
          <cell r="I6">
            <v>5</v>
          </cell>
        </row>
        <row r="7">
          <cell r="I7">
            <v>7</v>
          </cell>
        </row>
        <row r="8">
          <cell r="I8">
            <v>9</v>
          </cell>
        </row>
        <row r="9">
          <cell r="I9">
            <v>11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1"/>
  <sheetViews>
    <sheetView tabSelected="1" workbookViewId="0">
      <selection activeCell="S17" sqref="S17"/>
    </sheetView>
  </sheetViews>
  <sheetFormatPr defaultColWidth="8.85546875" defaultRowHeight="15" x14ac:dyDescent="0.25"/>
  <cols>
    <col min="2" max="2" width="8.85546875" style="5"/>
    <col min="4" max="4" width="9.85546875" bestFit="1" customWidth="1"/>
    <col min="5" max="5" width="10.42578125" bestFit="1" customWidth="1"/>
    <col min="6" max="6" width="10.42578125" customWidth="1"/>
    <col min="7" max="7" width="9.42578125" bestFit="1" customWidth="1"/>
    <col min="8" max="8" width="10.28515625" bestFit="1" customWidth="1"/>
    <col min="11" max="11" width="10.7109375" hidden="1" customWidth="1"/>
    <col min="12" max="13" width="0" hidden="1" customWidth="1"/>
    <col min="14" max="14" width="10.42578125" hidden="1" customWidth="1"/>
    <col min="15" max="15" width="10.28515625" hidden="1" customWidth="1"/>
    <col min="16" max="17" width="0" hidden="1" customWidth="1"/>
    <col min="19" max="20" width="11.5703125" bestFit="1" customWidth="1"/>
    <col min="24" max="24" width="11.5703125" bestFit="1" customWidth="1"/>
  </cols>
  <sheetData>
    <row r="1" spans="1:27" x14ac:dyDescent="0.25">
      <c r="A1" s="1" t="s">
        <v>0</v>
      </c>
      <c r="B1" s="4" t="s">
        <v>5</v>
      </c>
      <c r="C1" t="s">
        <v>52</v>
      </c>
      <c r="D1" s="1" t="s">
        <v>29</v>
      </c>
      <c r="E1" s="1" t="s">
        <v>30</v>
      </c>
      <c r="F1" s="1" t="s">
        <v>41</v>
      </c>
      <c r="G1" s="1" t="s">
        <v>31</v>
      </c>
      <c r="H1" s="1" t="s">
        <v>32</v>
      </c>
      <c r="I1" s="1" t="s">
        <v>42</v>
      </c>
      <c r="M1" t="s">
        <v>37</v>
      </c>
      <c r="N1" s="1" t="s">
        <v>38</v>
      </c>
      <c r="O1" t="s">
        <v>39</v>
      </c>
      <c r="P1" s="1" t="s">
        <v>40</v>
      </c>
      <c r="S1" t="s">
        <v>70</v>
      </c>
      <c r="T1" t="s">
        <v>7</v>
      </c>
      <c r="U1" t="s">
        <v>1</v>
      </c>
      <c r="V1" t="s">
        <v>2</v>
      </c>
      <c r="X1" t="s">
        <v>44</v>
      </c>
      <c r="Y1" t="s">
        <v>7</v>
      </c>
      <c r="Z1" t="s">
        <v>1</v>
      </c>
      <c r="AA1" t="s">
        <v>2</v>
      </c>
    </row>
    <row r="2" spans="1:27" x14ac:dyDescent="0.25">
      <c r="A2" s="1" t="s">
        <v>33</v>
      </c>
      <c r="B2" s="4">
        <v>1</v>
      </c>
      <c r="C2">
        <v>53.21</v>
      </c>
      <c r="D2" s="2">
        <v>42.6</v>
      </c>
      <c r="E2" s="2">
        <v>42.1</v>
      </c>
      <c r="F2" s="2">
        <f>E2-D2</f>
        <v>-0.5</v>
      </c>
      <c r="G2" s="2">
        <v>12</v>
      </c>
      <c r="H2" s="2">
        <v>12.7</v>
      </c>
      <c r="I2" s="6">
        <f>H2-G2</f>
        <v>0.69999999999999929</v>
      </c>
      <c r="K2" t="s">
        <v>3</v>
      </c>
      <c r="L2">
        <v>1</v>
      </c>
      <c r="M2" s="6">
        <f>AVERAGE(D2:D11)</f>
        <v>43.480000000000004</v>
      </c>
      <c r="N2" s="6">
        <f>AVERAGE(E2:E11)</f>
        <v>43.269999999999996</v>
      </c>
      <c r="O2" s="6">
        <f>AVERAGE(G2:G11)</f>
        <v>11.209999999999999</v>
      </c>
      <c r="P2" s="6">
        <f>AVERAGE(H2:H11)</f>
        <v>11.83</v>
      </c>
      <c r="S2" t="s">
        <v>33</v>
      </c>
      <c r="T2" s="6">
        <f>AVERAGE(D2:D61)</f>
        <v>43.561666666666675</v>
      </c>
      <c r="U2">
        <f>STDEV(D2:D61)</f>
        <v>0.6501868484159824</v>
      </c>
      <c r="V2">
        <f>U2/(60^0.5)</f>
        <v>8.3938761194606193E-2</v>
      </c>
      <c r="Y2" s="6">
        <f>AVERAGE(G2:G61)</f>
        <v>11.180000000000001</v>
      </c>
      <c r="Z2">
        <f>STDEV(G2:G61)</f>
        <v>0.76906282390884306</v>
      </c>
      <c r="AA2">
        <f>Z2/(60^0.5)</f>
        <v>9.9285583639539876E-2</v>
      </c>
    </row>
    <row r="3" spans="1:27" x14ac:dyDescent="0.25">
      <c r="A3" s="1" t="s">
        <v>33</v>
      </c>
      <c r="B3" s="4">
        <v>1</v>
      </c>
      <c r="C3">
        <v>52.74</v>
      </c>
      <c r="D3" s="2">
        <v>43</v>
      </c>
      <c r="E3" s="2">
        <v>42</v>
      </c>
      <c r="F3" s="2">
        <f t="shared" ref="F3:F66" si="0">E3-D3</f>
        <v>-1</v>
      </c>
      <c r="G3" s="2">
        <v>12.3</v>
      </c>
      <c r="H3" s="2">
        <v>12.1</v>
      </c>
      <c r="I3" s="6">
        <f t="shared" ref="I3:I66" si="1">H3-G3</f>
        <v>-0.20000000000000107</v>
      </c>
      <c r="L3">
        <v>3</v>
      </c>
      <c r="M3" s="6">
        <f>AVERAGE(D12:D21)</f>
        <v>43.55</v>
      </c>
      <c r="N3" s="6">
        <f>AVERAGE(E12:E21)</f>
        <v>43.8</v>
      </c>
      <c r="O3" s="6">
        <f>AVERAGE(G12:G21)</f>
        <v>11.040000000000001</v>
      </c>
      <c r="P3" s="6">
        <f>AVERAGE(H12:H21)</f>
        <v>10.750000000000002</v>
      </c>
      <c r="S3" t="s">
        <v>34</v>
      </c>
      <c r="T3" s="6">
        <f>AVERAGE(D62:D121)</f>
        <v>43.64500000000001</v>
      </c>
      <c r="U3">
        <f>STDEV(D62:D121)</f>
        <v>0.51631845382739461</v>
      </c>
      <c r="V3">
        <f>U3/(60^0.5)</f>
        <v>6.6656425767102082E-2</v>
      </c>
      <c r="Y3" s="6">
        <f>AVERAGE(G62:G121)</f>
        <v>10.436666666666666</v>
      </c>
      <c r="Z3">
        <f>STDEV(G62:G121)</f>
        <v>0.84632138517566091</v>
      </c>
      <c r="AA3">
        <f>Z3/(60^0.5)</f>
        <v>0.10925962101081757</v>
      </c>
    </row>
    <row r="4" spans="1:27" x14ac:dyDescent="0.25">
      <c r="A4" s="1" t="s">
        <v>33</v>
      </c>
      <c r="B4" s="4">
        <v>1</v>
      </c>
      <c r="C4">
        <v>47.4</v>
      </c>
      <c r="D4" s="2">
        <v>43.5</v>
      </c>
      <c r="E4" s="2">
        <v>44.1</v>
      </c>
      <c r="F4" s="2">
        <f t="shared" si="0"/>
        <v>0.60000000000000142</v>
      </c>
      <c r="G4" s="2">
        <v>11.4</v>
      </c>
      <c r="H4" s="2">
        <v>11.2</v>
      </c>
      <c r="I4" s="6">
        <f t="shared" si="1"/>
        <v>-0.20000000000000107</v>
      </c>
      <c r="L4">
        <v>5</v>
      </c>
      <c r="M4" s="6">
        <f>AVERAGE(D22:D31)</f>
        <v>43.38</v>
      </c>
      <c r="N4" s="6">
        <f>AVERAGE(E22:E31)</f>
        <v>44.08</v>
      </c>
      <c r="O4" s="6">
        <f>AVERAGE(G22:G31)</f>
        <v>11.27</v>
      </c>
      <c r="P4" s="6">
        <f>AVERAGE(H22:H31)</f>
        <v>10.360000000000001</v>
      </c>
    </row>
    <row r="5" spans="1:27" x14ac:dyDescent="0.25">
      <c r="A5" s="1" t="s">
        <v>33</v>
      </c>
      <c r="B5" s="4">
        <v>1</v>
      </c>
      <c r="C5">
        <v>51.15</v>
      </c>
      <c r="D5" s="2">
        <v>43.6</v>
      </c>
      <c r="E5" s="2">
        <v>43.4</v>
      </c>
      <c r="F5" s="2">
        <f t="shared" si="0"/>
        <v>-0.20000000000000284</v>
      </c>
      <c r="G5" s="2">
        <v>10.8</v>
      </c>
      <c r="H5" s="2">
        <v>11.5</v>
      </c>
      <c r="I5" s="6">
        <f t="shared" si="1"/>
        <v>0.69999999999999929</v>
      </c>
      <c r="L5">
        <v>7</v>
      </c>
      <c r="M5" s="6">
        <f>AVERAGE(D32:D41)</f>
        <v>43.61</v>
      </c>
      <c r="N5" s="6">
        <f>AVERAGE(E32:E41)</f>
        <v>43.980000000000004</v>
      </c>
      <c r="O5" s="6">
        <f>AVERAGE(G32:G41)</f>
        <v>11.000000000000002</v>
      </c>
      <c r="P5" s="6">
        <f>AVERAGE(H32:H41)</f>
        <v>10.86</v>
      </c>
    </row>
    <row r="6" spans="1:27" x14ac:dyDescent="0.25">
      <c r="A6" s="1" t="s">
        <v>33</v>
      </c>
      <c r="B6" s="4">
        <v>1</v>
      </c>
      <c r="C6">
        <v>49.06</v>
      </c>
      <c r="D6" s="2">
        <v>43.5</v>
      </c>
      <c r="E6" s="2">
        <v>43.8</v>
      </c>
      <c r="F6" s="2">
        <f t="shared" si="0"/>
        <v>0.29999999999999716</v>
      </c>
      <c r="G6" s="2">
        <v>12.2</v>
      </c>
      <c r="H6" s="2">
        <v>12.9</v>
      </c>
      <c r="I6" s="6">
        <f t="shared" si="1"/>
        <v>0.70000000000000107</v>
      </c>
      <c r="L6">
        <v>9</v>
      </c>
      <c r="M6" s="6">
        <f>AVERAGE(D42:D51)</f>
        <v>43.690000000000005</v>
      </c>
      <c r="N6" s="6">
        <f>AVERAGE(E42:E51)</f>
        <v>43.78</v>
      </c>
      <c r="O6" s="6">
        <f>AVERAGE(G42:G51)</f>
        <v>11.18</v>
      </c>
      <c r="P6" s="6">
        <f>AVERAGE(H42:H51)</f>
        <v>10.76</v>
      </c>
    </row>
    <row r="7" spans="1:27" x14ac:dyDescent="0.25">
      <c r="A7" s="1" t="s">
        <v>33</v>
      </c>
      <c r="B7" s="4">
        <v>1</v>
      </c>
      <c r="C7">
        <v>51.74</v>
      </c>
      <c r="D7" s="2">
        <v>43.6</v>
      </c>
      <c r="E7" s="2">
        <v>44.1</v>
      </c>
      <c r="F7" s="2">
        <f t="shared" si="0"/>
        <v>0.5</v>
      </c>
      <c r="G7" s="2">
        <v>9.6</v>
      </c>
      <c r="H7" s="2">
        <v>11.9</v>
      </c>
      <c r="I7" s="6">
        <f t="shared" si="1"/>
        <v>2.3000000000000007</v>
      </c>
      <c r="L7">
        <v>11</v>
      </c>
      <c r="M7" s="6">
        <f>AVERAGE(D52:D61)</f>
        <v>43.66</v>
      </c>
      <c r="N7" s="6">
        <f>AVERAGE(E52:E61)</f>
        <v>43.480000000000004</v>
      </c>
      <c r="O7" s="6">
        <f>AVERAGE(G52:G61)</f>
        <v>11.379999999999999</v>
      </c>
      <c r="P7" s="6">
        <f>AVERAGE(H52:H61)</f>
        <v>11.040000000000003</v>
      </c>
    </row>
    <row r="8" spans="1:27" x14ac:dyDescent="0.25">
      <c r="A8" s="1" t="s">
        <v>33</v>
      </c>
      <c r="B8" s="4">
        <v>1</v>
      </c>
      <c r="C8">
        <v>44.64</v>
      </c>
      <c r="D8" s="2">
        <v>43.8</v>
      </c>
      <c r="E8" s="2">
        <v>42.8</v>
      </c>
      <c r="F8" s="2">
        <f t="shared" si="0"/>
        <v>-1</v>
      </c>
      <c r="G8" s="2">
        <v>11.1</v>
      </c>
      <c r="H8" s="2">
        <v>10.9</v>
      </c>
      <c r="I8" s="6">
        <f t="shared" si="1"/>
        <v>-0.19999999999999929</v>
      </c>
      <c r="K8" t="s">
        <v>4</v>
      </c>
      <c r="L8">
        <v>1</v>
      </c>
      <c r="M8" s="6">
        <f>AVERAGE(D62:D71)</f>
        <v>43.480000000000004</v>
      </c>
      <c r="N8" s="6">
        <f>AVERAGE(E62:E71)</f>
        <v>43.92</v>
      </c>
      <c r="O8" s="6">
        <f>AVERAGE(G62:G71)</f>
        <v>10.73</v>
      </c>
      <c r="P8" s="6">
        <f>AVERAGE(H62:H71)</f>
        <v>10.059999999999999</v>
      </c>
    </row>
    <row r="9" spans="1:27" x14ac:dyDescent="0.25">
      <c r="A9" s="1" t="s">
        <v>33</v>
      </c>
      <c r="B9" s="4">
        <v>1</v>
      </c>
      <c r="C9">
        <v>46.9</v>
      </c>
      <c r="D9" s="2">
        <v>44.1</v>
      </c>
      <c r="E9" s="2">
        <v>43.4</v>
      </c>
      <c r="F9" s="2">
        <f t="shared" si="0"/>
        <v>-0.70000000000000284</v>
      </c>
      <c r="G9" s="2">
        <v>9.4</v>
      </c>
      <c r="H9" s="2">
        <v>12</v>
      </c>
      <c r="I9" s="6">
        <f t="shared" si="1"/>
        <v>2.5999999999999996</v>
      </c>
      <c r="L9">
        <v>3</v>
      </c>
      <c r="M9" s="6">
        <f>AVERAGE(D72:D81)</f>
        <v>43.689999999999991</v>
      </c>
      <c r="N9" s="6">
        <f>AVERAGE(E72:E81)</f>
        <v>43.8</v>
      </c>
      <c r="O9" s="6">
        <f>AVERAGE(G72:G81)</f>
        <v>10.199999999999999</v>
      </c>
      <c r="P9" s="6">
        <f>AVERAGE(H72:H81)</f>
        <v>9.7200000000000006</v>
      </c>
    </row>
    <row r="10" spans="1:27" x14ac:dyDescent="0.25">
      <c r="A10" s="1" t="s">
        <v>33</v>
      </c>
      <c r="B10" s="4">
        <v>1</v>
      </c>
      <c r="C10">
        <v>47.8</v>
      </c>
      <c r="D10" s="2">
        <v>44</v>
      </c>
      <c r="E10" s="2">
        <v>44</v>
      </c>
      <c r="F10" s="2">
        <f t="shared" si="0"/>
        <v>0</v>
      </c>
      <c r="G10" s="2">
        <v>11.5</v>
      </c>
      <c r="H10" s="2">
        <v>11</v>
      </c>
      <c r="I10" s="6">
        <f t="shared" si="1"/>
        <v>-0.5</v>
      </c>
      <c r="L10">
        <v>5</v>
      </c>
      <c r="M10" s="6">
        <f>AVERAGE(D82:D91)</f>
        <v>43.459999999999994</v>
      </c>
      <c r="N10" s="6">
        <f>AVERAGE(E82:E91)</f>
        <v>43.55</v>
      </c>
      <c r="O10" s="6">
        <f>AVERAGE(G82:G91)</f>
        <v>10.309999999999999</v>
      </c>
      <c r="P10" s="6">
        <f>AVERAGE(H82:H91)</f>
        <v>10.49</v>
      </c>
    </row>
    <row r="11" spans="1:27" x14ac:dyDescent="0.25">
      <c r="A11" s="1" t="s">
        <v>33</v>
      </c>
      <c r="B11" s="4">
        <v>1</v>
      </c>
      <c r="C11">
        <v>50.75</v>
      </c>
      <c r="D11" s="2">
        <v>43.1</v>
      </c>
      <c r="E11" s="2">
        <v>43</v>
      </c>
      <c r="F11" s="2">
        <f t="shared" si="0"/>
        <v>-0.10000000000000142</v>
      </c>
      <c r="G11" s="2">
        <v>11.8</v>
      </c>
      <c r="H11" s="2">
        <v>12.1</v>
      </c>
      <c r="I11" s="6">
        <f t="shared" si="1"/>
        <v>0.29999999999999893</v>
      </c>
      <c r="L11">
        <v>7</v>
      </c>
      <c r="M11" s="6">
        <f>AVERAGE(D92:D101)</f>
        <v>43.570000000000007</v>
      </c>
      <c r="N11" s="6">
        <f>AVERAGE(E92:E101)</f>
        <v>43.61</v>
      </c>
      <c r="O11" s="6">
        <f>AVERAGE(G92:G101)</f>
        <v>10.16</v>
      </c>
      <c r="P11" s="6">
        <f>AVERAGE(H92:H101)</f>
        <v>10.580000000000002</v>
      </c>
      <c r="T11" s="6"/>
    </row>
    <row r="12" spans="1:27" x14ac:dyDescent="0.25">
      <c r="A12" s="1" t="s">
        <v>33</v>
      </c>
      <c r="B12" s="4">
        <v>3</v>
      </c>
      <c r="C12">
        <v>50.91</v>
      </c>
      <c r="D12" s="2">
        <v>43.1</v>
      </c>
      <c r="E12" s="2">
        <v>43</v>
      </c>
      <c r="F12" s="2">
        <f t="shared" si="0"/>
        <v>-0.10000000000000142</v>
      </c>
      <c r="G12" s="2">
        <v>11.7</v>
      </c>
      <c r="H12" s="2">
        <v>10.6</v>
      </c>
      <c r="I12" s="6">
        <f t="shared" si="1"/>
        <v>-1.0999999999999996</v>
      </c>
      <c r="L12">
        <v>9</v>
      </c>
      <c r="M12" s="6">
        <f>AVERAGE(D102:D111)</f>
        <v>43.779999999999994</v>
      </c>
      <c r="N12" s="6">
        <f>AVERAGE(E102:E111)</f>
        <v>43.57</v>
      </c>
      <c r="O12" s="6">
        <f>AVERAGE(G102:G111)</f>
        <v>10.47</v>
      </c>
      <c r="P12" s="6">
        <f>AVERAGE(H102:H111)</f>
        <v>10.73</v>
      </c>
    </row>
    <row r="13" spans="1:27" x14ac:dyDescent="0.25">
      <c r="A13" s="1" t="s">
        <v>33</v>
      </c>
      <c r="B13" s="4">
        <v>3</v>
      </c>
      <c r="C13">
        <v>49.57</v>
      </c>
      <c r="D13" s="2">
        <v>43.6</v>
      </c>
      <c r="E13" s="2">
        <v>44.4</v>
      </c>
      <c r="F13" s="2">
        <f t="shared" si="0"/>
        <v>0.79999999999999716</v>
      </c>
      <c r="G13" s="2">
        <v>10.8</v>
      </c>
      <c r="H13" s="2">
        <v>10.8</v>
      </c>
      <c r="I13" s="6">
        <f t="shared" si="1"/>
        <v>0</v>
      </c>
      <c r="L13">
        <v>11</v>
      </c>
      <c r="M13" s="6">
        <f>AVERAGE(D112:D121)</f>
        <v>43.89</v>
      </c>
      <c r="N13" s="6">
        <f>AVERAGE(E112:E121)</f>
        <v>43.62</v>
      </c>
      <c r="O13" s="6">
        <f>AVERAGE(G112:G121)</f>
        <v>10.75</v>
      </c>
      <c r="P13" s="6">
        <f>AVERAGE(H112:H121)</f>
        <v>10.85</v>
      </c>
    </row>
    <row r="14" spans="1:27" x14ac:dyDescent="0.25">
      <c r="A14" s="1" t="s">
        <v>33</v>
      </c>
      <c r="B14" s="4">
        <v>3</v>
      </c>
      <c r="C14">
        <v>52.26</v>
      </c>
      <c r="D14" s="2">
        <v>43.9</v>
      </c>
      <c r="E14" s="2">
        <v>44.4</v>
      </c>
      <c r="F14" s="2">
        <f t="shared" si="0"/>
        <v>0.5</v>
      </c>
      <c r="G14" s="2">
        <v>10.5</v>
      </c>
      <c r="H14" s="2">
        <v>9.8000000000000007</v>
      </c>
      <c r="I14" s="6">
        <f t="shared" si="1"/>
        <v>-0.69999999999999929</v>
      </c>
    </row>
    <row r="15" spans="1:27" x14ac:dyDescent="0.25">
      <c r="A15" s="1" t="s">
        <v>33</v>
      </c>
      <c r="B15" s="4">
        <v>3</v>
      </c>
      <c r="C15">
        <v>54.69</v>
      </c>
      <c r="D15" s="2">
        <v>44</v>
      </c>
      <c r="E15" s="2">
        <v>44</v>
      </c>
      <c r="F15" s="2">
        <f t="shared" si="0"/>
        <v>0</v>
      </c>
      <c r="G15" s="2">
        <v>11.4</v>
      </c>
      <c r="H15" s="2">
        <v>10.6</v>
      </c>
      <c r="I15" s="6">
        <f t="shared" si="1"/>
        <v>-0.80000000000000071</v>
      </c>
    </row>
    <row r="16" spans="1:27" x14ac:dyDescent="0.25">
      <c r="A16" s="1" t="s">
        <v>33</v>
      </c>
      <c r="B16" s="4">
        <v>3</v>
      </c>
      <c r="C16">
        <v>49.24</v>
      </c>
      <c r="D16" s="2">
        <v>43.7</v>
      </c>
      <c r="E16" s="2">
        <v>43.5</v>
      </c>
      <c r="F16" s="2">
        <f t="shared" si="0"/>
        <v>-0.20000000000000284</v>
      </c>
      <c r="G16" s="2">
        <v>12.3</v>
      </c>
      <c r="H16" s="2">
        <v>10.5</v>
      </c>
      <c r="I16" s="6">
        <f t="shared" si="1"/>
        <v>-1.8000000000000007</v>
      </c>
      <c r="K16" t="s">
        <v>1</v>
      </c>
      <c r="L16">
        <v>1</v>
      </c>
      <c r="M16">
        <f>STDEV(D2:D11)</f>
        <v>0.46380072349136192</v>
      </c>
      <c r="N16">
        <f>STDEV(E2:E11)</f>
        <v>0.78180702364600319</v>
      </c>
      <c r="O16">
        <f>STDEV(G2:G11)</f>
        <v>1.0170217958988557</v>
      </c>
      <c r="P16">
        <f>STDEV(H2:H11)</f>
        <v>0.67831490556459917</v>
      </c>
    </row>
    <row r="17" spans="1:16" x14ac:dyDescent="0.25">
      <c r="A17" s="1" t="s">
        <v>33</v>
      </c>
      <c r="B17" s="4">
        <v>3</v>
      </c>
      <c r="C17">
        <v>54.51</v>
      </c>
      <c r="D17" s="2">
        <v>43.8</v>
      </c>
      <c r="E17" s="2">
        <v>43.9</v>
      </c>
      <c r="F17" s="2">
        <f t="shared" si="0"/>
        <v>0.10000000000000142</v>
      </c>
      <c r="G17" s="2">
        <v>11.6</v>
      </c>
      <c r="H17" s="2">
        <v>10.5</v>
      </c>
      <c r="I17" s="6">
        <f t="shared" si="1"/>
        <v>-1.0999999999999996</v>
      </c>
      <c r="L17">
        <v>3</v>
      </c>
      <c r="M17">
        <f>STDEV(D12:D21)</f>
        <v>0.69801305304573147</v>
      </c>
      <c r="N17">
        <f>STDEV(E12:E21)</f>
        <v>0.66833125519211412</v>
      </c>
      <c r="O17">
        <f>STDEV(G12:G21)</f>
        <v>0.69153613226079691</v>
      </c>
      <c r="P17">
        <f>STDEV(H12:H21)</f>
        <v>0.69161646404154753</v>
      </c>
    </row>
    <row r="18" spans="1:16" x14ac:dyDescent="0.25">
      <c r="A18" s="1" t="s">
        <v>33</v>
      </c>
      <c r="B18" s="4">
        <v>3</v>
      </c>
      <c r="C18">
        <v>48.09</v>
      </c>
      <c r="D18" s="2">
        <v>44.2</v>
      </c>
      <c r="E18" s="2">
        <v>43.9</v>
      </c>
      <c r="F18" s="2">
        <f t="shared" si="0"/>
        <v>-0.30000000000000426</v>
      </c>
      <c r="G18" s="2">
        <v>10.199999999999999</v>
      </c>
      <c r="H18" s="2">
        <v>10.9</v>
      </c>
      <c r="I18" s="6">
        <f t="shared" si="1"/>
        <v>0.70000000000000107</v>
      </c>
      <c r="L18">
        <v>5</v>
      </c>
      <c r="M18">
        <f>STDEV(D22:D31)</f>
        <v>0.65625198412398555</v>
      </c>
      <c r="N18">
        <f>STDEV(E22:E31)</f>
        <v>0.65455667779379112</v>
      </c>
      <c r="O18">
        <f>STDEV(G22:G31)</f>
        <v>0.60562181085044953</v>
      </c>
      <c r="P18">
        <f>STDEV(H22:H31)</f>
        <v>0.69793345750946112</v>
      </c>
    </row>
    <row r="19" spans="1:16" x14ac:dyDescent="0.25">
      <c r="A19" s="1" t="s">
        <v>33</v>
      </c>
      <c r="B19" s="4">
        <v>3</v>
      </c>
      <c r="C19">
        <v>42.97</v>
      </c>
      <c r="D19" s="2">
        <v>43.1</v>
      </c>
      <c r="E19" s="2">
        <v>44.7</v>
      </c>
      <c r="F19" s="2">
        <f t="shared" si="0"/>
        <v>1.6000000000000014</v>
      </c>
      <c r="G19" s="2">
        <v>10.9</v>
      </c>
      <c r="H19" s="2">
        <v>10.9</v>
      </c>
      <c r="I19" s="6">
        <f t="shared" si="1"/>
        <v>0</v>
      </c>
      <c r="L19">
        <v>7</v>
      </c>
      <c r="M19">
        <f>STDEV(D32:D41)</f>
        <v>0.60452001161619517</v>
      </c>
      <c r="N19">
        <f>STDEV(E32:E41)</f>
        <v>0.551361950083608</v>
      </c>
      <c r="O19">
        <f>STDEV(G32:G41)</f>
        <v>0.57542255005440235</v>
      </c>
      <c r="P19">
        <f>STDEV(H32:H41)</f>
        <v>0.73363630105265532</v>
      </c>
    </row>
    <row r="20" spans="1:16" x14ac:dyDescent="0.25">
      <c r="A20" s="1" t="s">
        <v>33</v>
      </c>
      <c r="B20" s="4">
        <v>3</v>
      </c>
      <c r="C20">
        <v>47.03</v>
      </c>
      <c r="D20" s="2">
        <v>41.9</v>
      </c>
      <c r="E20" s="2">
        <v>42.5</v>
      </c>
      <c r="F20" s="2">
        <f t="shared" si="0"/>
        <v>0.60000000000000142</v>
      </c>
      <c r="G20" s="2">
        <v>10.8</v>
      </c>
      <c r="H20" s="2">
        <v>12.5</v>
      </c>
      <c r="I20" s="6">
        <f t="shared" si="1"/>
        <v>1.6999999999999993</v>
      </c>
      <c r="L20">
        <v>9</v>
      </c>
      <c r="M20">
        <f>STDEV(D42:D51)</f>
        <v>0.86852365156818545</v>
      </c>
      <c r="N20">
        <f>STDEV(E42:E51)</f>
        <v>0.76274358586472457</v>
      </c>
      <c r="O20">
        <f>STDEV(G42:G51)</f>
        <v>0.93190366693368287</v>
      </c>
      <c r="P20">
        <f>STDEV(H42:H51)</f>
        <v>0.69793345750946112</v>
      </c>
    </row>
    <row r="21" spans="1:16" x14ac:dyDescent="0.25">
      <c r="A21" s="1" t="s">
        <v>33</v>
      </c>
      <c r="B21" s="4">
        <v>3</v>
      </c>
      <c r="C21">
        <v>52.77</v>
      </c>
      <c r="D21" s="2">
        <v>44.2</v>
      </c>
      <c r="E21" s="2">
        <v>43.7</v>
      </c>
      <c r="F21" s="2">
        <f t="shared" si="0"/>
        <v>-0.5</v>
      </c>
      <c r="G21" s="2">
        <v>10.199999999999999</v>
      </c>
      <c r="H21" s="2">
        <v>10.4</v>
      </c>
      <c r="I21" s="6">
        <f t="shared" si="1"/>
        <v>0.20000000000000107</v>
      </c>
      <c r="L21">
        <v>11</v>
      </c>
      <c r="M21">
        <f>STDEV(D52:D61)</f>
        <v>0.66533199732664794</v>
      </c>
      <c r="N21">
        <f>STDEV(E52:E61)</f>
        <v>0.67461923416925562</v>
      </c>
      <c r="O21">
        <f>STDEV(G52:G61)</f>
        <v>0.82838531024048345</v>
      </c>
      <c r="P21">
        <f>STDEV(H52:H61)</f>
        <v>0.7089898917944224</v>
      </c>
    </row>
    <row r="22" spans="1:16" x14ac:dyDescent="0.25">
      <c r="A22" s="1" t="s">
        <v>33</v>
      </c>
      <c r="B22" s="4">
        <v>5</v>
      </c>
      <c r="C22">
        <v>55.63</v>
      </c>
      <c r="D22" s="2">
        <v>43.3</v>
      </c>
      <c r="E22" s="2">
        <v>43.3</v>
      </c>
      <c r="F22" s="2">
        <f t="shared" si="0"/>
        <v>0</v>
      </c>
      <c r="G22" s="2">
        <v>9.8000000000000007</v>
      </c>
      <c r="H22" s="2">
        <v>10.9</v>
      </c>
      <c r="I22" s="6">
        <f t="shared" si="1"/>
        <v>1.0999999999999996</v>
      </c>
      <c r="L22">
        <v>1</v>
      </c>
      <c r="M22">
        <f>STDEV(D62:D71)</f>
        <v>0.61967733539318692</v>
      </c>
      <c r="N22">
        <f>STDEV(E62:E71)</f>
        <v>0.51164223611599702</v>
      </c>
      <c r="O22">
        <f>STDEV(G62:G71)</f>
        <v>1.13827354650219</v>
      </c>
      <c r="P22">
        <f>STDEV(H62:H71)</f>
        <v>0.67692113441834745</v>
      </c>
    </row>
    <row r="23" spans="1:16" x14ac:dyDescent="0.25">
      <c r="A23" s="1" t="s">
        <v>33</v>
      </c>
      <c r="B23" s="4">
        <v>5</v>
      </c>
      <c r="C23">
        <v>46.84</v>
      </c>
      <c r="D23" s="2">
        <v>42.9</v>
      </c>
      <c r="E23" s="2">
        <v>44.2</v>
      </c>
      <c r="F23" s="2">
        <f t="shared" si="0"/>
        <v>1.3000000000000043</v>
      </c>
      <c r="G23" s="2">
        <v>11.5</v>
      </c>
      <c r="H23" s="2">
        <v>10.9</v>
      </c>
      <c r="I23" s="6">
        <f t="shared" si="1"/>
        <v>-0.59999999999999964</v>
      </c>
      <c r="L23">
        <v>3</v>
      </c>
      <c r="M23">
        <f>STDEV(D72:D81)</f>
        <v>0.59525904725029777</v>
      </c>
      <c r="N23">
        <f>STDEV(E72:E81)</f>
        <v>0.46188021535170071</v>
      </c>
      <c r="O23">
        <f>STDEV(G72:G81)</f>
        <v>0.60736223860962002</v>
      </c>
      <c r="P23">
        <f>STDEV(H72:H81)</f>
        <v>0.69089314176168604</v>
      </c>
    </row>
    <row r="24" spans="1:16" x14ac:dyDescent="0.25">
      <c r="A24" s="1" t="s">
        <v>33</v>
      </c>
      <c r="B24" s="4">
        <v>5</v>
      </c>
      <c r="C24">
        <v>49.33</v>
      </c>
      <c r="D24" s="2">
        <v>43.7</v>
      </c>
      <c r="E24" s="2">
        <v>43.6</v>
      </c>
      <c r="F24" s="2">
        <f t="shared" si="0"/>
        <v>-0.10000000000000142</v>
      </c>
      <c r="G24" s="2">
        <v>11.1</v>
      </c>
      <c r="H24" s="2">
        <v>10.199999999999999</v>
      </c>
      <c r="I24" s="6">
        <f t="shared" si="1"/>
        <v>-0.90000000000000036</v>
      </c>
      <c r="L24">
        <v>5</v>
      </c>
      <c r="M24">
        <f>STDEV(D82:D91)</f>
        <v>0.33065591380365927</v>
      </c>
      <c r="N24">
        <f>STDEV(E82:E91)</f>
        <v>0.33082388735465351</v>
      </c>
      <c r="O24">
        <f>STDEV(G82:G91)</f>
        <v>0.74602651129537967</v>
      </c>
      <c r="P24">
        <f>STDEV(H82:H91)</f>
        <v>0.81438456654225866</v>
      </c>
    </row>
    <row r="25" spans="1:16" x14ac:dyDescent="0.25">
      <c r="A25" s="1" t="s">
        <v>33</v>
      </c>
      <c r="B25" s="4">
        <v>5</v>
      </c>
      <c r="C25">
        <v>47.92</v>
      </c>
      <c r="D25" s="2">
        <v>42.5</v>
      </c>
      <c r="E25" s="2">
        <v>44</v>
      </c>
      <c r="F25" s="2">
        <f t="shared" si="0"/>
        <v>1.5</v>
      </c>
      <c r="G25" s="2">
        <v>11.1</v>
      </c>
      <c r="H25" s="2">
        <v>11.1</v>
      </c>
      <c r="I25" s="6">
        <f t="shared" si="1"/>
        <v>0</v>
      </c>
      <c r="L25">
        <v>7</v>
      </c>
      <c r="M25">
        <f>STDEV(D92:D101)</f>
        <v>0.56578362570077168</v>
      </c>
      <c r="N25">
        <f>STDEV(E92:E101)</f>
        <v>0.53427001080394265</v>
      </c>
      <c r="O25">
        <f>STDEV(G92:G101)</f>
        <v>0.90700973901423254</v>
      </c>
      <c r="P25">
        <f>STDEV(H92:H101)</f>
        <v>1.0019980039900276</v>
      </c>
    </row>
    <row r="26" spans="1:16" x14ac:dyDescent="0.25">
      <c r="A26" s="1" t="s">
        <v>33</v>
      </c>
      <c r="B26" s="4">
        <v>5</v>
      </c>
      <c r="C26">
        <v>48.78</v>
      </c>
      <c r="D26" s="2">
        <v>43.3</v>
      </c>
      <c r="E26" s="2">
        <v>44.6</v>
      </c>
      <c r="F26" s="2">
        <f t="shared" si="0"/>
        <v>1.3000000000000043</v>
      </c>
      <c r="G26" s="2">
        <v>11</v>
      </c>
      <c r="H26" s="2">
        <v>9</v>
      </c>
      <c r="I26" s="6">
        <f t="shared" si="1"/>
        <v>-2</v>
      </c>
      <c r="L26">
        <v>9</v>
      </c>
      <c r="M26">
        <f>STDEV(D102:D111)</f>
        <v>0.475628239512986</v>
      </c>
      <c r="N26">
        <f>STDEV(E102:E111)</f>
        <v>0.53135048069361357</v>
      </c>
      <c r="O26">
        <f>STDEV(G102:G111)</f>
        <v>0.53551636555550552</v>
      </c>
      <c r="P26">
        <f>STDEV(H102:H111)</f>
        <v>0.68321137122985431</v>
      </c>
    </row>
    <row r="27" spans="1:16" x14ac:dyDescent="0.25">
      <c r="A27" s="1" t="s">
        <v>33</v>
      </c>
      <c r="B27" s="4">
        <v>5</v>
      </c>
      <c r="C27">
        <v>47.47</v>
      </c>
      <c r="D27" s="2">
        <v>44.5</v>
      </c>
      <c r="E27" s="2">
        <v>44.7</v>
      </c>
      <c r="F27" s="2">
        <f t="shared" si="0"/>
        <v>0.20000000000000284</v>
      </c>
      <c r="G27" s="2">
        <v>11.9</v>
      </c>
      <c r="H27" s="2">
        <v>9.8000000000000007</v>
      </c>
      <c r="I27" s="6">
        <f t="shared" si="1"/>
        <v>-2.0999999999999996</v>
      </c>
      <c r="L27">
        <v>11</v>
      </c>
      <c r="M27">
        <f>STDEV(D112:D121)</f>
        <v>0.43576242252962566</v>
      </c>
      <c r="N27">
        <f>STDEV(E112:E121)</f>
        <v>0.3645392830531281</v>
      </c>
      <c r="O27">
        <f>STDEV(G112:G121)</f>
        <v>0.99693976191587885</v>
      </c>
      <c r="P27">
        <f>STDEV(H112:H121)</f>
        <v>0.86055537622837253</v>
      </c>
    </row>
    <row r="28" spans="1:16" x14ac:dyDescent="0.25">
      <c r="A28" s="1" t="s">
        <v>33</v>
      </c>
      <c r="B28" s="4">
        <v>5</v>
      </c>
      <c r="C28">
        <v>43.43</v>
      </c>
      <c r="D28" s="3">
        <v>44.2</v>
      </c>
      <c r="E28" s="3">
        <v>45.4</v>
      </c>
      <c r="F28" s="2">
        <f t="shared" si="0"/>
        <v>1.1999999999999957</v>
      </c>
      <c r="G28" s="3">
        <v>11.3</v>
      </c>
      <c r="H28" s="3">
        <v>11.2</v>
      </c>
      <c r="I28" s="6">
        <f t="shared" si="1"/>
        <v>-0.10000000000000142</v>
      </c>
    </row>
    <row r="29" spans="1:16" x14ac:dyDescent="0.25">
      <c r="A29" s="1" t="s">
        <v>33</v>
      </c>
      <c r="B29" s="4">
        <v>5</v>
      </c>
      <c r="C29">
        <v>46.52</v>
      </c>
      <c r="D29" s="2">
        <v>43.6</v>
      </c>
      <c r="E29" s="2">
        <v>43.9</v>
      </c>
      <c r="F29" s="2">
        <f t="shared" si="0"/>
        <v>0.29999999999999716</v>
      </c>
      <c r="G29" s="2">
        <v>11.5</v>
      </c>
      <c r="H29" s="2">
        <v>10.199999999999999</v>
      </c>
      <c r="I29" s="6">
        <f t="shared" si="1"/>
        <v>-1.3000000000000007</v>
      </c>
      <c r="K29" t="s">
        <v>2</v>
      </c>
      <c r="L29">
        <v>1</v>
      </c>
      <c r="M29">
        <f>M16/10^0.5</f>
        <v>0.14666666666666653</v>
      </c>
      <c r="N29">
        <f t="shared" ref="N29:P29" si="2">N16/10^0.5</f>
        <v>0.24722908854384876</v>
      </c>
      <c r="O29">
        <f t="shared" si="2"/>
        <v>0.32161053050752764</v>
      </c>
      <c r="P29">
        <f t="shared" si="2"/>
        <v>0.21450200724261556</v>
      </c>
    </row>
    <row r="30" spans="1:16" x14ac:dyDescent="0.25">
      <c r="A30" s="1" t="s">
        <v>33</v>
      </c>
      <c r="B30" s="4">
        <v>5</v>
      </c>
      <c r="C30">
        <v>51.2</v>
      </c>
      <c r="D30" s="2">
        <v>43.3</v>
      </c>
      <c r="E30" s="2">
        <v>43.6</v>
      </c>
      <c r="F30" s="2">
        <f t="shared" si="0"/>
        <v>0.30000000000000426</v>
      </c>
      <c r="G30" s="2">
        <v>11.6</v>
      </c>
      <c r="H30" s="2">
        <v>9.8000000000000007</v>
      </c>
      <c r="I30" s="6">
        <f t="shared" si="1"/>
        <v>-1.7999999999999989</v>
      </c>
      <c r="L30">
        <v>3</v>
      </c>
      <c r="M30">
        <f t="shared" ref="M30:P30" si="3">M17/10^0.5</f>
        <v>0.22073110841524424</v>
      </c>
      <c r="N30">
        <f t="shared" si="3"/>
        <v>0.21134489978863144</v>
      </c>
      <c r="O30">
        <f t="shared" si="3"/>
        <v>0.21868292622475635</v>
      </c>
      <c r="P30">
        <f t="shared" si="3"/>
        <v>0.21870832936432327</v>
      </c>
    </row>
    <row r="31" spans="1:16" x14ac:dyDescent="0.25">
      <c r="A31" s="1" t="s">
        <v>33</v>
      </c>
      <c r="B31" s="4">
        <v>5</v>
      </c>
      <c r="C31">
        <v>50.98</v>
      </c>
      <c r="D31" s="2">
        <v>42.5</v>
      </c>
      <c r="E31" s="2">
        <v>43.5</v>
      </c>
      <c r="F31" s="2">
        <f t="shared" si="0"/>
        <v>1</v>
      </c>
      <c r="G31" s="2">
        <v>11.9</v>
      </c>
      <c r="H31" s="2">
        <v>10.5</v>
      </c>
      <c r="I31" s="6">
        <f t="shared" si="1"/>
        <v>-1.4000000000000004</v>
      </c>
      <c r="L31">
        <v>5</v>
      </c>
      <c r="M31">
        <f t="shared" ref="M31:P31" si="4">M18/10^0.5</f>
        <v>0.20752509888364534</v>
      </c>
      <c r="N31">
        <f t="shared" si="4"/>
        <v>0.20698899595013373</v>
      </c>
      <c r="O31">
        <f t="shared" si="4"/>
        <v>0.19151443229630963</v>
      </c>
      <c r="P31">
        <f t="shared" si="4"/>
        <v>0.22070593809662456</v>
      </c>
    </row>
    <row r="32" spans="1:16" x14ac:dyDescent="0.25">
      <c r="A32" s="1" t="s">
        <v>33</v>
      </c>
      <c r="B32" s="4">
        <v>7</v>
      </c>
      <c r="C32">
        <v>58.88</v>
      </c>
      <c r="D32" s="2">
        <v>42.7</v>
      </c>
      <c r="E32" s="2">
        <v>43.2</v>
      </c>
      <c r="F32" s="2">
        <f t="shared" si="0"/>
        <v>0.5</v>
      </c>
      <c r="G32" s="2">
        <v>11.3</v>
      </c>
      <c r="H32" s="2">
        <v>11.4</v>
      </c>
      <c r="I32" s="6">
        <f t="shared" si="1"/>
        <v>9.9999999999999645E-2</v>
      </c>
      <c r="L32">
        <v>7</v>
      </c>
      <c r="M32">
        <f t="shared" ref="M32:P32" si="5">M19/10^0.5</f>
        <v>0.19116601278586232</v>
      </c>
      <c r="N32">
        <f t="shared" si="5"/>
        <v>0.17435595774162665</v>
      </c>
      <c r="O32">
        <f t="shared" si="5"/>
        <v>0.18196458751941574</v>
      </c>
      <c r="P32">
        <f t="shared" si="5"/>
        <v>0.23199616855073754</v>
      </c>
    </row>
    <row r="33" spans="1:16" x14ac:dyDescent="0.25">
      <c r="A33" s="1" t="s">
        <v>33</v>
      </c>
      <c r="B33" s="4">
        <v>7</v>
      </c>
      <c r="C33">
        <v>54.71</v>
      </c>
      <c r="D33" s="2">
        <v>43.1</v>
      </c>
      <c r="E33" s="2">
        <v>44</v>
      </c>
      <c r="F33" s="2">
        <f t="shared" si="0"/>
        <v>0.89999999999999858</v>
      </c>
      <c r="G33" s="2">
        <v>11.4</v>
      </c>
      <c r="H33" s="2">
        <v>12.3</v>
      </c>
      <c r="I33" s="6">
        <f t="shared" si="1"/>
        <v>0.90000000000000036</v>
      </c>
      <c r="L33">
        <v>9</v>
      </c>
      <c r="M33">
        <f t="shared" ref="M33:P33" si="6">M20/10^0.5</f>
        <v>0.27465129406819383</v>
      </c>
      <c r="N33">
        <f t="shared" si="6"/>
        <v>0.24120070020167403</v>
      </c>
      <c r="O33">
        <f t="shared" si="6"/>
        <v>0.29469381473733791</v>
      </c>
      <c r="P33">
        <f t="shared" si="6"/>
        <v>0.22070593809662456</v>
      </c>
    </row>
    <row r="34" spans="1:16" x14ac:dyDescent="0.25">
      <c r="A34" s="1" t="s">
        <v>33</v>
      </c>
      <c r="B34" s="4">
        <v>7</v>
      </c>
      <c r="C34">
        <v>46.1</v>
      </c>
      <c r="D34" s="2">
        <v>42.9</v>
      </c>
      <c r="E34" s="2">
        <v>43.8</v>
      </c>
      <c r="F34" s="2">
        <f t="shared" si="0"/>
        <v>0.89999999999999858</v>
      </c>
      <c r="G34" s="2">
        <v>10.7</v>
      </c>
      <c r="H34" s="2">
        <v>9.9</v>
      </c>
      <c r="I34" s="6">
        <f t="shared" si="1"/>
        <v>-0.79999999999999893</v>
      </c>
      <c r="L34">
        <v>11</v>
      </c>
      <c r="M34">
        <f t="shared" ref="M34:P34" si="7">M21/10^0.5</f>
        <v>0.21039645117412664</v>
      </c>
      <c r="N34">
        <f t="shared" si="7"/>
        <v>0.21333333333333376</v>
      </c>
      <c r="O34">
        <f t="shared" si="7"/>
        <v>0.26195843605851327</v>
      </c>
      <c r="P34">
        <f t="shared" si="7"/>
        <v>0.22420228961066985</v>
      </c>
    </row>
    <row r="35" spans="1:16" x14ac:dyDescent="0.25">
      <c r="A35" s="1" t="s">
        <v>33</v>
      </c>
      <c r="B35" s="4">
        <v>7</v>
      </c>
      <c r="C35">
        <v>50.13</v>
      </c>
      <c r="D35" s="2">
        <v>44</v>
      </c>
      <c r="E35" s="2">
        <v>43.9</v>
      </c>
      <c r="F35" s="2">
        <f t="shared" si="0"/>
        <v>-0.10000000000000142</v>
      </c>
      <c r="G35" s="2">
        <v>10</v>
      </c>
      <c r="H35" s="2">
        <v>10</v>
      </c>
      <c r="I35" s="6">
        <f t="shared" si="1"/>
        <v>0</v>
      </c>
      <c r="L35">
        <v>1</v>
      </c>
      <c r="M35">
        <f t="shared" ref="M35:P35" si="8">M22/10^0.5</f>
        <v>0.19595917942265431</v>
      </c>
      <c r="N35">
        <f t="shared" si="8"/>
        <v>0.16179548132682126</v>
      </c>
      <c r="O35">
        <f t="shared" si="8"/>
        <v>0.35995370072645083</v>
      </c>
      <c r="P35">
        <f t="shared" si="8"/>
        <v>0.21406125810669765</v>
      </c>
    </row>
    <row r="36" spans="1:16" x14ac:dyDescent="0.25">
      <c r="A36" s="1" t="s">
        <v>33</v>
      </c>
      <c r="B36" s="4">
        <v>7</v>
      </c>
      <c r="C36">
        <v>46.93</v>
      </c>
      <c r="D36" s="2">
        <v>43.7</v>
      </c>
      <c r="E36" s="2">
        <v>44</v>
      </c>
      <c r="F36" s="2">
        <f t="shared" si="0"/>
        <v>0.29999999999999716</v>
      </c>
      <c r="G36" s="2">
        <v>10.3</v>
      </c>
      <c r="H36" s="2">
        <v>10.7</v>
      </c>
      <c r="I36" s="6">
        <f t="shared" si="1"/>
        <v>0.39999999999999858</v>
      </c>
      <c r="L36">
        <v>3</v>
      </c>
      <c r="M36">
        <f t="shared" ref="M36:P36" si="9">M23/10^0.5</f>
        <v>0.18823743871327303</v>
      </c>
      <c r="N36">
        <f t="shared" si="9"/>
        <v>0.14605934866804432</v>
      </c>
      <c r="O36">
        <f t="shared" si="9"/>
        <v>0.1920648038785058</v>
      </c>
      <c r="P36">
        <f t="shared" si="9"/>
        <v>0.21847959477565249</v>
      </c>
    </row>
    <row r="37" spans="1:16" x14ac:dyDescent="0.25">
      <c r="A37" s="1" t="s">
        <v>33</v>
      </c>
      <c r="B37" s="4">
        <v>7</v>
      </c>
      <c r="C37">
        <v>51.63</v>
      </c>
      <c r="D37" s="2">
        <v>43.5</v>
      </c>
      <c r="E37" s="2">
        <v>43.5</v>
      </c>
      <c r="F37" s="2">
        <f t="shared" si="0"/>
        <v>0</v>
      </c>
      <c r="G37" s="2">
        <v>10.9</v>
      </c>
      <c r="H37" s="2">
        <v>10.6</v>
      </c>
      <c r="I37" s="6">
        <f t="shared" si="1"/>
        <v>-0.30000000000000071</v>
      </c>
      <c r="L37">
        <v>5</v>
      </c>
      <c r="M37">
        <f t="shared" ref="M37:P37" si="10">M24/10^0.5</f>
        <v>0.1045625809423873</v>
      </c>
      <c r="N37">
        <f t="shared" si="10"/>
        <v>0.10461569884316811</v>
      </c>
      <c r="O37">
        <f t="shared" si="10"/>
        <v>0.2359142970562732</v>
      </c>
      <c r="P37">
        <f t="shared" si="10"/>
        <v>0.25753101215624935</v>
      </c>
    </row>
    <row r="38" spans="1:16" x14ac:dyDescent="0.25">
      <c r="A38" s="1" t="s">
        <v>33</v>
      </c>
      <c r="B38" s="4">
        <v>7</v>
      </c>
      <c r="C38">
        <v>53.68</v>
      </c>
      <c r="D38" s="2">
        <v>43.9</v>
      </c>
      <c r="E38" s="2">
        <v>44</v>
      </c>
      <c r="F38" s="2">
        <f t="shared" si="0"/>
        <v>0.10000000000000142</v>
      </c>
      <c r="G38" s="2">
        <v>11.2</v>
      </c>
      <c r="H38" s="2">
        <v>10.3</v>
      </c>
      <c r="I38" s="6">
        <f t="shared" si="1"/>
        <v>-0.89999999999999858</v>
      </c>
      <c r="L38">
        <v>7</v>
      </c>
      <c r="M38">
        <f t="shared" ref="M38:P38" si="11">M25/10^0.5</f>
        <v>0.17891649200426182</v>
      </c>
      <c r="N38">
        <f t="shared" si="11"/>
        <v>0.16895101196632265</v>
      </c>
      <c r="O38">
        <f t="shared" si="11"/>
        <v>0.28682166352398597</v>
      </c>
      <c r="P38">
        <f t="shared" si="11"/>
        <v>0.31685959035509709</v>
      </c>
    </row>
    <row r="39" spans="1:16" x14ac:dyDescent="0.25">
      <c r="A39" s="1" t="s">
        <v>33</v>
      </c>
      <c r="B39" s="4">
        <v>7</v>
      </c>
      <c r="C39">
        <v>48.44</v>
      </c>
      <c r="D39" s="2">
        <v>44.7</v>
      </c>
      <c r="E39" s="2">
        <v>45</v>
      </c>
      <c r="F39" s="2">
        <f t="shared" si="0"/>
        <v>0.29999999999999716</v>
      </c>
      <c r="G39" s="2">
        <v>10.8</v>
      </c>
      <c r="H39" s="2">
        <v>10.8</v>
      </c>
      <c r="I39" s="6">
        <f t="shared" si="1"/>
        <v>0</v>
      </c>
      <c r="L39">
        <v>9</v>
      </c>
      <c r="M39">
        <f t="shared" ref="M39:P39" si="12">M26/10^0.5</f>
        <v>0.15040685563571307</v>
      </c>
      <c r="N39">
        <f t="shared" si="12"/>
        <v>0.16802777548171438</v>
      </c>
      <c r="O39">
        <f t="shared" si="12"/>
        <v>0.16934514394507383</v>
      </c>
      <c r="P39">
        <f t="shared" si="12"/>
        <v>0.21605040564131736</v>
      </c>
    </row>
    <row r="40" spans="1:16" x14ac:dyDescent="0.25">
      <c r="A40" s="1" t="s">
        <v>33</v>
      </c>
      <c r="B40" s="4">
        <v>7</v>
      </c>
      <c r="C40">
        <v>47.17</v>
      </c>
      <c r="D40" s="2">
        <v>43.5</v>
      </c>
      <c r="E40" s="2">
        <v>43.6</v>
      </c>
      <c r="F40" s="2">
        <f t="shared" si="0"/>
        <v>0.10000000000000142</v>
      </c>
      <c r="G40" s="2">
        <v>11.9</v>
      </c>
      <c r="H40" s="2">
        <v>11.4</v>
      </c>
      <c r="I40" s="6">
        <f t="shared" si="1"/>
        <v>-0.5</v>
      </c>
      <c r="L40">
        <v>11</v>
      </c>
      <c r="M40">
        <f t="shared" ref="M40:P40" si="13">M27/10^0.5</f>
        <v>0.13780017739062891</v>
      </c>
      <c r="N40">
        <f t="shared" si="13"/>
        <v>0.11527744310527044</v>
      </c>
      <c r="O40">
        <f t="shared" si="13"/>
        <v>0.31526003376401662</v>
      </c>
      <c r="P40">
        <f t="shared" si="13"/>
        <v>0.2721315041584777</v>
      </c>
    </row>
    <row r="41" spans="1:16" x14ac:dyDescent="0.25">
      <c r="A41" s="1" t="s">
        <v>33</v>
      </c>
      <c r="B41" s="4">
        <v>7</v>
      </c>
      <c r="C41">
        <v>40</v>
      </c>
      <c r="D41" s="2">
        <v>44.1</v>
      </c>
      <c r="E41" s="2">
        <v>44.8</v>
      </c>
      <c r="F41" s="2">
        <f t="shared" si="0"/>
        <v>0.69999999999999574</v>
      </c>
      <c r="G41" s="2">
        <v>11.5</v>
      </c>
      <c r="H41" s="2">
        <v>11.2</v>
      </c>
      <c r="I41" s="6">
        <f t="shared" si="1"/>
        <v>-0.30000000000000071</v>
      </c>
    </row>
    <row r="42" spans="1:16" x14ac:dyDescent="0.25">
      <c r="A42" s="1" t="s">
        <v>33</v>
      </c>
      <c r="B42" s="4">
        <v>9</v>
      </c>
      <c r="C42">
        <v>53.16</v>
      </c>
      <c r="D42" s="2">
        <v>43.7</v>
      </c>
      <c r="E42" s="2">
        <v>44</v>
      </c>
      <c r="F42" s="2">
        <f t="shared" si="0"/>
        <v>0.29999999999999716</v>
      </c>
      <c r="G42" s="2">
        <v>11.3</v>
      </c>
      <c r="H42" s="2">
        <v>10.8</v>
      </c>
      <c r="I42" s="6">
        <f t="shared" si="1"/>
        <v>-0.5</v>
      </c>
    </row>
    <row r="43" spans="1:16" x14ac:dyDescent="0.25">
      <c r="A43" s="1" t="s">
        <v>33</v>
      </c>
      <c r="B43" s="4">
        <v>9</v>
      </c>
      <c r="C43">
        <v>50.96</v>
      </c>
      <c r="D43" s="2">
        <v>44.2</v>
      </c>
      <c r="E43" s="2">
        <v>44.7</v>
      </c>
      <c r="F43" s="2">
        <f t="shared" si="0"/>
        <v>0.5</v>
      </c>
      <c r="G43" s="2">
        <v>12.1</v>
      </c>
      <c r="H43" s="2">
        <v>10.4</v>
      </c>
      <c r="I43" s="6">
        <f t="shared" si="1"/>
        <v>-1.6999999999999993</v>
      </c>
    </row>
    <row r="44" spans="1:16" x14ac:dyDescent="0.25">
      <c r="A44" s="1" t="s">
        <v>33</v>
      </c>
      <c r="B44" s="4">
        <v>9</v>
      </c>
      <c r="C44">
        <v>48.17</v>
      </c>
      <c r="D44" s="2">
        <v>44.5</v>
      </c>
      <c r="E44" s="2">
        <v>45</v>
      </c>
      <c r="F44" s="2">
        <f t="shared" si="0"/>
        <v>0.5</v>
      </c>
      <c r="G44" s="2">
        <v>12.4</v>
      </c>
      <c r="H44" s="2">
        <v>11.4</v>
      </c>
      <c r="I44" s="6">
        <f t="shared" si="1"/>
        <v>-1</v>
      </c>
    </row>
    <row r="45" spans="1:16" x14ac:dyDescent="0.25">
      <c r="A45" s="1" t="s">
        <v>33</v>
      </c>
      <c r="B45" s="4">
        <v>9</v>
      </c>
      <c r="C45">
        <v>45.3</v>
      </c>
      <c r="D45" s="2">
        <v>44.3</v>
      </c>
      <c r="E45" s="2">
        <v>44</v>
      </c>
      <c r="F45" s="2">
        <f t="shared" si="0"/>
        <v>-0.29999999999999716</v>
      </c>
      <c r="G45" s="2">
        <v>11.2</v>
      </c>
      <c r="H45" s="2">
        <v>10.9</v>
      </c>
      <c r="I45" s="6">
        <f t="shared" si="1"/>
        <v>-0.29999999999999893</v>
      </c>
    </row>
    <row r="46" spans="1:16" x14ac:dyDescent="0.25">
      <c r="A46" s="1" t="s">
        <v>33</v>
      </c>
      <c r="B46" s="4">
        <v>9</v>
      </c>
      <c r="C46">
        <v>44.85</v>
      </c>
      <c r="D46" s="2">
        <v>44.1</v>
      </c>
      <c r="E46" s="2">
        <v>44.3</v>
      </c>
      <c r="F46" s="2">
        <f t="shared" si="0"/>
        <v>0.19999999999999574</v>
      </c>
      <c r="G46" s="2">
        <v>11.3</v>
      </c>
      <c r="H46" s="2">
        <v>10.3</v>
      </c>
      <c r="I46" s="6">
        <f t="shared" si="1"/>
        <v>-1</v>
      </c>
    </row>
    <row r="47" spans="1:16" x14ac:dyDescent="0.25">
      <c r="A47" s="1" t="s">
        <v>33</v>
      </c>
      <c r="B47" s="4">
        <v>9</v>
      </c>
      <c r="C47">
        <v>47.39</v>
      </c>
      <c r="D47" s="2">
        <v>42.5</v>
      </c>
      <c r="E47" s="2">
        <v>42.7</v>
      </c>
      <c r="F47" s="2">
        <f t="shared" si="0"/>
        <v>0.20000000000000284</v>
      </c>
      <c r="G47" s="2">
        <v>10</v>
      </c>
      <c r="H47" s="2">
        <v>11.2</v>
      </c>
      <c r="I47" s="6">
        <f t="shared" si="1"/>
        <v>1.1999999999999993</v>
      </c>
    </row>
    <row r="48" spans="1:16" x14ac:dyDescent="0.25">
      <c r="A48" s="1" t="s">
        <v>33</v>
      </c>
      <c r="B48" s="4">
        <v>9</v>
      </c>
      <c r="C48">
        <v>46.17</v>
      </c>
      <c r="D48" s="2">
        <v>41.8</v>
      </c>
      <c r="E48" s="2">
        <v>42.8</v>
      </c>
      <c r="F48" s="2">
        <f t="shared" si="0"/>
        <v>1</v>
      </c>
      <c r="G48" s="2">
        <v>9.6</v>
      </c>
      <c r="H48" s="2">
        <v>11.5</v>
      </c>
      <c r="I48" s="6">
        <f t="shared" si="1"/>
        <v>1.9000000000000004</v>
      </c>
    </row>
    <row r="49" spans="1:19" x14ac:dyDescent="0.25">
      <c r="A49" s="1" t="s">
        <v>33</v>
      </c>
      <c r="B49" s="4">
        <v>9</v>
      </c>
      <c r="C49">
        <v>48.85</v>
      </c>
      <c r="D49" s="2">
        <v>43.6</v>
      </c>
      <c r="E49" s="2">
        <v>43.6</v>
      </c>
      <c r="F49" s="2">
        <f t="shared" si="0"/>
        <v>0</v>
      </c>
      <c r="G49" s="2">
        <v>11.9</v>
      </c>
      <c r="H49" s="2">
        <v>11.6</v>
      </c>
      <c r="I49" s="6">
        <f t="shared" si="1"/>
        <v>-0.30000000000000071</v>
      </c>
    </row>
    <row r="50" spans="1:19" x14ac:dyDescent="0.25">
      <c r="A50" s="1" t="s">
        <v>33</v>
      </c>
      <c r="B50" s="4">
        <v>9</v>
      </c>
      <c r="C50">
        <v>45.23</v>
      </c>
      <c r="D50" s="2">
        <v>44.1</v>
      </c>
      <c r="E50" s="2">
        <v>43.4</v>
      </c>
      <c r="F50" s="2">
        <f t="shared" si="0"/>
        <v>-0.70000000000000284</v>
      </c>
      <c r="G50" s="2">
        <v>11.7</v>
      </c>
      <c r="H50" s="2">
        <v>9.5</v>
      </c>
      <c r="I50" s="6">
        <f t="shared" si="1"/>
        <v>-2.1999999999999993</v>
      </c>
    </row>
    <row r="51" spans="1:19" x14ac:dyDescent="0.25">
      <c r="A51" s="1" t="s">
        <v>33</v>
      </c>
      <c r="B51" s="4">
        <v>9</v>
      </c>
      <c r="C51">
        <v>44.86</v>
      </c>
      <c r="D51" s="2">
        <v>44.1</v>
      </c>
      <c r="E51" s="2">
        <v>43.3</v>
      </c>
      <c r="F51" s="2">
        <f t="shared" si="0"/>
        <v>-0.80000000000000426</v>
      </c>
      <c r="G51" s="2">
        <v>10.3</v>
      </c>
      <c r="H51" s="2">
        <v>10</v>
      </c>
      <c r="I51" s="6">
        <f t="shared" si="1"/>
        <v>-0.30000000000000071</v>
      </c>
    </row>
    <row r="52" spans="1:19" x14ac:dyDescent="0.25">
      <c r="A52" s="1" t="s">
        <v>33</v>
      </c>
      <c r="B52" s="4">
        <v>11</v>
      </c>
      <c r="C52">
        <v>50.14</v>
      </c>
      <c r="D52" s="2">
        <v>43.8</v>
      </c>
      <c r="E52" s="2">
        <v>43.4</v>
      </c>
      <c r="F52" s="2">
        <f t="shared" si="0"/>
        <v>-0.39999999999999858</v>
      </c>
      <c r="G52" s="2">
        <v>12.2</v>
      </c>
      <c r="H52" s="2">
        <v>10.4</v>
      </c>
      <c r="I52" s="6">
        <f t="shared" si="1"/>
        <v>-1.7999999999999989</v>
      </c>
    </row>
    <row r="53" spans="1:19" x14ac:dyDescent="0.25">
      <c r="A53" s="1" t="s">
        <v>33</v>
      </c>
      <c r="B53" s="4">
        <v>11</v>
      </c>
      <c r="C53">
        <v>53.96</v>
      </c>
      <c r="D53" s="2">
        <v>43.6</v>
      </c>
      <c r="E53" s="2">
        <v>43.7</v>
      </c>
      <c r="F53" s="2">
        <f t="shared" si="0"/>
        <v>0.10000000000000142</v>
      </c>
      <c r="G53" s="2">
        <v>11.2</v>
      </c>
      <c r="H53" s="2">
        <v>10.7</v>
      </c>
      <c r="I53" s="6">
        <f t="shared" si="1"/>
        <v>-0.5</v>
      </c>
    </row>
    <row r="54" spans="1:19" x14ac:dyDescent="0.25">
      <c r="A54" s="1" t="s">
        <v>33</v>
      </c>
      <c r="B54" s="4">
        <v>11</v>
      </c>
      <c r="C54">
        <v>46.75</v>
      </c>
      <c r="D54" s="2">
        <v>43.5</v>
      </c>
      <c r="E54" s="2">
        <v>44.2</v>
      </c>
      <c r="F54" s="2">
        <f t="shared" si="0"/>
        <v>0.70000000000000284</v>
      </c>
      <c r="G54" s="2">
        <v>10.8</v>
      </c>
      <c r="H54" s="2">
        <v>10.1</v>
      </c>
      <c r="I54" s="6">
        <f t="shared" si="1"/>
        <v>-0.70000000000000107</v>
      </c>
    </row>
    <row r="55" spans="1:19" x14ac:dyDescent="0.25">
      <c r="A55" s="1" t="s">
        <v>33</v>
      </c>
      <c r="B55" s="4">
        <v>11</v>
      </c>
      <c r="C55">
        <v>47.41</v>
      </c>
      <c r="D55" s="2">
        <v>43.6</v>
      </c>
      <c r="E55" s="2">
        <v>43.3</v>
      </c>
      <c r="F55" s="2">
        <f t="shared" si="0"/>
        <v>-0.30000000000000426</v>
      </c>
      <c r="G55" s="2">
        <v>12.6</v>
      </c>
      <c r="H55" s="2">
        <v>11</v>
      </c>
      <c r="I55" s="6">
        <f t="shared" si="1"/>
        <v>-1.5999999999999996</v>
      </c>
    </row>
    <row r="56" spans="1:19" x14ac:dyDescent="0.25">
      <c r="A56" s="1" t="s">
        <v>33</v>
      </c>
      <c r="B56" s="4">
        <v>11</v>
      </c>
      <c r="C56">
        <v>44.23</v>
      </c>
      <c r="D56" s="2">
        <v>44.3</v>
      </c>
      <c r="E56" s="2">
        <v>44</v>
      </c>
      <c r="F56" s="2">
        <f t="shared" si="0"/>
        <v>-0.29999999999999716</v>
      </c>
      <c r="G56" s="2">
        <v>11.3</v>
      </c>
      <c r="H56" s="2">
        <v>10.5</v>
      </c>
      <c r="I56" s="6">
        <f t="shared" si="1"/>
        <v>-0.80000000000000071</v>
      </c>
    </row>
    <row r="57" spans="1:19" x14ac:dyDescent="0.25">
      <c r="A57" s="1" t="s">
        <v>33</v>
      </c>
      <c r="B57" s="4">
        <v>11</v>
      </c>
      <c r="C57">
        <v>49.26</v>
      </c>
      <c r="D57" s="2">
        <v>43.9</v>
      </c>
      <c r="E57" s="2">
        <v>42.8</v>
      </c>
      <c r="F57" s="2">
        <f t="shared" si="0"/>
        <v>-1.1000000000000014</v>
      </c>
      <c r="G57" s="2">
        <v>12.5</v>
      </c>
      <c r="H57" s="2">
        <v>10.5</v>
      </c>
      <c r="I57" s="6">
        <f t="shared" si="1"/>
        <v>-2</v>
      </c>
    </row>
    <row r="58" spans="1:19" x14ac:dyDescent="0.25">
      <c r="A58" s="1" t="s">
        <v>33</v>
      </c>
      <c r="B58" s="4">
        <v>11</v>
      </c>
      <c r="C58">
        <v>45.97</v>
      </c>
      <c r="D58" s="2">
        <v>43.9</v>
      </c>
      <c r="E58" s="2">
        <v>43.5</v>
      </c>
      <c r="F58" s="2">
        <f t="shared" si="0"/>
        <v>-0.39999999999999858</v>
      </c>
      <c r="G58" s="2">
        <v>11.6</v>
      </c>
      <c r="H58" s="2">
        <v>11.4</v>
      </c>
      <c r="I58" s="6">
        <f t="shared" si="1"/>
        <v>-0.19999999999999929</v>
      </c>
    </row>
    <row r="59" spans="1:19" x14ac:dyDescent="0.25">
      <c r="A59" s="1" t="s">
        <v>33</v>
      </c>
      <c r="B59" s="4">
        <v>11</v>
      </c>
      <c r="C59">
        <v>43.93</v>
      </c>
      <c r="D59" s="2">
        <v>44</v>
      </c>
      <c r="E59" s="2">
        <v>43.7</v>
      </c>
      <c r="F59" s="2">
        <f t="shared" si="0"/>
        <v>-0.29999999999999716</v>
      </c>
      <c r="G59" s="2">
        <v>10.8</v>
      </c>
      <c r="H59" s="2">
        <v>11.9</v>
      </c>
      <c r="I59" s="6">
        <f t="shared" si="1"/>
        <v>1.0999999999999996</v>
      </c>
    </row>
    <row r="60" spans="1:19" x14ac:dyDescent="0.25">
      <c r="A60" s="1" t="s">
        <v>33</v>
      </c>
      <c r="B60" s="4">
        <v>11</v>
      </c>
      <c r="C60">
        <v>50.42</v>
      </c>
      <c r="D60" s="2">
        <v>44.1</v>
      </c>
      <c r="E60" s="2">
        <v>44.2</v>
      </c>
      <c r="F60" s="2">
        <f t="shared" si="0"/>
        <v>0.10000000000000142</v>
      </c>
      <c r="G60" s="2">
        <v>10.199999999999999</v>
      </c>
      <c r="H60" s="2">
        <v>11.9</v>
      </c>
      <c r="I60" s="6">
        <f t="shared" si="1"/>
        <v>1.7000000000000011</v>
      </c>
    </row>
    <row r="61" spans="1:19" x14ac:dyDescent="0.25">
      <c r="A61" s="1" t="s">
        <v>33</v>
      </c>
      <c r="B61" s="4">
        <v>11</v>
      </c>
      <c r="C61" s="6">
        <v>47.87</v>
      </c>
      <c r="D61" s="2">
        <v>41.9</v>
      </c>
      <c r="E61" s="2">
        <v>42</v>
      </c>
      <c r="F61" s="2">
        <f t="shared" si="0"/>
        <v>0.10000000000000142</v>
      </c>
      <c r="G61" s="2">
        <v>10.6</v>
      </c>
      <c r="H61" s="2">
        <v>12</v>
      </c>
      <c r="I61" s="6">
        <f t="shared" si="1"/>
        <v>1.4000000000000004</v>
      </c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x14ac:dyDescent="0.25">
      <c r="A62" s="1" t="s">
        <v>34</v>
      </c>
      <c r="B62" s="4">
        <v>1</v>
      </c>
      <c r="C62" s="6">
        <v>48.44</v>
      </c>
      <c r="D62" s="2">
        <v>43</v>
      </c>
      <c r="E62" s="2">
        <v>44.8</v>
      </c>
      <c r="F62" s="2">
        <f t="shared" si="0"/>
        <v>1.7999999999999972</v>
      </c>
      <c r="G62" s="2">
        <v>11.1</v>
      </c>
      <c r="H62" s="2">
        <v>10.4</v>
      </c>
      <c r="I62" s="6">
        <f t="shared" si="1"/>
        <v>-0.69999999999999929</v>
      </c>
      <c r="J62" s="6"/>
    </row>
    <row r="63" spans="1:19" x14ac:dyDescent="0.25">
      <c r="A63" s="1" t="s">
        <v>34</v>
      </c>
      <c r="B63" s="4">
        <v>1</v>
      </c>
      <c r="C63">
        <v>55.03</v>
      </c>
      <c r="D63" s="2">
        <v>43.2</v>
      </c>
      <c r="E63" s="2">
        <v>44.2</v>
      </c>
      <c r="F63" s="2">
        <f t="shared" si="0"/>
        <v>1</v>
      </c>
      <c r="G63" s="2">
        <v>9.9</v>
      </c>
      <c r="H63" s="2">
        <v>10.199999999999999</v>
      </c>
      <c r="I63" s="6">
        <f t="shared" si="1"/>
        <v>0.29999999999999893</v>
      </c>
    </row>
    <row r="64" spans="1:19" x14ac:dyDescent="0.25">
      <c r="A64" s="1" t="s">
        <v>34</v>
      </c>
      <c r="B64" s="4">
        <v>1</v>
      </c>
      <c r="C64">
        <v>47.71</v>
      </c>
      <c r="D64" s="2">
        <v>44.2</v>
      </c>
      <c r="E64" s="2">
        <v>43.8</v>
      </c>
      <c r="F64" s="2">
        <f t="shared" si="0"/>
        <v>-0.40000000000000568</v>
      </c>
      <c r="G64" s="2">
        <v>10.4</v>
      </c>
      <c r="H64" s="2">
        <v>9.5</v>
      </c>
      <c r="I64" s="6">
        <f t="shared" si="1"/>
        <v>-0.90000000000000036</v>
      </c>
    </row>
    <row r="65" spans="1:9" x14ac:dyDescent="0.25">
      <c r="A65" s="1" t="s">
        <v>34</v>
      </c>
      <c r="B65" s="4">
        <v>1</v>
      </c>
      <c r="C65">
        <v>53.88</v>
      </c>
      <c r="D65" s="2">
        <v>42.7</v>
      </c>
      <c r="E65" s="2">
        <v>43.8</v>
      </c>
      <c r="F65" s="2">
        <f t="shared" si="0"/>
        <v>1.0999999999999943</v>
      </c>
      <c r="G65" s="2">
        <v>10.3</v>
      </c>
      <c r="H65" s="2">
        <v>9.6</v>
      </c>
      <c r="I65" s="6">
        <f t="shared" si="1"/>
        <v>-0.70000000000000107</v>
      </c>
    </row>
    <row r="66" spans="1:9" x14ac:dyDescent="0.25">
      <c r="A66" s="1" t="s">
        <v>34</v>
      </c>
      <c r="B66" s="4">
        <v>1</v>
      </c>
      <c r="C66">
        <v>49.55</v>
      </c>
      <c r="D66" s="2">
        <v>44.1</v>
      </c>
      <c r="E66" s="2">
        <v>43.4</v>
      </c>
      <c r="F66" s="2">
        <f t="shared" si="0"/>
        <v>-0.70000000000000284</v>
      </c>
      <c r="G66" s="2">
        <v>8.8000000000000007</v>
      </c>
      <c r="H66" s="2">
        <v>8.6</v>
      </c>
      <c r="I66" s="6">
        <f t="shared" si="1"/>
        <v>-0.20000000000000107</v>
      </c>
    </row>
    <row r="67" spans="1:9" x14ac:dyDescent="0.25">
      <c r="A67" s="1" t="s">
        <v>34</v>
      </c>
      <c r="B67" s="4">
        <v>1</v>
      </c>
      <c r="C67">
        <v>58</v>
      </c>
      <c r="D67" s="2">
        <v>42.5</v>
      </c>
      <c r="E67" s="2">
        <v>43.1</v>
      </c>
      <c r="F67" s="2">
        <f t="shared" ref="F67:F121" si="14">E67-D67</f>
        <v>0.60000000000000142</v>
      </c>
      <c r="G67" s="2">
        <v>11.5</v>
      </c>
      <c r="H67" s="2">
        <v>10.7</v>
      </c>
      <c r="I67" s="6">
        <f t="shared" ref="I67:I121" si="15">H67-G67</f>
        <v>-0.80000000000000071</v>
      </c>
    </row>
    <row r="68" spans="1:9" x14ac:dyDescent="0.25">
      <c r="A68" s="1" t="s">
        <v>34</v>
      </c>
      <c r="B68" s="4">
        <v>1</v>
      </c>
      <c r="C68">
        <v>52.99</v>
      </c>
      <c r="D68" s="2">
        <v>43.4</v>
      </c>
      <c r="E68" s="2">
        <v>43.6</v>
      </c>
      <c r="F68" s="2">
        <f t="shared" si="14"/>
        <v>0.20000000000000284</v>
      </c>
      <c r="G68" s="2">
        <v>12.1</v>
      </c>
      <c r="H68" s="2">
        <v>10.3</v>
      </c>
      <c r="I68" s="6">
        <f t="shared" si="15"/>
        <v>-1.7999999999999989</v>
      </c>
    </row>
    <row r="69" spans="1:9" x14ac:dyDescent="0.25">
      <c r="A69" s="1" t="s">
        <v>34</v>
      </c>
      <c r="B69" s="4">
        <v>1</v>
      </c>
      <c r="C69">
        <v>53.17</v>
      </c>
      <c r="D69" s="2">
        <v>43.6</v>
      </c>
      <c r="E69" s="2">
        <v>44.2</v>
      </c>
      <c r="F69" s="2">
        <f t="shared" si="14"/>
        <v>0.60000000000000142</v>
      </c>
      <c r="G69" s="2">
        <v>12.7</v>
      </c>
      <c r="H69" s="2">
        <v>10.8</v>
      </c>
      <c r="I69" s="6">
        <f t="shared" si="15"/>
        <v>-1.8999999999999986</v>
      </c>
    </row>
    <row r="70" spans="1:9" x14ac:dyDescent="0.25">
      <c r="A70" s="1" t="s">
        <v>34</v>
      </c>
      <c r="B70" s="4">
        <v>1</v>
      </c>
      <c r="C70">
        <v>46.35</v>
      </c>
      <c r="D70" s="2">
        <v>44.1</v>
      </c>
      <c r="E70" s="2">
        <v>44.5</v>
      </c>
      <c r="F70" s="2">
        <f t="shared" si="14"/>
        <v>0.39999999999999858</v>
      </c>
      <c r="G70" s="2">
        <v>10.3</v>
      </c>
      <c r="H70" s="2">
        <v>10.6</v>
      </c>
      <c r="I70" s="6">
        <f t="shared" si="15"/>
        <v>0.29999999999999893</v>
      </c>
    </row>
    <row r="71" spans="1:9" x14ac:dyDescent="0.25">
      <c r="A71" s="1" t="s">
        <v>34</v>
      </c>
      <c r="B71" s="4">
        <v>1</v>
      </c>
      <c r="C71">
        <v>51.79</v>
      </c>
      <c r="D71" s="2">
        <v>44</v>
      </c>
      <c r="E71" s="2">
        <v>43.8</v>
      </c>
      <c r="F71" s="2">
        <f t="shared" si="14"/>
        <v>-0.20000000000000284</v>
      </c>
      <c r="G71" s="2">
        <v>10.199999999999999</v>
      </c>
      <c r="H71" s="2">
        <v>9.9</v>
      </c>
      <c r="I71" s="6">
        <f t="shared" si="15"/>
        <v>-0.29999999999999893</v>
      </c>
    </row>
    <row r="72" spans="1:9" x14ac:dyDescent="0.25">
      <c r="A72" s="1" t="s">
        <v>34</v>
      </c>
      <c r="B72" s="4">
        <v>3</v>
      </c>
      <c r="C72">
        <v>50.02</v>
      </c>
      <c r="D72" s="2">
        <v>43.4</v>
      </c>
      <c r="E72" s="2">
        <v>43.8</v>
      </c>
      <c r="F72" s="2">
        <f t="shared" si="14"/>
        <v>0.39999999999999858</v>
      </c>
      <c r="G72" s="2">
        <v>10.7</v>
      </c>
      <c r="H72" s="2">
        <v>10.7</v>
      </c>
      <c r="I72" s="6">
        <f t="shared" si="15"/>
        <v>0</v>
      </c>
    </row>
    <row r="73" spans="1:9" x14ac:dyDescent="0.25">
      <c r="A73" s="1" t="s">
        <v>34</v>
      </c>
      <c r="B73" s="4">
        <v>3</v>
      </c>
      <c r="C73">
        <v>54.72</v>
      </c>
      <c r="D73" s="2">
        <v>44.3</v>
      </c>
      <c r="E73" s="2">
        <v>43.8</v>
      </c>
      <c r="F73" s="2">
        <f t="shared" si="14"/>
        <v>-0.5</v>
      </c>
      <c r="G73" s="2">
        <v>10.1</v>
      </c>
      <c r="H73" s="2">
        <v>9.1</v>
      </c>
      <c r="I73" s="6">
        <f t="shared" si="15"/>
        <v>-1</v>
      </c>
    </row>
    <row r="74" spans="1:9" x14ac:dyDescent="0.25">
      <c r="A74" s="1" t="s">
        <v>34</v>
      </c>
      <c r="B74" s="4">
        <v>3</v>
      </c>
      <c r="C74">
        <v>54.87</v>
      </c>
      <c r="D74" s="2">
        <v>44.2</v>
      </c>
      <c r="E74" s="2">
        <v>44</v>
      </c>
      <c r="F74" s="2">
        <f t="shared" si="14"/>
        <v>-0.20000000000000284</v>
      </c>
      <c r="G74" s="2">
        <v>9.8000000000000007</v>
      </c>
      <c r="H74" s="2">
        <v>9.5</v>
      </c>
      <c r="I74" s="6">
        <f t="shared" si="15"/>
        <v>-0.30000000000000071</v>
      </c>
    </row>
    <row r="75" spans="1:9" x14ac:dyDescent="0.25">
      <c r="A75" s="1" t="s">
        <v>34</v>
      </c>
      <c r="B75" s="4">
        <v>3</v>
      </c>
      <c r="C75">
        <v>52.4</v>
      </c>
      <c r="D75" s="2">
        <v>44.4</v>
      </c>
      <c r="E75" s="2">
        <v>44.5</v>
      </c>
      <c r="F75" s="2">
        <f t="shared" si="14"/>
        <v>0.10000000000000142</v>
      </c>
      <c r="G75" s="2">
        <v>9.6</v>
      </c>
      <c r="H75" s="2">
        <v>9</v>
      </c>
      <c r="I75" s="6">
        <f t="shared" si="15"/>
        <v>-0.59999999999999964</v>
      </c>
    </row>
    <row r="76" spans="1:9" x14ac:dyDescent="0.25">
      <c r="A76" s="1" t="s">
        <v>34</v>
      </c>
      <c r="B76" s="4">
        <v>3</v>
      </c>
      <c r="C76">
        <v>53.6</v>
      </c>
      <c r="D76" s="2">
        <v>44.3</v>
      </c>
      <c r="E76" s="2">
        <v>44.4</v>
      </c>
      <c r="F76" s="2">
        <f t="shared" si="14"/>
        <v>0.10000000000000142</v>
      </c>
      <c r="G76" s="2">
        <v>9.6999999999999993</v>
      </c>
      <c r="H76" s="2">
        <v>9.6</v>
      </c>
      <c r="I76" s="6">
        <f t="shared" si="15"/>
        <v>-9.9999999999999645E-2</v>
      </c>
    </row>
    <row r="77" spans="1:9" x14ac:dyDescent="0.25">
      <c r="A77" s="1" t="s">
        <v>34</v>
      </c>
      <c r="B77" s="4">
        <v>3</v>
      </c>
      <c r="C77">
        <v>57.83</v>
      </c>
      <c r="D77" s="2">
        <v>43.2</v>
      </c>
      <c r="E77" s="2">
        <v>43.3</v>
      </c>
      <c r="F77" s="2">
        <f t="shared" si="14"/>
        <v>9.9999999999994316E-2</v>
      </c>
      <c r="G77" s="2">
        <v>10.7</v>
      </c>
      <c r="H77" s="2">
        <v>9.1</v>
      </c>
      <c r="I77" s="6">
        <f t="shared" si="15"/>
        <v>-1.5999999999999996</v>
      </c>
    </row>
    <row r="78" spans="1:9" x14ac:dyDescent="0.25">
      <c r="A78" s="1" t="s">
        <v>34</v>
      </c>
      <c r="B78" s="4">
        <v>3</v>
      </c>
      <c r="C78">
        <v>53.29</v>
      </c>
      <c r="D78" s="2">
        <v>43.4</v>
      </c>
      <c r="E78" s="2">
        <v>44</v>
      </c>
      <c r="F78" s="2">
        <f t="shared" si="14"/>
        <v>0.60000000000000142</v>
      </c>
      <c r="G78" s="2">
        <v>10.8</v>
      </c>
      <c r="H78" s="2">
        <v>10.4</v>
      </c>
      <c r="I78" s="6">
        <f t="shared" si="15"/>
        <v>-0.40000000000000036</v>
      </c>
    </row>
    <row r="79" spans="1:9" x14ac:dyDescent="0.25">
      <c r="A79" s="1" t="s">
        <v>34</v>
      </c>
      <c r="B79" s="4">
        <v>3</v>
      </c>
      <c r="C79">
        <v>44.61</v>
      </c>
      <c r="D79" s="2">
        <v>42.6</v>
      </c>
      <c r="E79" s="2">
        <v>43.7</v>
      </c>
      <c r="F79" s="2">
        <f t="shared" si="14"/>
        <v>1.1000000000000014</v>
      </c>
      <c r="G79" s="2">
        <v>10.4</v>
      </c>
      <c r="H79" s="2">
        <v>10.199999999999999</v>
      </c>
      <c r="I79" s="6">
        <f t="shared" si="15"/>
        <v>-0.20000000000000107</v>
      </c>
    </row>
    <row r="80" spans="1:9" x14ac:dyDescent="0.25">
      <c r="A80" s="1" t="s">
        <v>34</v>
      </c>
      <c r="B80" s="4">
        <v>3</v>
      </c>
      <c r="C80">
        <v>48.13</v>
      </c>
      <c r="D80" s="2">
        <v>43.7</v>
      </c>
      <c r="E80" s="2">
        <v>43.5</v>
      </c>
      <c r="F80" s="2">
        <f t="shared" si="14"/>
        <v>-0.20000000000000284</v>
      </c>
      <c r="G80" s="2">
        <v>11</v>
      </c>
      <c r="H80" s="2">
        <v>10.6</v>
      </c>
      <c r="I80" s="6">
        <f t="shared" si="15"/>
        <v>-0.40000000000000036</v>
      </c>
    </row>
    <row r="81" spans="1:9" x14ac:dyDescent="0.25">
      <c r="A81" s="1" t="s">
        <v>34</v>
      </c>
      <c r="B81" s="4">
        <v>3</v>
      </c>
      <c r="C81">
        <v>47.45</v>
      </c>
      <c r="D81" s="2">
        <v>43.4</v>
      </c>
      <c r="E81" s="2">
        <v>43</v>
      </c>
      <c r="F81" s="2">
        <f t="shared" si="14"/>
        <v>-0.39999999999999858</v>
      </c>
      <c r="G81" s="2">
        <v>9.1999999999999993</v>
      </c>
      <c r="H81" s="2">
        <v>9</v>
      </c>
      <c r="I81" s="6">
        <f t="shared" si="15"/>
        <v>-0.19999999999999929</v>
      </c>
    </row>
    <row r="82" spans="1:9" x14ac:dyDescent="0.25">
      <c r="A82" s="1" t="s">
        <v>34</v>
      </c>
      <c r="B82" s="4">
        <v>5</v>
      </c>
      <c r="C82">
        <v>52.92</v>
      </c>
      <c r="D82" s="2">
        <v>43.6</v>
      </c>
      <c r="E82" s="2">
        <v>43.8</v>
      </c>
      <c r="F82" s="2">
        <f t="shared" si="14"/>
        <v>0.19999999999999574</v>
      </c>
      <c r="G82" s="2">
        <v>10.1</v>
      </c>
      <c r="H82" s="2">
        <v>9.6999999999999993</v>
      </c>
      <c r="I82" s="6">
        <f t="shared" si="15"/>
        <v>-0.40000000000000036</v>
      </c>
    </row>
    <row r="83" spans="1:9" x14ac:dyDescent="0.25">
      <c r="A83" s="1" t="s">
        <v>34</v>
      </c>
      <c r="B83" s="4">
        <v>5</v>
      </c>
      <c r="C83">
        <v>58.93</v>
      </c>
      <c r="D83" s="2">
        <v>43.6</v>
      </c>
      <c r="E83" s="2">
        <v>43.7</v>
      </c>
      <c r="F83" s="2">
        <f t="shared" si="14"/>
        <v>0.10000000000000142</v>
      </c>
      <c r="G83" s="2">
        <v>11</v>
      </c>
      <c r="H83" s="2">
        <v>10</v>
      </c>
      <c r="I83" s="6">
        <f t="shared" si="15"/>
        <v>-1</v>
      </c>
    </row>
    <row r="84" spans="1:9" x14ac:dyDescent="0.25">
      <c r="A84" s="1" t="s">
        <v>34</v>
      </c>
      <c r="B84" s="4">
        <v>5</v>
      </c>
      <c r="C84">
        <v>51.7</v>
      </c>
      <c r="D84" s="2">
        <v>43.3</v>
      </c>
      <c r="E84" s="2">
        <v>43.5</v>
      </c>
      <c r="F84" s="2">
        <f t="shared" si="14"/>
        <v>0.20000000000000284</v>
      </c>
      <c r="G84" s="2">
        <v>9.5</v>
      </c>
      <c r="H84" s="2">
        <v>9.4</v>
      </c>
      <c r="I84" s="6">
        <f t="shared" si="15"/>
        <v>-9.9999999999999645E-2</v>
      </c>
    </row>
    <row r="85" spans="1:9" x14ac:dyDescent="0.25">
      <c r="A85" s="1" t="s">
        <v>34</v>
      </c>
      <c r="B85" s="4">
        <v>5</v>
      </c>
      <c r="C85">
        <v>50.81</v>
      </c>
      <c r="D85" s="2">
        <v>43.9</v>
      </c>
      <c r="E85" s="2">
        <v>43.7</v>
      </c>
      <c r="F85" s="2">
        <f t="shared" si="14"/>
        <v>-0.19999999999999574</v>
      </c>
      <c r="G85" s="2">
        <v>9.9</v>
      </c>
      <c r="H85" s="2">
        <v>10.6</v>
      </c>
      <c r="I85" s="6">
        <f t="shared" si="15"/>
        <v>0.69999999999999929</v>
      </c>
    </row>
    <row r="86" spans="1:9" x14ac:dyDescent="0.25">
      <c r="A86" s="1" t="s">
        <v>34</v>
      </c>
      <c r="B86" s="4">
        <v>5</v>
      </c>
      <c r="C86">
        <v>52.75</v>
      </c>
      <c r="D86" s="2">
        <v>43.5</v>
      </c>
      <c r="E86" s="2">
        <v>43.6</v>
      </c>
      <c r="F86" s="2">
        <f t="shared" si="14"/>
        <v>0.10000000000000142</v>
      </c>
      <c r="G86" s="2">
        <v>8.8000000000000007</v>
      </c>
      <c r="H86" s="2">
        <v>9.6</v>
      </c>
      <c r="I86" s="6">
        <f t="shared" si="15"/>
        <v>0.79999999999999893</v>
      </c>
    </row>
    <row r="87" spans="1:9" x14ac:dyDescent="0.25">
      <c r="A87" s="1" t="s">
        <v>34</v>
      </c>
      <c r="B87" s="4">
        <v>5</v>
      </c>
      <c r="C87">
        <v>55.33</v>
      </c>
      <c r="D87" s="2">
        <v>43.5</v>
      </c>
      <c r="E87" s="2">
        <v>44</v>
      </c>
      <c r="F87" s="2">
        <f t="shared" si="14"/>
        <v>0.5</v>
      </c>
      <c r="G87" s="2">
        <v>10.5</v>
      </c>
      <c r="H87" s="2">
        <v>10.8</v>
      </c>
      <c r="I87" s="6">
        <f t="shared" si="15"/>
        <v>0.30000000000000071</v>
      </c>
    </row>
    <row r="88" spans="1:9" x14ac:dyDescent="0.25">
      <c r="A88" s="1" t="s">
        <v>34</v>
      </c>
      <c r="B88" s="4">
        <v>5</v>
      </c>
      <c r="C88">
        <v>51.61</v>
      </c>
      <c r="D88" s="2">
        <v>43.7</v>
      </c>
      <c r="E88" s="2">
        <v>43.2</v>
      </c>
      <c r="F88" s="2">
        <f t="shared" si="14"/>
        <v>-0.5</v>
      </c>
      <c r="G88" s="2">
        <v>11</v>
      </c>
      <c r="H88" s="2">
        <v>11.3</v>
      </c>
      <c r="I88" s="6">
        <f t="shared" si="15"/>
        <v>0.30000000000000071</v>
      </c>
    </row>
    <row r="89" spans="1:9" x14ac:dyDescent="0.25">
      <c r="A89" s="1" t="s">
        <v>34</v>
      </c>
      <c r="B89" s="4">
        <v>5</v>
      </c>
      <c r="C89">
        <v>54.07</v>
      </c>
      <c r="D89" s="2">
        <v>43.2</v>
      </c>
      <c r="E89" s="2">
        <v>43.3</v>
      </c>
      <c r="F89" s="2">
        <f t="shared" si="14"/>
        <v>9.9999999999994316E-2</v>
      </c>
      <c r="G89" s="2">
        <v>10.8</v>
      </c>
      <c r="H89" s="2">
        <v>10.5</v>
      </c>
      <c r="I89" s="6">
        <f t="shared" si="15"/>
        <v>-0.30000000000000071</v>
      </c>
    </row>
    <row r="90" spans="1:9" x14ac:dyDescent="0.25">
      <c r="A90" s="1" t="s">
        <v>34</v>
      </c>
      <c r="B90" s="4">
        <v>5</v>
      </c>
      <c r="C90">
        <v>46.58</v>
      </c>
      <c r="D90" s="2">
        <v>43.6</v>
      </c>
      <c r="E90" s="2">
        <v>43.8</v>
      </c>
      <c r="F90" s="2">
        <f t="shared" si="14"/>
        <v>0.19999999999999574</v>
      </c>
      <c r="G90" s="2">
        <v>11.1</v>
      </c>
      <c r="H90" s="2">
        <v>11.1</v>
      </c>
      <c r="I90" s="6">
        <f t="shared" si="15"/>
        <v>0</v>
      </c>
    </row>
    <row r="91" spans="1:9" x14ac:dyDescent="0.25">
      <c r="A91" s="1" t="s">
        <v>34</v>
      </c>
      <c r="B91" s="4">
        <v>5</v>
      </c>
      <c r="C91">
        <v>44.41</v>
      </c>
      <c r="D91" s="2">
        <v>42.7</v>
      </c>
      <c r="E91" s="2">
        <v>42.9</v>
      </c>
      <c r="F91" s="2">
        <f t="shared" si="14"/>
        <v>0.19999999999999574</v>
      </c>
      <c r="G91" s="2">
        <v>10.4</v>
      </c>
      <c r="H91" s="2">
        <v>11.9</v>
      </c>
      <c r="I91" s="6">
        <f t="shared" si="15"/>
        <v>1.5</v>
      </c>
    </row>
    <row r="92" spans="1:9" x14ac:dyDescent="0.25">
      <c r="A92" s="1" t="s">
        <v>34</v>
      </c>
      <c r="B92" s="4">
        <v>7</v>
      </c>
      <c r="C92">
        <v>60.05</v>
      </c>
      <c r="D92" s="2">
        <v>42.9</v>
      </c>
      <c r="E92" s="2">
        <v>43.2</v>
      </c>
      <c r="F92" s="2">
        <f t="shared" si="14"/>
        <v>0.30000000000000426</v>
      </c>
      <c r="G92" s="2">
        <v>9.5</v>
      </c>
      <c r="H92" s="2">
        <v>9.8000000000000007</v>
      </c>
      <c r="I92" s="6">
        <f t="shared" si="15"/>
        <v>0.30000000000000071</v>
      </c>
    </row>
    <row r="93" spans="1:9" x14ac:dyDescent="0.25">
      <c r="A93" s="1" t="s">
        <v>34</v>
      </c>
      <c r="B93" s="4">
        <v>7</v>
      </c>
      <c r="C93">
        <v>49.55</v>
      </c>
      <c r="D93" s="2">
        <v>44.3</v>
      </c>
      <c r="E93" s="2">
        <v>43.5</v>
      </c>
      <c r="F93" s="2">
        <f t="shared" si="14"/>
        <v>-0.79999999999999716</v>
      </c>
      <c r="G93" s="2">
        <v>9.4</v>
      </c>
      <c r="H93" s="2">
        <v>9.5</v>
      </c>
      <c r="I93" s="6">
        <f t="shared" si="15"/>
        <v>9.9999999999999645E-2</v>
      </c>
    </row>
    <row r="94" spans="1:9" x14ac:dyDescent="0.25">
      <c r="A94" s="1" t="s">
        <v>34</v>
      </c>
      <c r="B94" s="4">
        <v>7</v>
      </c>
      <c r="C94">
        <v>56.6</v>
      </c>
      <c r="D94" s="2">
        <v>44.2</v>
      </c>
      <c r="E94" s="2">
        <v>44.6</v>
      </c>
      <c r="F94" s="2">
        <f t="shared" si="14"/>
        <v>0.39999999999999858</v>
      </c>
      <c r="G94" s="2">
        <v>9.3000000000000007</v>
      </c>
      <c r="H94" s="2">
        <v>9.8000000000000007</v>
      </c>
      <c r="I94" s="6">
        <f t="shared" si="15"/>
        <v>0.5</v>
      </c>
    </row>
    <row r="95" spans="1:9" x14ac:dyDescent="0.25">
      <c r="A95" s="1" t="s">
        <v>34</v>
      </c>
      <c r="B95" s="4">
        <v>7</v>
      </c>
      <c r="C95">
        <v>49.95</v>
      </c>
      <c r="D95" s="2">
        <v>43.4</v>
      </c>
      <c r="E95" s="2">
        <v>44.1</v>
      </c>
      <c r="F95" s="2">
        <f t="shared" si="14"/>
        <v>0.70000000000000284</v>
      </c>
      <c r="G95" s="2">
        <v>9</v>
      </c>
      <c r="H95" s="2">
        <v>9</v>
      </c>
      <c r="I95" s="6">
        <f t="shared" si="15"/>
        <v>0</v>
      </c>
    </row>
    <row r="96" spans="1:9" x14ac:dyDescent="0.25">
      <c r="A96" s="1" t="s">
        <v>34</v>
      </c>
      <c r="B96" s="4">
        <v>7</v>
      </c>
      <c r="C96">
        <v>54.29</v>
      </c>
      <c r="D96" s="2">
        <v>43.2</v>
      </c>
      <c r="E96" s="2">
        <v>43.1</v>
      </c>
      <c r="F96" s="2">
        <f t="shared" si="14"/>
        <v>-0.10000000000000142</v>
      </c>
      <c r="G96" s="2">
        <v>11.5</v>
      </c>
      <c r="H96" s="2">
        <v>12</v>
      </c>
      <c r="I96" s="6">
        <f t="shared" si="15"/>
        <v>0.5</v>
      </c>
    </row>
    <row r="97" spans="1:9" x14ac:dyDescent="0.25">
      <c r="A97" s="1" t="s">
        <v>34</v>
      </c>
      <c r="B97" s="4">
        <v>7</v>
      </c>
      <c r="C97">
        <v>46.89</v>
      </c>
      <c r="D97" s="2">
        <v>42.6</v>
      </c>
      <c r="E97" s="2">
        <v>42.8</v>
      </c>
      <c r="F97" s="2">
        <f t="shared" si="14"/>
        <v>0.19999999999999574</v>
      </c>
      <c r="G97" s="2">
        <v>10.7</v>
      </c>
      <c r="H97" s="2">
        <v>11.2</v>
      </c>
      <c r="I97" s="6">
        <f t="shared" si="15"/>
        <v>0.5</v>
      </c>
    </row>
    <row r="98" spans="1:9" x14ac:dyDescent="0.25">
      <c r="A98" s="1" t="s">
        <v>34</v>
      </c>
      <c r="B98" s="4">
        <v>7</v>
      </c>
      <c r="C98">
        <v>53.36</v>
      </c>
      <c r="D98" s="2">
        <v>43.5</v>
      </c>
      <c r="E98" s="2">
        <v>43.3</v>
      </c>
      <c r="F98" s="2">
        <f t="shared" si="14"/>
        <v>-0.20000000000000284</v>
      </c>
      <c r="G98" s="2">
        <v>10.4</v>
      </c>
      <c r="H98" s="2">
        <v>11.2</v>
      </c>
      <c r="I98" s="6">
        <f t="shared" si="15"/>
        <v>0.79999999999999893</v>
      </c>
    </row>
    <row r="99" spans="1:9" x14ac:dyDescent="0.25">
      <c r="A99" s="1" t="s">
        <v>34</v>
      </c>
      <c r="B99" s="4">
        <v>7</v>
      </c>
      <c r="C99">
        <v>51.08</v>
      </c>
      <c r="D99" s="2">
        <v>43.6</v>
      </c>
      <c r="E99" s="2">
        <v>43.9</v>
      </c>
      <c r="F99" s="2">
        <f t="shared" si="14"/>
        <v>0.29999999999999716</v>
      </c>
      <c r="G99" s="2">
        <v>11.6</v>
      </c>
      <c r="H99" s="2">
        <v>10.7</v>
      </c>
      <c r="I99" s="6">
        <f t="shared" si="15"/>
        <v>-0.90000000000000036</v>
      </c>
    </row>
    <row r="100" spans="1:9" x14ac:dyDescent="0.25">
      <c r="A100" s="1" t="s">
        <v>34</v>
      </c>
      <c r="B100" s="4">
        <v>7</v>
      </c>
      <c r="C100">
        <v>55.93</v>
      </c>
      <c r="D100" s="2">
        <v>43.9</v>
      </c>
      <c r="E100" s="2">
        <v>43.8</v>
      </c>
      <c r="F100" s="2">
        <f t="shared" si="14"/>
        <v>-0.10000000000000142</v>
      </c>
      <c r="G100" s="2">
        <v>10.3</v>
      </c>
      <c r="H100" s="2">
        <v>10.9</v>
      </c>
      <c r="I100" s="6">
        <f t="shared" si="15"/>
        <v>0.59999999999999964</v>
      </c>
    </row>
    <row r="101" spans="1:9" x14ac:dyDescent="0.25">
      <c r="A101" s="1" t="s">
        <v>34</v>
      </c>
      <c r="B101" s="4">
        <v>7</v>
      </c>
      <c r="C101">
        <v>51.41</v>
      </c>
      <c r="D101" s="2">
        <v>44.1</v>
      </c>
      <c r="E101" s="2">
        <v>43.8</v>
      </c>
      <c r="F101" s="2">
        <f t="shared" si="14"/>
        <v>-0.30000000000000426</v>
      </c>
      <c r="G101" s="2">
        <v>9.9</v>
      </c>
      <c r="H101" s="2">
        <v>11.7</v>
      </c>
      <c r="I101" s="6">
        <f t="shared" si="15"/>
        <v>1.7999999999999989</v>
      </c>
    </row>
    <row r="102" spans="1:9" x14ac:dyDescent="0.25">
      <c r="A102" s="1" t="s">
        <v>34</v>
      </c>
      <c r="B102" s="4">
        <v>9</v>
      </c>
      <c r="C102">
        <v>55.39</v>
      </c>
      <c r="D102" s="2">
        <v>43.1</v>
      </c>
      <c r="E102" s="2">
        <v>43.8</v>
      </c>
      <c r="F102" s="2">
        <f t="shared" si="14"/>
        <v>0.69999999999999574</v>
      </c>
      <c r="G102" s="2">
        <v>10.199999999999999</v>
      </c>
      <c r="H102" s="2">
        <v>10.3</v>
      </c>
      <c r="I102" s="6">
        <f t="shared" si="15"/>
        <v>0.10000000000000142</v>
      </c>
    </row>
    <row r="103" spans="1:9" x14ac:dyDescent="0.25">
      <c r="A103" s="1" t="s">
        <v>34</v>
      </c>
      <c r="B103" s="4">
        <v>9</v>
      </c>
      <c r="C103">
        <v>45.8</v>
      </c>
      <c r="D103" s="2">
        <v>43</v>
      </c>
      <c r="E103" s="2">
        <v>42.4</v>
      </c>
      <c r="F103" s="2">
        <f t="shared" si="14"/>
        <v>-0.60000000000000142</v>
      </c>
      <c r="G103" s="2">
        <v>10.4</v>
      </c>
      <c r="H103" s="2">
        <v>10.5</v>
      </c>
      <c r="I103" s="6">
        <f t="shared" si="15"/>
        <v>9.9999999999999645E-2</v>
      </c>
    </row>
    <row r="104" spans="1:9" x14ac:dyDescent="0.25">
      <c r="A104" s="1" t="s">
        <v>34</v>
      </c>
      <c r="B104" s="4">
        <v>9</v>
      </c>
      <c r="C104">
        <v>54.81</v>
      </c>
      <c r="D104" s="2">
        <v>44.2</v>
      </c>
      <c r="E104" s="2">
        <v>43.9</v>
      </c>
      <c r="F104" s="2">
        <f t="shared" si="14"/>
        <v>-0.30000000000000426</v>
      </c>
      <c r="G104" s="2">
        <v>10.9</v>
      </c>
      <c r="H104" s="2">
        <v>10.3</v>
      </c>
      <c r="I104" s="6">
        <f t="shared" si="15"/>
        <v>-0.59999999999999964</v>
      </c>
    </row>
    <row r="105" spans="1:9" x14ac:dyDescent="0.25">
      <c r="A105" s="1" t="s">
        <v>34</v>
      </c>
      <c r="B105" s="4">
        <v>9</v>
      </c>
      <c r="C105">
        <v>53.79</v>
      </c>
      <c r="D105" s="2">
        <v>43.4</v>
      </c>
      <c r="E105" s="2">
        <v>43.5</v>
      </c>
      <c r="F105" s="2">
        <f t="shared" si="14"/>
        <v>0.10000000000000142</v>
      </c>
      <c r="G105" s="2">
        <v>10.3</v>
      </c>
      <c r="H105" s="2">
        <v>9.6999999999999993</v>
      </c>
      <c r="I105" s="6">
        <f t="shared" si="15"/>
        <v>-0.60000000000000142</v>
      </c>
    </row>
    <row r="106" spans="1:9" x14ac:dyDescent="0.25">
      <c r="A106" s="1" t="s">
        <v>34</v>
      </c>
      <c r="B106" s="4">
        <v>9</v>
      </c>
      <c r="C106">
        <v>52.72</v>
      </c>
      <c r="D106" s="2">
        <v>43.7</v>
      </c>
      <c r="E106" s="2">
        <v>43.3</v>
      </c>
      <c r="F106" s="2">
        <f t="shared" si="14"/>
        <v>-0.40000000000000568</v>
      </c>
      <c r="G106" s="2">
        <v>9.6999999999999993</v>
      </c>
      <c r="H106" s="2">
        <v>10.6</v>
      </c>
      <c r="I106" s="6">
        <f t="shared" si="15"/>
        <v>0.90000000000000036</v>
      </c>
    </row>
    <row r="107" spans="1:9" x14ac:dyDescent="0.25">
      <c r="A107" s="1" t="s">
        <v>34</v>
      </c>
      <c r="B107" s="4">
        <v>9</v>
      </c>
      <c r="C107">
        <v>59.59</v>
      </c>
      <c r="D107" s="2">
        <v>44</v>
      </c>
      <c r="E107" s="2">
        <v>43.1</v>
      </c>
      <c r="F107" s="2">
        <f t="shared" si="14"/>
        <v>-0.89999999999999858</v>
      </c>
      <c r="G107" s="2">
        <v>10.6</v>
      </c>
      <c r="H107" s="2">
        <v>11.6</v>
      </c>
      <c r="I107" s="6">
        <f t="shared" si="15"/>
        <v>1</v>
      </c>
    </row>
    <row r="108" spans="1:9" x14ac:dyDescent="0.25">
      <c r="A108" s="1" t="s">
        <v>34</v>
      </c>
      <c r="B108" s="4">
        <v>9</v>
      </c>
      <c r="C108">
        <v>47.51</v>
      </c>
      <c r="D108" s="2">
        <v>44.2</v>
      </c>
      <c r="E108" s="2">
        <v>43.7</v>
      </c>
      <c r="F108" s="2">
        <f t="shared" si="14"/>
        <v>-0.5</v>
      </c>
      <c r="G108" s="2">
        <v>10.1</v>
      </c>
      <c r="H108" s="2">
        <v>10.199999999999999</v>
      </c>
      <c r="I108" s="6">
        <f t="shared" si="15"/>
        <v>9.9999999999999645E-2</v>
      </c>
    </row>
    <row r="109" spans="1:9" x14ac:dyDescent="0.25">
      <c r="A109" s="1" t="s">
        <v>34</v>
      </c>
      <c r="B109" s="4">
        <v>9</v>
      </c>
      <c r="C109">
        <v>51.51</v>
      </c>
      <c r="D109" s="2">
        <v>44.4</v>
      </c>
      <c r="E109" s="2">
        <v>44.2</v>
      </c>
      <c r="F109" s="2">
        <f t="shared" si="14"/>
        <v>-0.19999999999999574</v>
      </c>
      <c r="G109" s="2">
        <v>11.7</v>
      </c>
      <c r="H109" s="2">
        <v>11</v>
      </c>
      <c r="I109" s="6">
        <f t="shared" si="15"/>
        <v>-0.69999999999999929</v>
      </c>
    </row>
    <row r="110" spans="1:9" x14ac:dyDescent="0.25">
      <c r="A110" s="1" t="s">
        <v>34</v>
      </c>
      <c r="B110" s="4">
        <v>9</v>
      </c>
      <c r="C110">
        <v>50.71</v>
      </c>
      <c r="D110" s="2">
        <v>43.9</v>
      </c>
      <c r="E110" s="2">
        <v>44.1</v>
      </c>
      <c r="F110" s="2">
        <f t="shared" si="14"/>
        <v>0.20000000000000284</v>
      </c>
      <c r="G110" s="2">
        <v>10.5</v>
      </c>
      <c r="H110" s="2">
        <v>11.2</v>
      </c>
      <c r="I110" s="6">
        <f t="shared" si="15"/>
        <v>0.69999999999999929</v>
      </c>
    </row>
    <row r="111" spans="1:9" x14ac:dyDescent="0.25">
      <c r="A111" s="1" t="s">
        <v>34</v>
      </c>
      <c r="B111" s="4">
        <v>9</v>
      </c>
      <c r="C111">
        <v>50.53</v>
      </c>
      <c r="D111" s="2">
        <v>43.9</v>
      </c>
      <c r="E111" s="2">
        <v>43.7</v>
      </c>
      <c r="F111" s="2">
        <f t="shared" si="14"/>
        <v>-0.19999999999999574</v>
      </c>
      <c r="G111" s="2">
        <v>10.3</v>
      </c>
      <c r="H111" s="2">
        <v>11.9</v>
      </c>
      <c r="I111" s="6">
        <f t="shared" si="15"/>
        <v>1.5999999999999996</v>
      </c>
    </row>
    <row r="112" spans="1:9" x14ac:dyDescent="0.25">
      <c r="A112" s="1" t="s">
        <v>34</v>
      </c>
      <c r="B112" s="4">
        <v>11</v>
      </c>
      <c r="C112">
        <v>62.92</v>
      </c>
      <c r="D112" s="2">
        <v>43.5</v>
      </c>
      <c r="E112" s="2">
        <v>43.8</v>
      </c>
      <c r="F112" s="2">
        <f t="shared" si="14"/>
        <v>0.29999999999999716</v>
      </c>
      <c r="G112" s="1">
        <v>10.3</v>
      </c>
      <c r="H112" s="2">
        <v>10.8</v>
      </c>
      <c r="I112" s="6">
        <f t="shared" si="15"/>
        <v>0.5</v>
      </c>
    </row>
    <row r="113" spans="1:9" x14ac:dyDescent="0.25">
      <c r="A113" s="1" t="s">
        <v>34</v>
      </c>
      <c r="B113" s="4">
        <v>11</v>
      </c>
      <c r="C113">
        <v>54.82</v>
      </c>
      <c r="D113" s="2">
        <v>43.6</v>
      </c>
      <c r="E113" s="2">
        <v>43.7</v>
      </c>
      <c r="F113" s="2">
        <f t="shared" si="14"/>
        <v>0.10000000000000142</v>
      </c>
      <c r="G113" s="1">
        <v>10.5</v>
      </c>
      <c r="H113" s="2">
        <v>10.8</v>
      </c>
      <c r="I113" s="6">
        <f t="shared" si="15"/>
        <v>0.30000000000000071</v>
      </c>
    </row>
    <row r="114" spans="1:9" x14ac:dyDescent="0.25">
      <c r="A114" s="1" t="s">
        <v>34</v>
      </c>
      <c r="B114" s="4">
        <v>11</v>
      </c>
      <c r="C114">
        <v>57.81</v>
      </c>
      <c r="D114" s="2">
        <v>44.1</v>
      </c>
      <c r="E114" s="2">
        <v>43.4</v>
      </c>
      <c r="F114" s="2">
        <f t="shared" si="14"/>
        <v>-0.70000000000000284</v>
      </c>
      <c r="G114" s="1">
        <v>10.1</v>
      </c>
      <c r="H114" s="2">
        <v>10.1</v>
      </c>
      <c r="I114" s="6">
        <f t="shared" si="15"/>
        <v>0</v>
      </c>
    </row>
    <row r="115" spans="1:9" x14ac:dyDescent="0.25">
      <c r="A115" s="1" t="s">
        <v>34</v>
      </c>
      <c r="B115" s="4">
        <v>11</v>
      </c>
      <c r="C115">
        <v>47.69</v>
      </c>
      <c r="D115" s="2">
        <v>44</v>
      </c>
      <c r="E115" s="2">
        <v>43.5</v>
      </c>
      <c r="F115" s="2">
        <f t="shared" si="14"/>
        <v>-0.5</v>
      </c>
      <c r="G115" s="1">
        <v>10.1</v>
      </c>
      <c r="H115" s="2">
        <v>10.199999999999999</v>
      </c>
      <c r="I115" s="6">
        <f t="shared" si="15"/>
        <v>9.9999999999999645E-2</v>
      </c>
    </row>
    <row r="116" spans="1:9" x14ac:dyDescent="0.25">
      <c r="A116" s="1" t="s">
        <v>34</v>
      </c>
      <c r="B116" s="4">
        <v>11</v>
      </c>
      <c r="C116">
        <v>50.31</v>
      </c>
      <c r="D116" s="2">
        <v>44.4</v>
      </c>
      <c r="E116" s="2">
        <v>43.4</v>
      </c>
      <c r="F116" s="2">
        <f t="shared" si="14"/>
        <v>-1</v>
      </c>
      <c r="G116" s="1">
        <v>9.6</v>
      </c>
      <c r="H116" s="2">
        <v>9.5</v>
      </c>
      <c r="I116" s="6">
        <f t="shared" si="15"/>
        <v>-9.9999999999999645E-2</v>
      </c>
    </row>
    <row r="117" spans="1:9" x14ac:dyDescent="0.25">
      <c r="A117" s="1" t="s">
        <v>34</v>
      </c>
      <c r="B117" s="4">
        <v>11</v>
      </c>
      <c r="C117">
        <v>55.37</v>
      </c>
      <c r="D117" s="2">
        <v>43.5</v>
      </c>
      <c r="E117" s="2">
        <v>44.3</v>
      </c>
      <c r="F117" s="2">
        <f t="shared" si="14"/>
        <v>0.79999999999999716</v>
      </c>
      <c r="G117" s="2">
        <v>12.4</v>
      </c>
      <c r="H117" s="2">
        <v>11.9</v>
      </c>
      <c r="I117" s="6">
        <f t="shared" si="15"/>
        <v>-0.5</v>
      </c>
    </row>
    <row r="118" spans="1:9" x14ac:dyDescent="0.25">
      <c r="A118" s="1" t="s">
        <v>34</v>
      </c>
      <c r="B118" s="4">
        <v>11</v>
      </c>
      <c r="C118">
        <v>58.69</v>
      </c>
      <c r="D118" s="2">
        <v>44.4</v>
      </c>
      <c r="E118" s="2">
        <v>43.4</v>
      </c>
      <c r="F118" s="2">
        <f t="shared" si="14"/>
        <v>-1</v>
      </c>
      <c r="G118" s="2">
        <v>11.6</v>
      </c>
      <c r="H118" s="2">
        <v>12.4</v>
      </c>
      <c r="I118" s="6">
        <f t="shared" si="15"/>
        <v>0.80000000000000071</v>
      </c>
    </row>
    <row r="119" spans="1:9" x14ac:dyDescent="0.25">
      <c r="A119" s="1" t="s">
        <v>34</v>
      </c>
      <c r="B119" s="4">
        <v>11</v>
      </c>
      <c r="C119">
        <v>50.81</v>
      </c>
      <c r="D119" s="2">
        <v>44.4</v>
      </c>
      <c r="E119" s="2">
        <v>43.7</v>
      </c>
      <c r="F119" s="2">
        <f t="shared" si="14"/>
        <v>-0.69999999999999574</v>
      </c>
      <c r="G119" s="2">
        <v>11.9</v>
      </c>
      <c r="H119" s="2">
        <v>11</v>
      </c>
      <c r="I119" s="6">
        <f t="shared" si="15"/>
        <v>-0.90000000000000036</v>
      </c>
    </row>
    <row r="120" spans="1:9" x14ac:dyDescent="0.25">
      <c r="A120" s="1" t="s">
        <v>34</v>
      </c>
      <c r="B120" s="4">
        <v>11</v>
      </c>
      <c r="C120">
        <v>49.85</v>
      </c>
      <c r="D120" s="2">
        <v>43.8</v>
      </c>
      <c r="E120" s="2">
        <v>44</v>
      </c>
      <c r="F120" s="2">
        <f t="shared" si="14"/>
        <v>0.20000000000000284</v>
      </c>
      <c r="G120" s="2">
        <v>9.6</v>
      </c>
      <c r="H120" s="2">
        <v>10.5</v>
      </c>
      <c r="I120" s="6">
        <f t="shared" si="15"/>
        <v>0.90000000000000036</v>
      </c>
    </row>
    <row r="121" spans="1:9" x14ac:dyDescent="0.25">
      <c r="A121" s="1" t="s">
        <v>34</v>
      </c>
      <c r="B121" s="4">
        <v>11</v>
      </c>
      <c r="C121">
        <v>47.32</v>
      </c>
      <c r="D121" s="2">
        <v>43.2</v>
      </c>
      <c r="E121" s="2">
        <v>43</v>
      </c>
      <c r="F121" s="2">
        <f t="shared" si="14"/>
        <v>-0.20000000000000284</v>
      </c>
      <c r="G121" s="2">
        <v>11.4</v>
      </c>
      <c r="H121" s="2">
        <v>11.3</v>
      </c>
      <c r="I121" s="6">
        <f t="shared" si="15"/>
        <v>-9.9999999999999645E-2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0"/>
  <sheetViews>
    <sheetView workbookViewId="0">
      <selection activeCell="W6" sqref="W6:W10"/>
    </sheetView>
  </sheetViews>
  <sheetFormatPr defaultRowHeight="15" x14ac:dyDescent="0.25"/>
  <cols>
    <col min="2" max="2" width="10.42578125" bestFit="1" customWidth="1"/>
  </cols>
  <sheetData>
    <row r="1" spans="1:32" s="101" customFormat="1" ht="18.75" x14ac:dyDescent="0.3">
      <c r="A1" s="101" t="s">
        <v>75</v>
      </c>
    </row>
    <row r="2" spans="1:32" x14ac:dyDescent="0.25">
      <c r="A2" s="146" t="s">
        <v>56</v>
      </c>
      <c r="B2" s="146"/>
      <c r="C2" s="146"/>
      <c r="D2" s="146"/>
      <c r="E2" s="146"/>
      <c r="F2" s="146"/>
      <c r="G2" s="7"/>
      <c r="I2" s="146" t="s">
        <v>62</v>
      </c>
      <c r="J2" s="146"/>
      <c r="K2" s="146"/>
      <c r="L2" s="146"/>
      <c r="M2" s="146"/>
      <c r="N2" s="146"/>
      <c r="O2" s="7"/>
      <c r="Q2" s="126" t="s">
        <v>66</v>
      </c>
      <c r="R2" s="126"/>
      <c r="S2" s="126"/>
      <c r="T2" s="126"/>
      <c r="U2" s="126"/>
      <c r="V2" s="126"/>
      <c r="W2" s="40"/>
      <c r="Y2" s="126" t="s">
        <v>69</v>
      </c>
      <c r="Z2" s="126"/>
      <c r="AA2" s="126"/>
      <c r="AB2" s="126"/>
      <c r="AC2" s="126"/>
      <c r="AD2" s="126"/>
      <c r="AE2" s="40"/>
    </row>
    <row r="3" spans="1:32" x14ac:dyDescent="0.25">
      <c r="A3" s="147" t="s">
        <v>6</v>
      </c>
      <c r="B3" s="147" t="s">
        <v>46</v>
      </c>
      <c r="C3" s="148"/>
      <c r="D3" s="148"/>
      <c r="E3" s="148"/>
      <c r="F3" s="148"/>
      <c r="G3" s="7"/>
      <c r="I3" s="147" t="s">
        <v>6</v>
      </c>
      <c r="J3" s="147" t="s">
        <v>57</v>
      </c>
      <c r="K3" s="148"/>
      <c r="L3" s="148"/>
      <c r="M3" s="148"/>
      <c r="N3" s="148"/>
      <c r="O3" s="7"/>
      <c r="Q3" s="127" t="s">
        <v>6</v>
      </c>
      <c r="R3" s="127" t="s">
        <v>35</v>
      </c>
      <c r="S3" s="128"/>
      <c r="T3" s="128"/>
      <c r="U3" s="128"/>
      <c r="V3" s="128"/>
      <c r="W3" s="40"/>
      <c r="Y3" s="127" t="s">
        <v>6</v>
      </c>
      <c r="Z3" s="127" t="s">
        <v>36</v>
      </c>
      <c r="AA3" s="128"/>
      <c r="AB3" s="128"/>
      <c r="AC3" s="128"/>
      <c r="AD3" s="128"/>
      <c r="AE3" s="40"/>
    </row>
    <row r="4" spans="1:32" x14ac:dyDescent="0.25">
      <c r="A4" s="149" t="s">
        <v>0</v>
      </c>
      <c r="B4" s="149"/>
      <c r="C4" s="151" t="s">
        <v>7</v>
      </c>
      <c r="D4" s="153" t="s">
        <v>8</v>
      </c>
      <c r="E4" s="153" t="s">
        <v>9</v>
      </c>
      <c r="F4" s="155"/>
      <c r="G4" s="7"/>
      <c r="I4" s="149" t="s">
        <v>0</v>
      </c>
      <c r="J4" s="149"/>
      <c r="K4" s="151" t="s">
        <v>7</v>
      </c>
      <c r="L4" s="153" t="s">
        <v>8</v>
      </c>
      <c r="M4" s="153" t="s">
        <v>9</v>
      </c>
      <c r="N4" s="155"/>
      <c r="O4" s="7"/>
      <c r="Q4" s="129" t="s">
        <v>0</v>
      </c>
      <c r="R4" s="129"/>
      <c r="S4" s="131" t="s">
        <v>7</v>
      </c>
      <c r="T4" s="133" t="s">
        <v>8</v>
      </c>
      <c r="U4" s="133" t="s">
        <v>9</v>
      </c>
      <c r="V4" s="135"/>
      <c r="W4" s="40"/>
      <c r="Y4" s="129" t="s">
        <v>0</v>
      </c>
      <c r="Z4" s="129"/>
      <c r="AA4" s="131" t="s">
        <v>7</v>
      </c>
      <c r="AB4" s="133" t="s">
        <v>8</v>
      </c>
      <c r="AC4" s="133" t="s">
        <v>9</v>
      </c>
      <c r="AD4" s="135"/>
      <c r="AE4" s="40"/>
    </row>
    <row r="5" spans="1:32" ht="24.75" x14ac:dyDescent="0.25">
      <c r="A5" s="150"/>
      <c r="B5" s="150"/>
      <c r="C5" s="152"/>
      <c r="D5" s="154"/>
      <c r="E5" s="8" t="s">
        <v>10</v>
      </c>
      <c r="F5" s="9" t="s">
        <v>11</v>
      </c>
      <c r="G5" s="7"/>
      <c r="I5" s="150"/>
      <c r="J5" s="150"/>
      <c r="K5" s="152"/>
      <c r="L5" s="154"/>
      <c r="M5" s="8" t="s">
        <v>10</v>
      </c>
      <c r="N5" s="9" t="s">
        <v>11</v>
      </c>
      <c r="O5" s="7"/>
      <c r="Q5" s="130"/>
      <c r="R5" s="130"/>
      <c r="S5" s="132"/>
      <c r="T5" s="134"/>
      <c r="U5" s="42" t="s">
        <v>10</v>
      </c>
      <c r="V5" s="43" t="s">
        <v>11</v>
      </c>
      <c r="W5" s="40"/>
      <c r="Y5" s="130"/>
      <c r="Z5" s="130"/>
      <c r="AA5" s="132"/>
      <c r="AB5" s="134"/>
      <c r="AC5" s="42" t="s">
        <v>10</v>
      </c>
      <c r="AD5" s="43" t="s">
        <v>11</v>
      </c>
      <c r="AE5" s="40"/>
    </row>
    <row r="6" spans="1:32" x14ac:dyDescent="0.25">
      <c r="A6" s="141" t="s">
        <v>47</v>
      </c>
      <c r="B6" s="73">
        <v>1</v>
      </c>
      <c r="C6" s="11">
        <v>44.015999999999998</v>
      </c>
      <c r="D6" s="12">
        <v>0.15124506070208915</v>
      </c>
      <c r="E6" s="12">
        <v>43.715797068744614</v>
      </c>
      <c r="F6" s="13">
        <v>44.315513155151514</v>
      </c>
      <c r="G6" s="7"/>
      <c r="I6" s="141" t="s">
        <v>47</v>
      </c>
      <c r="J6" s="10" t="s">
        <v>12</v>
      </c>
      <c r="K6" s="11">
        <v>10.036</v>
      </c>
      <c r="L6" s="12">
        <v>0.22374336259380179</v>
      </c>
      <c r="M6" s="12">
        <v>9.592722315667892</v>
      </c>
      <c r="N6" s="13">
        <v>10.479908271701049</v>
      </c>
      <c r="O6" s="7"/>
      <c r="Q6" s="137" t="s">
        <v>47</v>
      </c>
      <c r="R6" s="61" t="s">
        <v>12</v>
      </c>
      <c r="S6" s="105">
        <v>0.40400000000000003</v>
      </c>
      <c r="T6" s="47">
        <v>0.14616323471468359</v>
      </c>
      <c r="U6" s="47">
        <v>0.11390530680087452</v>
      </c>
      <c r="V6" s="48">
        <v>0.69347096463298541</v>
      </c>
      <c r="W6" s="40"/>
      <c r="Y6" s="137" t="s">
        <v>47</v>
      </c>
      <c r="Z6" s="61" t="s">
        <v>12</v>
      </c>
      <c r="AA6" s="45">
        <v>-0.77200000000000002</v>
      </c>
      <c r="AB6" s="47">
        <v>0.2237433625938019</v>
      </c>
      <c r="AC6" s="47">
        <v>-1.2156110176654433</v>
      </c>
      <c r="AD6" s="48">
        <v>-0.32842506163228619</v>
      </c>
      <c r="AE6" s="40"/>
      <c r="AF6">
        <f>AA6+(-1*K6)</f>
        <v>-10.808</v>
      </c>
    </row>
    <row r="7" spans="1:32" x14ac:dyDescent="0.25">
      <c r="A7" s="142"/>
      <c r="B7" s="74">
        <v>3</v>
      </c>
      <c r="C7" s="15">
        <v>43.771000000000001</v>
      </c>
      <c r="D7" s="16">
        <v>0.15084645405686684</v>
      </c>
      <c r="E7" s="16">
        <v>43.47230532107681</v>
      </c>
      <c r="F7" s="17">
        <v>44.070440854597031</v>
      </c>
      <c r="G7" s="7"/>
      <c r="I7" s="142"/>
      <c r="J7" s="14" t="s">
        <v>13</v>
      </c>
      <c r="K7" s="118">
        <v>9.8729999999999993</v>
      </c>
      <c r="L7" s="16">
        <v>0.22909165131763401</v>
      </c>
      <c r="M7" s="16">
        <v>9.4186826290211787</v>
      </c>
      <c r="N7" s="17">
        <v>10.327075590212333</v>
      </c>
      <c r="O7" s="7"/>
      <c r="Q7" s="138"/>
      <c r="R7" s="62" t="s">
        <v>13</v>
      </c>
      <c r="S7" s="63">
        <v>0.16</v>
      </c>
      <c r="T7" s="52">
        <v>0.1457780212315192</v>
      </c>
      <c r="U7" s="52">
        <v>-0.1291513694238357</v>
      </c>
      <c r="V7" s="53">
        <v>0.44888684201444168</v>
      </c>
      <c r="W7" s="99"/>
      <c r="Y7" s="138"/>
      <c r="Z7" s="62" t="s">
        <v>13</v>
      </c>
      <c r="AA7" s="104">
        <v>-0.93500000000000005</v>
      </c>
      <c r="AB7" s="52">
        <v>0.22909165131763412</v>
      </c>
      <c r="AC7" s="52">
        <v>-1.3896507043120945</v>
      </c>
      <c r="AD7" s="53">
        <v>-0.48125774312094005</v>
      </c>
      <c r="AE7" s="40"/>
      <c r="AF7">
        <f t="shared" ref="AF7:AF11" si="0">AA7+(-1*K7)</f>
        <v>-10.808</v>
      </c>
    </row>
    <row r="8" spans="1:32" x14ac:dyDescent="0.25">
      <c r="A8" s="142"/>
      <c r="B8" s="74">
        <v>5</v>
      </c>
      <c r="C8" s="15">
        <v>43.661000000000001</v>
      </c>
      <c r="D8" s="16">
        <v>0.15185379042172137</v>
      </c>
      <c r="E8" s="16">
        <v>43.360190231323124</v>
      </c>
      <c r="F8" s="17">
        <v>43.962320049480617</v>
      </c>
      <c r="G8" s="7"/>
      <c r="I8" s="142"/>
      <c r="J8" s="14" t="s">
        <v>14</v>
      </c>
      <c r="K8" s="15">
        <v>10.59</v>
      </c>
      <c r="L8" s="16">
        <v>0.22924985113321392</v>
      </c>
      <c r="M8" s="16">
        <v>10.135335289505635</v>
      </c>
      <c r="N8" s="17">
        <v>11.044355543739149</v>
      </c>
      <c r="O8" s="7"/>
      <c r="Q8" s="138"/>
      <c r="R8" s="62" t="s">
        <v>14</v>
      </c>
      <c r="S8" s="63">
        <v>4.8000000000000001E-2</v>
      </c>
      <c r="T8" s="52">
        <v>0.14675151114814453</v>
      </c>
      <c r="U8" s="52">
        <v>-0.24309364360013797</v>
      </c>
      <c r="V8" s="53">
        <v>0.33880464472425398</v>
      </c>
      <c r="W8" s="99"/>
      <c r="Y8" s="138"/>
      <c r="Z8" s="62" t="s">
        <v>14</v>
      </c>
      <c r="AA8" s="63">
        <v>-0.218</v>
      </c>
      <c r="AB8" s="52">
        <v>0.229249851133214</v>
      </c>
      <c r="AC8" s="52">
        <v>-0.6729980438276556</v>
      </c>
      <c r="AD8" s="53">
        <v>0.23602221040585969</v>
      </c>
      <c r="AE8" s="40"/>
      <c r="AF8">
        <f t="shared" si="0"/>
        <v>-10.808</v>
      </c>
    </row>
    <row r="9" spans="1:32" x14ac:dyDescent="0.25">
      <c r="A9" s="142"/>
      <c r="B9" s="74">
        <v>7</v>
      </c>
      <c r="C9" s="15">
        <v>43.634999999999998</v>
      </c>
      <c r="D9" s="16">
        <v>0.14964064544942773</v>
      </c>
      <c r="E9" s="16">
        <v>43.338672580211146</v>
      </c>
      <c r="F9" s="17">
        <v>43.932026848044735</v>
      </c>
      <c r="G9" s="7"/>
      <c r="I9" s="142"/>
      <c r="J9" s="14" t="s">
        <v>15</v>
      </c>
      <c r="K9" s="15">
        <v>10.771000000000001</v>
      </c>
      <c r="L9" s="16">
        <v>0.22795516270446214</v>
      </c>
      <c r="M9" s="16">
        <v>10.318966845347765</v>
      </c>
      <c r="N9" s="17">
        <v>11.222853408113915</v>
      </c>
      <c r="O9" s="7"/>
      <c r="Q9" s="138"/>
      <c r="R9" s="62" t="s">
        <v>15</v>
      </c>
      <c r="S9" s="63">
        <v>0.03</v>
      </c>
      <c r="T9" s="52">
        <v>0.14461272772909362</v>
      </c>
      <c r="U9" s="52">
        <v>-0.25684023172598419</v>
      </c>
      <c r="V9" s="53">
        <v>0.31657736429817013</v>
      </c>
      <c r="W9" s="99"/>
      <c r="Y9" s="138"/>
      <c r="Z9" s="62" t="s">
        <v>15</v>
      </c>
      <c r="AA9" s="63">
        <v>-3.6999999999999998E-2</v>
      </c>
      <c r="AB9" s="52">
        <v>0.22795516270446223</v>
      </c>
      <c r="AC9" s="52">
        <v>-0.48936648798549731</v>
      </c>
      <c r="AD9" s="53">
        <v>0.41452007478065367</v>
      </c>
      <c r="AE9" s="40"/>
      <c r="AF9">
        <f t="shared" si="0"/>
        <v>-10.808000000000002</v>
      </c>
    </row>
    <row r="10" spans="1:32" x14ac:dyDescent="0.25">
      <c r="A10" s="142"/>
      <c r="B10" s="74">
        <v>9</v>
      </c>
      <c r="C10" s="15">
        <v>43.518000000000001</v>
      </c>
      <c r="D10" s="16">
        <v>0.1564172443368913</v>
      </c>
      <c r="E10" s="16">
        <v>43.208088078296051</v>
      </c>
      <c r="F10" s="17">
        <v>43.828312878926361</v>
      </c>
      <c r="G10" s="7"/>
      <c r="I10" s="142"/>
      <c r="J10" s="14" t="s">
        <v>16</v>
      </c>
      <c r="K10" s="15">
        <v>10.747</v>
      </c>
      <c r="L10" s="16">
        <v>0.23213972156288126</v>
      </c>
      <c r="M10" s="16">
        <v>10.28690191198991</v>
      </c>
      <c r="N10" s="17">
        <v>11.207381064624853</v>
      </c>
      <c r="O10" s="7"/>
      <c r="Q10" s="138"/>
      <c r="R10" s="62" t="s">
        <v>16</v>
      </c>
      <c r="S10" s="63">
        <v>-0.104</v>
      </c>
      <c r="T10" s="52">
        <v>0.15116163325472975</v>
      </c>
      <c r="U10" s="52">
        <v>-0.40390261011841416</v>
      </c>
      <c r="V10" s="53">
        <v>0.19548267023110871</v>
      </c>
      <c r="W10" s="99"/>
      <c r="Y10" s="138"/>
      <c r="Z10" s="62" t="s">
        <v>16</v>
      </c>
      <c r="AA10" s="63">
        <v>-6.0999999999999999E-2</v>
      </c>
      <c r="AB10" s="52">
        <v>0.23213972156288135</v>
      </c>
      <c r="AC10" s="52">
        <v>-0.52143142134340659</v>
      </c>
      <c r="AD10" s="53">
        <v>0.39904773129153742</v>
      </c>
      <c r="AE10" s="40"/>
      <c r="AF10">
        <f t="shared" si="0"/>
        <v>-10.808</v>
      </c>
    </row>
    <row r="11" spans="1:32" x14ac:dyDescent="0.25">
      <c r="A11" s="143"/>
      <c r="B11" s="75">
        <v>11</v>
      </c>
      <c r="C11" s="19">
        <v>43.469000000000001</v>
      </c>
      <c r="D11" s="20">
        <v>0.1516960960909999</v>
      </c>
      <c r="E11" s="20">
        <v>43.167984040202896</v>
      </c>
      <c r="F11" s="21">
        <v>43.769488569663821</v>
      </c>
      <c r="G11" s="7"/>
      <c r="I11" s="143"/>
      <c r="J11" s="18" t="s">
        <v>17</v>
      </c>
      <c r="K11" s="19">
        <v>10.849</v>
      </c>
      <c r="L11" s="20">
        <v>0.22154954606018751</v>
      </c>
      <c r="M11" s="20">
        <v>10.409435345296869</v>
      </c>
      <c r="N11" s="21">
        <v>11.287922392025306</v>
      </c>
      <c r="O11" s="7"/>
      <c r="Q11" s="139"/>
      <c r="R11" s="64" t="s">
        <v>17</v>
      </c>
      <c r="S11" s="65">
        <v>-0.14099999999999999</v>
      </c>
      <c r="T11" s="66">
        <v>0.14659911533853975</v>
      </c>
      <c r="U11" s="66">
        <v>-0.43139978731942974</v>
      </c>
      <c r="V11" s="67">
        <v>0.14989422197530844</v>
      </c>
      <c r="W11" s="40"/>
      <c r="Y11" s="139"/>
      <c r="Z11" s="64" t="s">
        <v>17</v>
      </c>
      <c r="AA11" s="65">
        <v>0.04</v>
      </c>
      <c r="AB11" s="66">
        <v>0.22154954606018762</v>
      </c>
      <c r="AC11" s="66">
        <v>-0.39889798803643134</v>
      </c>
      <c r="AD11" s="67">
        <v>0.47958905869200857</v>
      </c>
      <c r="AE11" s="40"/>
      <c r="AF11">
        <f t="shared" si="0"/>
        <v>-10.809000000000001</v>
      </c>
    </row>
    <row r="12" spans="1:32" x14ac:dyDescent="0.25">
      <c r="A12" s="143" t="s">
        <v>33</v>
      </c>
      <c r="B12" s="74">
        <v>1</v>
      </c>
      <c r="C12" s="15">
        <v>43.344999999999999</v>
      </c>
      <c r="D12" s="16">
        <v>0.14985203544318093</v>
      </c>
      <c r="E12" s="16">
        <v>43.047869856442738</v>
      </c>
      <c r="F12" s="17">
        <v>43.642062326721877</v>
      </c>
      <c r="G12" s="7"/>
      <c r="I12" s="143" t="s">
        <v>33</v>
      </c>
      <c r="J12" s="14" t="s">
        <v>12</v>
      </c>
      <c r="K12" s="15">
        <v>11.694000000000001</v>
      </c>
      <c r="L12" s="16">
        <v>0.22348415486131032</v>
      </c>
      <c r="M12" s="16">
        <v>11.251260710087482</v>
      </c>
      <c r="N12" s="17">
        <v>12.137418857039307</v>
      </c>
      <c r="O12" s="7"/>
      <c r="Q12" s="139" t="s">
        <v>33</v>
      </c>
      <c r="R12" s="62" t="s">
        <v>12</v>
      </c>
      <c r="S12" s="63">
        <v>-0.36899999999999999</v>
      </c>
      <c r="T12" s="52">
        <v>0.14481701503031094</v>
      </c>
      <c r="U12" s="52">
        <v>-0.65648092484362452</v>
      </c>
      <c r="V12" s="53">
        <v>-8.225328993145653E-2</v>
      </c>
      <c r="W12" s="40"/>
      <c r="Y12" s="139" t="s">
        <v>33</v>
      </c>
      <c r="Z12" s="62" t="s">
        <v>12</v>
      </c>
      <c r="AA12" s="63">
        <v>0.88600000000000001</v>
      </c>
      <c r="AB12" s="52">
        <v>0.22348415486131043</v>
      </c>
      <c r="AC12" s="52">
        <v>0.44292737675410471</v>
      </c>
      <c r="AD12" s="53">
        <v>1.32908552370593</v>
      </c>
      <c r="AE12" s="40"/>
    </row>
    <row r="13" spans="1:32" x14ac:dyDescent="0.25">
      <c r="A13" s="142"/>
      <c r="B13" s="74">
        <v>3</v>
      </c>
      <c r="C13" s="15">
        <v>43.796999999999997</v>
      </c>
      <c r="D13" s="16">
        <v>0.15247159571947458</v>
      </c>
      <c r="E13" s="16">
        <v>43.494474739600392</v>
      </c>
      <c r="F13" s="17">
        <v>44.099054275941157</v>
      </c>
      <c r="G13" s="7"/>
      <c r="I13" s="142"/>
      <c r="J13" s="14" t="s">
        <v>13</v>
      </c>
      <c r="K13" s="15">
        <v>10.739000000000001</v>
      </c>
      <c r="L13" s="16">
        <v>0.22644510062973902</v>
      </c>
      <c r="M13" s="16">
        <v>10.290277595671816</v>
      </c>
      <c r="N13" s="17">
        <v>11.188176468569084</v>
      </c>
      <c r="O13" s="7"/>
      <c r="Q13" s="138"/>
      <c r="R13" s="62" t="s">
        <v>13</v>
      </c>
      <c r="S13" s="63">
        <v>0.17599999999999999</v>
      </c>
      <c r="T13" s="52">
        <v>0.14734855822078474</v>
      </c>
      <c r="U13" s="52">
        <v>-0.11597880653758469</v>
      </c>
      <c r="V13" s="53">
        <v>0.46828688956952996</v>
      </c>
      <c r="W13" s="40"/>
      <c r="Y13" s="138"/>
      <c r="Z13" s="62" t="s">
        <v>13</v>
      </c>
      <c r="AA13" s="63">
        <v>-6.9000000000000006E-2</v>
      </c>
      <c r="AB13" s="52">
        <v>0.22644510062973913</v>
      </c>
      <c r="AC13" s="52">
        <v>-0.51805573766152557</v>
      </c>
      <c r="AD13" s="53">
        <v>0.37984313523574281</v>
      </c>
      <c r="AE13" s="40"/>
    </row>
    <row r="14" spans="1:32" x14ac:dyDescent="0.25">
      <c r="A14" s="142"/>
      <c r="B14" s="74">
        <v>5</v>
      </c>
      <c r="C14" s="15">
        <v>44.195999999999998</v>
      </c>
      <c r="D14" s="16">
        <v>0.15098627178423765</v>
      </c>
      <c r="E14" s="16">
        <v>43.89635576344277</v>
      </c>
      <c r="F14" s="17">
        <v>44.495045701449854</v>
      </c>
      <c r="G14" s="7"/>
      <c r="I14" s="142"/>
      <c r="J14" s="14" t="s">
        <v>14</v>
      </c>
      <c r="K14" s="118">
        <v>10.234999999999999</v>
      </c>
      <c r="L14" s="16">
        <v>0.2250793911978744</v>
      </c>
      <c r="M14" s="16">
        <v>9.7884306092446796</v>
      </c>
      <c r="N14" s="17">
        <v>10.680914178581984</v>
      </c>
      <c r="O14" s="7"/>
      <c r="Q14" s="138"/>
      <c r="R14" s="62" t="s">
        <v>14</v>
      </c>
      <c r="S14" s="104">
        <v>0.59799999999999998</v>
      </c>
      <c r="T14" s="52">
        <v>0.14591314109069414</v>
      </c>
      <c r="U14" s="52">
        <v>0.3086673426374601</v>
      </c>
      <c r="V14" s="53">
        <v>0.88724133060135812</v>
      </c>
      <c r="W14" s="40"/>
      <c r="Y14" s="138"/>
      <c r="Z14" s="62" t="s">
        <v>14</v>
      </c>
      <c r="AA14" s="104">
        <v>-0.57399999999999995</v>
      </c>
      <c r="AB14" s="52">
        <v>0.22507939119787451</v>
      </c>
      <c r="AC14" s="52">
        <v>-1.019902724088698</v>
      </c>
      <c r="AD14" s="53">
        <v>-0.12741915475139254</v>
      </c>
      <c r="AE14" s="40"/>
    </row>
    <row r="15" spans="1:32" x14ac:dyDescent="0.25">
      <c r="A15" s="142"/>
      <c r="B15" s="74">
        <v>7</v>
      </c>
      <c r="C15" s="15">
        <v>43.936</v>
      </c>
      <c r="D15" s="16">
        <v>0.15347540243221172</v>
      </c>
      <c r="E15" s="16">
        <v>43.631762084981027</v>
      </c>
      <c r="F15" s="17">
        <v>44.240321910201807</v>
      </c>
      <c r="G15" s="7"/>
      <c r="I15" s="142"/>
      <c r="J15" s="14" t="s">
        <v>15</v>
      </c>
      <c r="K15" s="15">
        <v>10.874000000000001</v>
      </c>
      <c r="L15" s="16">
        <v>0.22797171259051854</v>
      </c>
      <c r="M15" s="16">
        <v>10.422463930216395</v>
      </c>
      <c r="N15" s="17">
        <v>11.326416116500102</v>
      </c>
      <c r="O15" s="7"/>
      <c r="Q15" s="138"/>
      <c r="R15" s="62" t="s">
        <v>15</v>
      </c>
      <c r="S15" s="63">
        <v>0.32700000000000001</v>
      </c>
      <c r="T15" s="52">
        <v>0.14831863708141593</v>
      </c>
      <c r="U15" s="52">
        <v>3.3430911608882674E-2</v>
      </c>
      <c r="V15" s="53">
        <v>0.62154315910156444</v>
      </c>
      <c r="W15" s="40"/>
      <c r="Y15" s="138"/>
      <c r="Z15" s="62" t="s">
        <v>15</v>
      </c>
      <c r="AA15" s="63">
        <v>6.6000000000000003E-2</v>
      </c>
      <c r="AB15" s="52">
        <v>0.22797171259051865</v>
      </c>
      <c r="AC15" s="52">
        <v>-0.38586940311693563</v>
      </c>
      <c r="AD15" s="53">
        <v>0.51808278316677137</v>
      </c>
      <c r="AE15" s="40"/>
    </row>
    <row r="16" spans="1:32" x14ac:dyDescent="0.25">
      <c r="A16" s="142"/>
      <c r="B16" s="74">
        <v>9</v>
      </c>
      <c r="C16" s="15">
        <v>43.709000000000003</v>
      </c>
      <c r="D16" s="16">
        <v>0.1507000236592613</v>
      </c>
      <c r="E16" s="16">
        <v>43.410515794330777</v>
      </c>
      <c r="F16" s="17">
        <v>44.008070702840342</v>
      </c>
      <c r="G16" s="7"/>
      <c r="I16" s="142"/>
      <c r="J16" s="14" t="s">
        <v>16</v>
      </c>
      <c r="K16" s="15">
        <v>10.683999999999999</v>
      </c>
      <c r="L16" s="16">
        <v>0.22548769334363716</v>
      </c>
      <c r="M16" s="16">
        <v>10.236914325802175</v>
      </c>
      <c r="N16" s="17">
        <v>11.131016892571804</v>
      </c>
      <c r="O16" s="7"/>
      <c r="Q16" s="138"/>
      <c r="R16" s="62" t="s">
        <v>16</v>
      </c>
      <c r="S16" s="63">
        <v>0.20300000000000001</v>
      </c>
      <c r="T16" s="52">
        <v>0.14563651088747734</v>
      </c>
      <c r="U16" s="52">
        <v>-8.542414846374663E-2</v>
      </c>
      <c r="V16" s="53">
        <v>0.4920529469333132</v>
      </c>
      <c r="W16" s="40"/>
      <c r="Y16" s="138"/>
      <c r="Z16" s="62" t="s">
        <v>16</v>
      </c>
      <c r="AA16" s="63">
        <v>-0.124</v>
      </c>
      <c r="AB16" s="52">
        <v>0.22548769334363727</v>
      </c>
      <c r="AC16" s="52">
        <v>-0.57141900753118402</v>
      </c>
      <c r="AD16" s="53">
        <v>0.32268355923844555</v>
      </c>
      <c r="AE16" s="40"/>
    </row>
    <row r="17" spans="1:32" x14ac:dyDescent="0.25">
      <c r="A17" s="144"/>
      <c r="B17" s="76">
        <v>11</v>
      </c>
      <c r="C17" s="23">
        <v>43.406999999999996</v>
      </c>
      <c r="D17" s="24">
        <v>0.15359718328213837</v>
      </c>
      <c r="E17" s="24">
        <v>43.102142229174675</v>
      </c>
      <c r="F17" s="25">
        <v>43.711184939154663</v>
      </c>
      <c r="G17" s="7"/>
      <c r="I17" s="144"/>
      <c r="J17" s="22" t="s">
        <v>17</v>
      </c>
      <c r="K17" s="23">
        <v>10.938000000000001</v>
      </c>
      <c r="L17" s="24">
        <v>0.23377383842848681</v>
      </c>
      <c r="M17" s="24">
        <v>10.474105482294048</v>
      </c>
      <c r="N17" s="25">
        <v>11.401064226175299</v>
      </c>
      <c r="O17" s="7"/>
      <c r="Q17" s="140"/>
      <c r="R17" s="68" t="s">
        <v>17</v>
      </c>
      <c r="S17" s="69">
        <v>-0.252</v>
      </c>
      <c r="T17" s="70">
        <v>0.14843632610126856</v>
      </c>
      <c r="U17" s="70">
        <v>-0.54614934525749725</v>
      </c>
      <c r="V17" s="71">
        <v>4.2429562092183681E-2</v>
      </c>
      <c r="W17" s="40"/>
      <c r="Y17" s="140"/>
      <c r="Z17" s="68" t="s">
        <v>17</v>
      </c>
      <c r="AA17" s="69">
        <v>0.129</v>
      </c>
      <c r="AB17" s="70">
        <v>0.23377383842848692</v>
      </c>
      <c r="AC17" s="70">
        <v>-0.33422785103937708</v>
      </c>
      <c r="AD17" s="71">
        <v>0.59273089284187419</v>
      </c>
      <c r="AE17" s="40"/>
    </row>
    <row r="18" spans="1:32" x14ac:dyDescent="0.25">
      <c r="A18" s="145" t="s">
        <v>48</v>
      </c>
      <c r="B18" s="145"/>
      <c r="C18" s="145"/>
      <c r="D18" s="145"/>
      <c r="E18" s="145"/>
      <c r="F18" s="145"/>
      <c r="G18" s="7"/>
      <c r="I18" s="145" t="s">
        <v>61</v>
      </c>
      <c r="J18" s="145"/>
      <c r="K18" s="145"/>
      <c r="L18" s="145"/>
      <c r="M18" s="145"/>
      <c r="N18" s="145"/>
      <c r="O18" s="7"/>
      <c r="Q18" s="136" t="s">
        <v>65</v>
      </c>
      <c r="R18" s="136"/>
      <c r="S18" s="136"/>
      <c r="T18" s="136"/>
      <c r="U18" s="136"/>
      <c r="V18" s="136"/>
      <c r="W18" s="40"/>
      <c r="Y18" s="136" t="s">
        <v>61</v>
      </c>
      <c r="Z18" s="136"/>
      <c r="AA18" s="136"/>
      <c r="AB18" s="136"/>
      <c r="AC18" s="136"/>
      <c r="AD18" s="136"/>
      <c r="AE18" s="40"/>
    </row>
    <row r="20" spans="1:32" x14ac:dyDescent="0.25">
      <c r="A20" s="146" t="s">
        <v>49</v>
      </c>
      <c r="B20" s="146"/>
      <c r="C20" s="146"/>
      <c r="D20" s="146"/>
      <c r="E20" s="146"/>
      <c r="F20" s="146"/>
      <c r="G20" s="146"/>
      <c r="H20" s="7"/>
      <c r="I20" s="146" t="s">
        <v>49</v>
      </c>
      <c r="J20" s="146"/>
      <c r="K20" s="146"/>
      <c r="L20" s="146"/>
      <c r="M20" s="146"/>
      <c r="N20" s="146"/>
      <c r="O20" s="146"/>
      <c r="P20" s="7"/>
      <c r="Q20" s="126" t="s">
        <v>49</v>
      </c>
      <c r="R20" s="126"/>
      <c r="S20" s="126"/>
      <c r="T20" s="126"/>
      <c r="U20" s="126"/>
      <c r="V20" s="126"/>
      <c r="W20" s="126"/>
      <c r="X20" s="40"/>
      <c r="Y20" s="126" t="s">
        <v>49</v>
      </c>
      <c r="Z20" s="126"/>
      <c r="AA20" s="126"/>
      <c r="AB20" s="126"/>
      <c r="AC20" s="126"/>
      <c r="AD20" s="126"/>
      <c r="AE20" s="126"/>
      <c r="AF20" s="40"/>
    </row>
    <row r="21" spans="1:32" x14ac:dyDescent="0.25">
      <c r="A21" s="147" t="s">
        <v>6</v>
      </c>
      <c r="B21" s="147" t="s">
        <v>46</v>
      </c>
      <c r="C21" s="148"/>
      <c r="D21" s="148"/>
      <c r="E21" s="148"/>
      <c r="F21" s="148"/>
      <c r="G21" s="148"/>
      <c r="H21" s="7"/>
      <c r="I21" s="147" t="s">
        <v>6</v>
      </c>
      <c r="J21" s="147" t="s">
        <v>57</v>
      </c>
      <c r="K21" s="148"/>
      <c r="L21" s="148"/>
      <c r="M21" s="148"/>
      <c r="N21" s="148"/>
      <c r="O21" s="148"/>
      <c r="P21" s="7"/>
      <c r="Q21" s="127" t="s">
        <v>6</v>
      </c>
      <c r="R21" s="127" t="s">
        <v>35</v>
      </c>
      <c r="S21" s="128"/>
      <c r="T21" s="128"/>
      <c r="U21" s="128"/>
      <c r="V21" s="128"/>
      <c r="W21" s="128"/>
      <c r="X21" s="40"/>
      <c r="Y21" s="127" t="s">
        <v>6</v>
      </c>
      <c r="Z21" s="127" t="s">
        <v>36</v>
      </c>
      <c r="AA21" s="128"/>
      <c r="AB21" s="128"/>
      <c r="AC21" s="128"/>
      <c r="AD21" s="128"/>
      <c r="AE21" s="128"/>
      <c r="AF21" s="40"/>
    </row>
    <row r="22" spans="1:32" ht="36.75" x14ac:dyDescent="0.25">
      <c r="A22" s="150" t="s">
        <v>18</v>
      </c>
      <c r="B22" s="26" t="s">
        <v>19</v>
      </c>
      <c r="C22" s="8" t="s">
        <v>20</v>
      </c>
      <c r="D22" s="8" t="s">
        <v>21</v>
      </c>
      <c r="E22" s="8" t="s">
        <v>22</v>
      </c>
      <c r="F22" s="8" t="s">
        <v>23</v>
      </c>
      <c r="G22" s="9" t="s">
        <v>50</v>
      </c>
      <c r="H22" s="7"/>
      <c r="I22" s="150" t="s">
        <v>18</v>
      </c>
      <c r="J22" s="26" t="s">
        <v>19</v>
      </c>
      <c r="K22" s="8" t="s">
        <v>20</v>
      </c>
      <c r="L22" s="8" t="s">
        <v>21</v>
      </c>
      <c r="M22" s="8" t="s">
        <v>22</v>
      </c>
      <c r="N22" s="8" t="s">
        <v>23</v>
      </c>
      <c r="O22" s="9" t="s">
        <v>50</v>
      </c>
      <c r="P22" s="7"/>
      <c r="Q22" s="130" t="s">
        <v>18</v>
      </c>
      <c r="R22" s="41" t="s">
        <v>19</v>
      </c>
      <c r="S22" s="42" t="s">
        <v>20</v>
      </c>
      <c r="T22" s="42" t="s">
        <v>21</v>
      </c>
      <c r="U22" s="42" t="s">
        <v>22</v>
      </c>
      <c r="V22" s="42" t="s">
        <v>23</v>
      </c>
      <c r="W22" s="43" t="s">
        <v>50</v>
      </c>
      <c r="X22" s="40"/>
      <c r="Y22" s="130" t="s">
        <v>18</v>
      </c>
      <c r="Z22" s="41" t="s">
        <v>19</v>
      </c>
      <c r="AA22" s="42" t="s">
        <v>20</v>
      </c>
      <c r="AB22" s="42" t="s">
        <v>21</v>
      </c>
      <c r="AC22" s="42" t="s">
        <v>22</v>
      </c>
      <c r="AD22" s="42" t="s">
        <v>23</v>
      </c>
      <c r="AE22" s="43" t="s">
        <v>50</v>
      </c>
      <c r="AF22" s="40"/>
    </row>
    <row r="23" spans="1:32" ht="24" x14ac:dyDescent="0.25">
      <c r="A23" s="27" t="s">
        <v>24</v>
      </c>
      <c r="B23" s="11" t="s">
        <v>55</v>
      </c>
      <c r="C23" s="28">
        <v>13</v>
      </c>
      <c r="D23" s="12">
        <v>1.4735486670175371</v>
      </c>
      <c r="E23" s="12">
        <v>6.5903140394462048</v>
      </c>
      <c r="F23" s="12">
        <v>4.6162805826057945E-9</v>
      </c>
      <c r="G23" s="13">
        <v>0.44697791892171468</v>
      </c>
      <c r="H23" s="7"/>
      <c r="I23" s="27" t="s">
        <v>24</v>
      </c>
      <c r="J23" s="11" t="s">
        <v>60</v>
      </c>
      <c r="K23" s="28">
        <v>13</v>
      </c>
      <c r="L23" s="12">
        <v>2.9910847971889436</v>
      </c>
      <c r="M23" s="12">
        <v>6.1217200588081075</v>
      </c>
      <c r="N23" s="12">
        <v>2.0568335955589924E-8</v>
      </c>
      <c r="O23" s="13">
        <v>0.42882502645545811</v>
      </c>
      <c r="P23" s="7"/>
      <c r="Q23" s="44" t="s">
        <v>24</v>
      </c>
      <c r="R23" s="45" t="s">
        <v>64</v>
      </c>
      <c r="S23" s="46">
        <v>13</v>
      </c>
      <c r="T23" s="47">
        <v>1.3656208604384392</v>
      </c>
      <c r="U23" s="47">
        <v>6.539700778841218</v>
      </c>
      <c r="V23" s="47">
        <v>5.4162282151952039E-9</v>
      </c>
      <c r="W23" s="48">
        <v>0.44507298399768619</v>
      </c>
      <c r="X23" s="40"/>
      <c r="Y23" s="44" t="s">
        <v>24</v>
      </c>
      <c r="Z23" s="45" t="s">
        <v>68</v>
      </c>
      <c r="AA23" s="46">
        <v>13</v>
      </c>
      <c r="AB23" s="47">
        <v>4.3780078741120114</v>
      </c>
      <c r="AC23" s="47">
        <v>8.9602737594598292</v>
      </c>
      <c r="AD23" s="47">
        <v>3.9415053694695468E-12</v>
      </c>
      <c r="AE23" s="48">
        <v>0.52356030019944788</v>
      </c>
      <c r="AF23" s="40"/>
    </row>
    <row r="24" spans="1:32" x14ac:dyDescent="0.25">
      <c r="A24" s="29" t="s">
        <v>25</v>
      </c>
      <c r="B24" s="30">
        <v>6.9693736461700206</v>
      </c>
      <c r="C24" s="31">
        <v>1</v>
      </c>
      <c r="D24" s="16">
        <v>6.9693736461700206</v>
      </c>
      <c r="E24" s="16">
        <v>31.169897550424128</v>
      </c>
      <c r="F24" s="16">
        <v>1.8355473993049037E-7</v>
      </c>
      <c r="G24" s="17">
        <v>0.22723569899121612</v>
      </c>
      <c r="H24" s="7"/>
      <c r="I24" s="29" t="s">
        <v>25</v>
      </c>
      <c r="J24" s="30">
        <v>12.741916818494367</v>
      </c>
      <c r="K24" s="31">
        <v>1</v>
      </c>
      <c r="L24" s="16">
        <v>12.741916818494367</v>
      </c>
      <c r="M24" s="16">
        <v>26.0783137438126</v>
      </c>
      <c r="N24" s="16">
        <v>1.4541945793337582E-6</v>
      </c>
      <c r="O24" s="17">
        <v>0.19744584106665486</v>
      </c>
      <c r="P24" s="7"/>
      <c r="Q24" s="49" t="s">
        <v>25</v>
      </c>
      <c r="R24" s="50">
        <v>6.5418696606160838</v>
      </c>
      <c r="S24" s="51">
        <v>1</v>
      </c>
      <c r="T24" s="52">
        <v>6.5418696606160838</v>
      </c>
      <c r="U24" s="52">
        <v>31.327780172363074</v>
      </c>
      <c r="V24" s="52">
        <v>1.7238537587914505E-7</v>
      </c>
      <c r="W24" s="53">
        <v>0.22812412851240221</v>
      </c>
      <c r="X24" s="40"/>
      <c r="Y24" s="49" t="s">
        <v>25</v>
      </c>
      <c r="Z24" s="50">
        <v>12.741916818487706</v>
      </c>
      <c r="AA24" s="51">
        <v>1</v>
      </c>
      <c r="AB24" s="52">
        <v>12.741916818487706</v>
      </c>
      <c r="AC24" s="52">
        <v>26.07831374379894</v>
      </c>
      <c r="AD24" s="52">
        <v>1.454194579342014E-6</v>
      </c>
      <c r="AE24" s="53">
        <v>0.1974458410665719</v>
      </c>
      <c r="AF24" s="40"/>
    </row>
    <row r="25" spans="1:32" ht="24" x14ac:dyDescent="0.25">
      <c r="A25" s="29" t="s">
        <v>51</v>
      </c>
      <c r="B25" s="30">
        <v>11.853087710235481</v>
      </c>
      <c r="C25" s="31">
        <v>1</v>
      </c>
      <c r="D25" s="16">
        <v>11.853087710235481</v>
      </c>
      <c r="E25" s="16">
        <v>53.011869981639691</v>
      </c>
      <c r="F25" s="16">
        <v>6.088789126650967E-11</v>
      </c>
      <c r="G25" s="17">
        <v>0.33338309893318474</v>
      </c>
      <c r="H25" s="7"/>
      <c r="I25" s="29" t="s">
        <v>52</v>
      </c>
      <c r="J25" s="30">
        <v>1.0413313441255614</v>
      </c>
      <c r="K25" s="31">
        <v>1</v>
      </c>
      <c r="L25" s="16">
        <v>1.0413313441255614</v>
      </c>
      <c r="M25" s="16">
        <v>2.1312464906344721</v>
      </c>
      <c r="N25" s="16">
        <v>0.14728077176944776</v>
      </c>
      <c r="O25" s="17">
        <v>1.9709811546647294E-2</v>
      </c>
      <c r="P25" s="7"/>
      <c r="Q25" s="49" t="s">
        <v>52</v>
      </c>
      <c r="R25" s="50">
        <v>0.11968994770681067</v>
      </c>
      <c r="S25" s="51">
        <v>1</v>
      </c>
      <c r="T25" s="52">
        <v>0.11968994770681067</v>
      </c>
      <c r="U25" s="52">
        <v>0.57317258904963786</v>
      </c>
      <c r="V25" s="52">
        <v>0.45068054410188219</v>
      </c>
      <c r="W25" s="53">
        <v>5.3782070583543009E-3</v>
      </c>
      <c r="X25" s="40"/>
      <c r="Y25" s="49" t="s">
        <v>52</v>
      </c>
      <c r="Z25" s="50">
        <v>1.0413313441260854</v>
      </c>
      <c r="AA25" s="51">
        <v>1</v>
      </c>
      <c r="AB25" s="52">
        <v>1.0413313441260854</v>
      </c>
      <c r="AC25" s="52">
        <v>2.1312464906355424</v>
      </c>
      <c r="AD25" s="52">
        <v>0.14728077176934645</v>
      </c>
      <c r="AE25" s="53">
        <v>1.9709811546656998E-2</v>
      </c>
      <c r="AF25" s="40"/>
    </row>
    <row r="26" spans="1:32" ht="24" x14ac:dyDescent="0.25">
      <c r="A26" s="29" t="s">
        <v>52</v>
      </c>
      <c r="B26" s="30">
        <v>0.30058520797545718</v>
      </c>
      <c r="C26" s="31">
        <v>1</v>
      </c>
      <c r="D26" s="16">
        <v>0.30058520797545718</v>
      </c>
      <c r="E26" s="16">
        <v>1.3443403400988159</v>
      </c>
      <c r="F26" s="16">
        <v>0.24887511560680453</v>
      </c>
      <c r="G26" s="17">
        <v>1.2523625706204406E-2</v>
      </c>
      <c r="H26" s="7"/>
      <c r="I26" s="29" t="s">
        <v>58</v>
      </c>
      <c r="J26" s="30">
        <v>6.9593264416982956</v>
      </c>
      <c r="K26" s="31">
        <v>1</v>
      </c>
      <c r="L26" s="16">
        <v>6.9593264416982956</v>
      </c>
      <c r="M26" s="16">
        <v>14.243343523385546</v>
      </c>
      <c r="N26" s="16">
        <v>2.6511059404508872E-4</v>
      </c>
      <c r="O26" s="17">
        <v>0.11845432026443466</v>
      </c>
      <c r="P26" s="7"/>
      <c r="Q26" s="49" t="s">
        <v>51</v>
      </c>
      <c r="R26" s="50">
        <v>6.7994958000467705</v>
      </c>
      <c r="S26" s="51">
        <v>1</v>
      </c>
      <c r="T26" s="52">
        <v>6.7994958000467705</v>
      </c>
      <c r="U26" s="52">
        <v>32.561503172276687</v>
      </c>
      <c r="V26" s="52">
        <v>1.0583873520717489E-7</v>
      </c>
      <c r="W26" s="53">
        <v>0.23499675181635568</v>
      </c>
      <c r="X26" s="40"/>
      <c r="Y26" s="49" t="s">
        <v>58</v>
      </c>
      <c r="Z26" s="50">
        <v>33.488108050007952</v>
      </c>
      <c r="AA26" s="51">
        <v>1</v>
      </c>
      <c r="AB26" s="52">
        <v>33.488108050007952</v>
      </c>
      <c r="AC26" s="52">
        <v>68.53861949147435</v>
      </c>
      <c r="AD26" s="52">
        <v>4.0381784939482111E-13</v>
      </c>
      <c r="AE26" s="53">
        <v>0.39268455136842795</v>
      </c>
      <c r="AF26" s="40"/>
    </row>
    <row r="27" spans="1:32" x14ac:dyDescent="0.25">
      <c r="A27" s="29" t="s">
        <v>0</v>
      </c>
      <c r="B27" s="30">
        <v>6.8251647343370483E-2</v>
      </c>
      <c r="C27" s="31">
        <v>1</v>
      </c>
      <c r="D27" s="16">
        <v>6.8251647343370483E-2</v>
      </c>
      <c r="E27" s="16">
        <v>0.30524936147018522</v>
      </c>
      <c r="F27" s="102">
        <v>0.58177326510999028</v>
      </c>
      <c r="G27" s="17">
        <v>2.8714420341769253E-3</v>
      </c>
      <c r="H27" s="7"/>
      <c r="I27" s="29" t="s">
        <v>0</v>
      </c>
      <c r="J27" s="30">
        <v>2.8849601569862711</v>
      </c>
      <c r="K27" s="31">
        <v>1</v>
      </c>
      <c r="L27" s="16">
        <v>2.8849601569862711</v>
      </c>
      <c r="M27" s="16">
        <v>5.9045194835275083</v>
      </c>
      <c r="N27" s="39">
        <v>1.6782137470247472E-2</v>
      </c>
      <c r="O27" s="17">
        <v>5.2763905432761909E-2</v>
      </c>
      <c r="P27" s="7"/>
      <c r="Q27" s="49" t="s">
        <v>0</v>
      </c>
      <c r="R27" s="50">
        <v>5.5434713972806984E-2</v>
      </c>
      <c r="S27" s="51">
        <v>1</v>
      </c>
      <c r="T27" s="52">
        <v>5.5434713972806984E-2</v>
      </c>
      <c r="U27" s="52">
        <v>0.26546639162088892</v>
      </c>
      <c r="V27" s="103">
        <v>0.60746214119211495</v>
      </c>
      <c r="W27" s="53">
        <v>2.4981435703915673E-3</v>
      </c>
      <c r="X27" s="40"/>
      <c r="Y27" s="49" t="s">
        <v>0</v>
      </c>
      <c r="Z27" s="50">
        <v>2.884960156985183</v>
      </c>
      <c r="AA27" s="51">
        <v>1</v>
      </c>
      <c r="AB27" s="52">
        <v>2.884960156985183</v>
      </c>
      <c r="AC27" s="52">
        <v>5.9045194835252754</v>
      </c>
      <c r="AD27" s="72">
        <v>1.678213747026755E-2</v>
      </c>
      <c r="AE27" s="53">
        <v>5.2763905432743015E-2</v>
      </c>
      <c r="AF27" s="40"/>
    </row>
    <row r="28" spans="1:32" x14ac:dyDescent="0.25">
      <c r="A28" s="29" t="s">
        <v>5</v>
      </c>
      <c r="B28" s="30">
        <v>2.7697928524705508</v>
      </c>
      <c r="C28" s="31">
        <v>5</v>
      </c>
      <c r="D28" s="16">
        <v>0.55395857049411013</v>
      </c>
      <c r="E28" s="16">
        <v>2.4775299425895616</v>
      </c>
      <c r="F28" s="39">
        <v>3.6483264648315229E-2</v>
      </c>
      <c r="G28" s="17">
        <v>0.10463633447394131</v>
      </c>
      <c r="H28" s="7"/>
      <c r="I28" s="29" t="s">
        <v>5</v>
      </c>
      <c r="J28" s="30">
        <v>6.1393348227850311</v>
      </c>
      <c r="K28" s="31">
        <v>5</v>
      </c>
      <c r="L28" s="16">
        <v>1.2278669645570062</v>
      </c>
      <c r="M28" s="16">
        <v>2.5130206383786549</v>
      </c>
      <c r="N28" s="39">
        <v>3.4243724537956356E-2</v>
      </c>
      <c r="O28" s="17">
        <v>0.10597640328923018</v>
      </c>
      <c r="P28" s="7"/>
      <c r="Q28" s="49" t="s">
        <v>5</v>
      </c>
      <c r="R28" s="50">
        <v>3.0627452509968385</v>
      </c>
      <c r="S28" s="51">
        <v>5</v>
      </c>
      <c r="T28" s="52">
        <v>0.61254905019936767</v>
      </c>
      <c r="U28" s="52">
        <v>2.9333818900372854</v>
      </c>
      <c r="V28" s="72">
        <v>1.6071390240490323E-2</v>
      </c>
      <c r="W28" s="53">
        <v>0.12154872878584171</v>
      </c>
      <c r="X28" s="40"/>
      <c r="Y28" s="49" t="s">
        <v>5</v>
      </c>
      <c r="Z28" s="50">
        <v>6.1393348227844644</v>
      </c>
      <c r="AA28" s="51">
        <v>5</v>
      </c>
      <c r="AB28" s="52">
        <v>1.2278669645568929</v>
      </c>
      <c r="AC28" s="52">
        <v>2.5130206383784204</v>
      </c>
      <c r="AD28" s="72">
        <v>3.4243724537970588E-2</v>
      </c>
      <c r="AE28" s="53">
        <v>0.10597640328922135</v>
      </c>
      <c r="AF28" s="40"/>
    </row>
    <row r="29" spans="1:32" ht="24" x14ac:dyDescent="0.25">
      <c r="A29" s="29" t="s">
        <v>53</v>
      </c>
      <c r="B29" s="30">
        <v>4.2218096947325829</v>
      </c>
      <c r="C29" s="31">
        <v>5</v>
      </c>
      <c r="D29" s="16">
        <v>0.84436193894651657</v>
      </c>
      <c r="E29" s="16">
        <v>3.776332920090125</v>
      </c>
      <c r="F29" s="39">
        <v>3.4660123824250167E-3</v>
      </c>
      <c r="G29" s="17">
        <v>0.15119645194401496</v>
      </c>
      <c r="H29" s="7"/>
      <c r="I29" s="29" t="s">
        <v>53</v>
      </c>
      <c r="J29" s="30">
        <v>13.63893611877374</v>
      </c>
      <c r="K29" s="31">
        <v>5</v>
      </c>
      <c r="L29" s="16">
        <v>2.7277872237547482</v>
      </c>
      <c r="M29" s="16">
        <v>5.5828406401294952</v>
      </c>
      <c r="N29" s="39">
        <v>1.32063957097267E-4</v>
      </c>
      <c r="O29" s="17">
        <v>0.20844841348772261</v>
      </c>
      <c r="P29" s="7"/>
      <c r="Q29" s="49" t="s">
        <v>53</v>
      </c>
      <c r="R29" s="50">
        <v>5.3661911141948444</v>
      </c>
      <c r="S29" s="51">
        <v>5</v>
      </c>
      <c r="T29" s="52">
        <v>1.073238222838969</v>
      </c>
      <c r="U29" s="52">
        <v>5.1395354633999926</v>
      </c>
      <c r="V29" s="72">
        <v>2.9222865994968746E-4</v>
      </c>
      <c r="W29" s="53">
        <v>0.19512627588066672</v>
      </c>
      <c r="X29" s="40"/>
      <c r="Y29" s="49" t="s">
        <v>53</v>
      </c>
      <c r="Z29" s="50">
        <v>13.638936118774254</v>
      </c>
      <c r="AA29" s="51">
        <v>5</v>
      </c>
      <c r="AB29" s="52">
        <v>2.7277872237548508</v>
      </c>
      <c r="AC29" s="52">
        <v>5.5828406401296995</v>
      </c>
      <c r="AD29" s="72">
        <v>1.3206395709721867E-4</v>
      </c>
      <c r="AE29" s="53">
        <v>0.20844841348772863</v>
      </c>
      <c r="AF29" s="40"/>
    </row>
    <row r="30" spans="1:32" x14ac:dyDescent="0.25">
      <c r="A30" s="29" t="s">
        <v>26</v>
      </c>
      <c r="B30" s="30">
        <v>23.700867328772144</v>
      </c>
      <c r="C30" s="31">
        <v>106</v>
      </c>
      <c r="D30" s="16">
        <v>0.22359308800728439</v>
      </c>
      <c r="E30" s="32"/>
      <c r="F30" s="32"/>
      <c r="G30" s="33"/>
      <c r="H30" s="7"/>
      <c r="I30" s="29" t="s">
        <v>26</v>
      </c>
      <c r="J30" s="30">
        <v>51.791814303210444</v>
      </c>
      <c r="K30" s="31">
        <v>106</v>
      </c>
      <c r="L30" s="16">
        <v>0.48860202172840039</v>
      </c>
      <c r="M30" s="32"/>
      <c r="N30" s="32"/>
      <c r="O30" s="33"/>
      <c r="P30" s="7"/>
      <c r="Q30" s="49" t="s">
        <v>26</v>
      </c>
      <c r="R30" s="50">
        <v>22.134928814300295</v>
      </c>
      <c r="S30" s="51">
        <v>106</v>
      </c>
      <c r="T30" s="52">
        <v>0.20882008315377637</v>
      </c>
      <c r="U30" s="54"/>
      <c r="V30" s="54"/>
      <c r="W30" s="55"/>
      <c r="X30" s="40"/>
      <c r="Y30" s="49" t="s">
        <v>26</v>
      </c>
      <c r="Z30" s="50">
        <v>51.791814303210494</v>
      </c>
      <c r="AA30" s="51">
        <v>106</v>
      </c>
      <c r="AB30" s="52">
        <v>0.48860202172840089</v>
      </c>
      <c r="AC30" s="54"/>
      <c r="AD30" s="54"/>
      <c r="AE30" s="55"/>
      <c r="AF30" s="40"/>
    </row>
    <row r="31" spans="1:32" x14ac:dyDescent="0.25">
      <c r="A31" s="29" t="s">
        <v>27</v>
      </c>
      <c r="B31" s="30">
        <v>229258.1</v>
      </c>
      <c r="C31" s="31">
        <v>120</v>
      </c>
      <c r="D31" s="32"/>
      <c r="E31" s="32"/>
      <c r="F31" s="32"/>
      <c r="G31" s="33"/>
      <c r="H31" s="7"/>
      <c r="I31" s="29" t="s">
        <v>27</v>
      </c>
      <c r="J31" s="30">
        <v>13750.410000000005</v>
      </c>
      <c r="K31" s="31">
        <v>120</v>
      </c>
      <c r="L31" s="32"/>
      <c r="M31" s="32"/>
      <c r="N31" s="32"/>
      <c r="O31" s="33"/>
      <c r="P31" s="7"/>
      <c r="Q31" s="49" t="s">
        <v>27</v>
      </c>
      <c r="R31" s="50">
        <v>40.859999999999992</v>
      </c>
      <c r="S31" s="51">
        <v>120</v>
      </c>
      <c r="T31" s="54"/>
      <c r="U31" s="54"/>
      <c r="V31" s="54"/>
      <c r="W31" s="55"/>
      <c r="X31" s="40"/>
      <c r="Y31" s="49" t="s">
        <v>27</v>
      </c>
      <c r="Z31" s="50">
        <v>111.03000000000006</v>
      </c>
      <c r="AA31" s="51">
        <v>120</v>
      </c>
      <c r="AB31" s="54"/>
      <c r="AC31" s="54"/>
      <c r="AD31" s="54"/>
      <c r="AE31" s="55"/>
      <c r="AF31" s="40"/>
    </row>
    <row r="32" spans="1:32" ht="24" x14ac:dyDescent="0.25">
      <c r="A32" s="34" t="s">
        <v>28</v>
      </c>
      <c r="B32" s="35">
        <v>42.857000000000127</v>
      </c>
      <c r="C32" s="36">
        <v>119</v>
      </c>
      <c r="D32" s="37"/>
      <c r="E32" s="37"/>
      <c r="F32" s="37"/>
      <c r="G32" s="38"/>
      <c r="H32" s="7"/>
      <c r="I32" s="34" t="s">
        <v>28</v>
      </c>
      <c r="J32" s="35">
        <v>90.675916666666708</v>
      </c>
      <c r="K32" s="36">
        <v>119</v>
      </c>
      <c r="L32" s="37"/>
      <c r="M32" s="37"/>
      <c r="N32" s="37"/>
      <c r="O32" s="38"/>
      <c r="P32" s="7"/>
      <c r="Q32" s="56" t="s">
        <v>28</v>
      </c>
      <c r="R32" s="57">
        <v>39.888000000000005</v>
      </c>
      <c r="S32" s="58">
        <v>119</v>
      </c>
      <c r="T32" s="59"/>
      <c r="U32" s="59"/>
      <c r="V32" s="59"/>
      <c r="W32" s="60"/>
      <c r="X32" s="40"/>
      <c r="Y32" s="56" t="s">
        <v>28</v>
      </c>
      <c r="Z32" s="57">
        <v>108.70591666666664</v>
      </c>
      <c r="AA32" s="58">
        <v>119</v>
      </c>
      <c r="AB32" s="59"/>
      <c r="AC32" s="59"/>
      <c r="AD32" s="59"/>
      <c r="AE32" s="60"/>
      <c r="AF32" s="40"/>
    </row>
    <row r="33" spans="1:32" x14ac:dyDescent="0.25">
      <c r="A33" s="145" t="s">
        <v>54</v>
      </c>
      <c r="B33" s="145"/>
      <c r="C33" s="145"/>
      <c r="D33" s="145"/>
      <c r="E33" s="145"/>
      <c r="F33" s="145"/>
      <c r="G33" s="145"/>
      <c r="H33" s="7"/>
      <c r="I33" s="145" t="s">
        <v>59</v>
      </c>
      <c r="J33" s="145"/>
      <c r="K33" s="145"/>
      <c r="L33" s="145"/>
      <c r="M33" s="145"/>
      <c r="N33" s="145"/>
      <c r="O33" s="145"/>
      <c r="P33" s="7"/>
      <c r="Q33" s="136" t="s">
        <v>63</v>
      </c>
      <c r="R33" s="136"/>
      <c r="S33" s="136"/>
      <c r="T33" s="136"/>
      <c r="U33" s="136"/>
      <c r="V33" s="136"/>
      <c r="W33" s="136"/>
      <c r="X33" s="40"/>
      <c r="Y33" s="136" t="s">
        <v>67</v>
      </c>
      <c r="Z33" s="136"/>
      <c r="AA33" s="136"/>
      <c r="AB33" s="136"/>
      <c r="AC33" s="136"/>
      <c r="AD33" s="136"/>
      <c r="AE33" s="136"/>
      <c r="AF33" s="40"/>
    </row>
    <row r="53" spans="1:16" s="101" customFormat="1" ht="18.75" x14ac:dyDescent="0.3">
      <c r="A53" s="101" t="s">
        <v>76</v>
      </c>
    </row>
    <row r="54" spans="1:16" x14ac:dyDescent="0.25">
      <c r="A54" t="s">
        <v>43</v>
      </c>
      <c r="I54" t="s">
        <v>45</v>
      </c>
    </row>
    <row r="55" spans="1:16" x14ac:dyDescent="0.25">
      <c r="A55" s="119" t="s">
        <v>49</v>
      </c>
      <c r="B55" s="119"/>
      <c r="C55" s="119"/>
      <c r="D55" s="119"/>
      <c r="E55" s="119"/>
      <c r="F55" s="119"/>
      <c r="G55" s="119"/>
      <c r="H55" s="77"/>
      <c r="I55" s="119" t="s">
        <v>49</v>
      </c>
      <c r="J55" s="119"/>
      <c r="K55" s="119"/>
      <c r="L55" s="119"/>
      <c r="M55" s="119"/>
      <c r="N55" s="119"/>
      <c r="O55" s="119"/>
      <c r="P55" s="77"/>
    </row>
    <row r="56" spans="1:16" x14ac:dyDescent="0.25">
      <c r="A56" s="156" t="s">
        <v>6</v>
      </c>
      <c r="B56" s="156" t="s">
        <v>51</v>
      </c>
      <c r="C56" s="157"/>
      <c r="D56" s="157"/>
      <c r="E56" s="157"/>
      <c r="F56" s="157"/>
      <c r="G56" s="157"/>
      <c r="H56" s="77"/>
      <c r="I56" s="156" t="s">
        <v>6</v>
      </c>
      <c r="J56" s="156" t="s">
        <v>58</v>
      </c>
      <c r="K56" s="157"/>
      <c r="L56" s="157"/>
      <c r="M56" s="157"/>
      <c r="N56" s="157"/>
      <c r="O56" s="157"/>
      <c r="P56" s="77"/>
    </row>
    <row r="57" spans="1:16" ht="36.75" x14ac:dyDescent="0.25">
      <c r="A57" s="120" t="s">
        <v>18</v>
      </c>
      <c r="B57" s="78" t="s">
        <v>19</v>
      </c>
      <c r="C57" s="79" t="s">
        <v>20</v>
      </c>
      <c r="D57" s="79" t="s">
        <v>21</v>
      </c>
      <c r="E57" s="79" t="s">
        <v>22</v>
      </c>
      <c r="F57" s="79" t="s">
        <v>23</v>
      </c>
      <c r="G57" s="80" t="s">
        <v>50</v>
      </c>
      <c r="H57" s="77"/>
      <c r="I57" s="120" t="s">
        <v>18</v>
      </c>
      <c r="J57" s="78" t="s">
        <v>19</v>
      </c>
      <c r="K57" s="79" t="s">
        <v>20</v>
      </c>
      <c r="L57" s="79" t="s">
        <v>21</v>
      </c>
      <c r="M57" s="79" t="s">
        <v>22</v>
      </c>
      <c r="N57" s="79" t="s">
        <v>23</v>
      </c>
      <c r="O57" s="80" t="s">
        <v>50</v>
      </c>
      <c r="P57" s="77"/>
    </row>
    <row r="58" spans="1:16" ht="24" x14ac:dyDescent="0.25">
      <c r="A58" s="81" t="s">
        <v>24</v>
      </c>
      <c r="B58" s="82" t="s">
        <v>73</v>
      </c>
      <c r="C58" s="83">
        <v>12</v>
      </c>
      <c r="D58" s="84">
        <v>0.30737741052250617</v>
      </c>
      <c r="E58" s="84">
        <v>0.88435765297484092</v>
      </c>
      <c r="F58" s="84">
        <v>0.56498763680278496</v>
      </c>
      <c r="G58" s="85">
        <v>9.0231145657149847E-2</v>
      </c>
      <c r="H58" s="77"/>
      <c r="I58" s="81" t="s">
        <v>24</v>
      </c>
      <c r="J58" s="82" t="s">
        <v>71</v>
      </c>
      <c r="K58" s="83">
        <v>12</v>
      </c>
      <c r="L58" s="84">
        <v>1.8959979505888025</v>
      </c>
      <c r="M58" s="84">
        <v>2.8581665700829655</v>
      </c>
      <c r="N58" s="84">
        <v>1.9059805571465568E-3</v>
      </c>
      <c r="O58" s="85">
        <v>0.24273520589340797</v>
      </c>
      <c r="P58" s="77"/>
    </row>
    <row r="59" spans="1:16" x14ac:dyDescent="0.25">
      <c r="A59" s="86" t="s">
        <v>25</v>
      </c>
      <c r="B59" s="87">
        <v>1244.6422613020629</v>
      </c>
      <c r="C59" s="88">
        <v>1</v>
      </c>
      <c r="D59" s="89">
        <v>1244.6422613020629</v>
      </c>
      <c r="E59" s="89">
        <v>3580.9687742743122</v>
      </c>
      <c r="F59" s="89">
        <v>4.379483328883536E-84</v>
      </c>
      <c r="G59" s="90">
        <v>0.97098673916482536</v>
      </c>
      <c r="H59" s="77"/>
      <c r="I59" s="86" t="s">
        <v>25</v>
      </c>
      <c r="J59" s="87">
        <v>50.589034173972799</v>
      </c>
      <c r="K59" s="88">
        <v>1</v>
      </c>
      <c r="L59" s="89">
        <v>50.589034173972799</v>
      </c>
      <c r="M59" s="89">
        <v>76.261625833472408</v>
      </c>
      <c r="N59" s="89">
        <v>3.7059281875828925E-14</v>
      </c>
      <c r="O59" s="90">
        <v>0.41613526828999325</v>
      </c>
      <c r="P59" s="77"/>
    </row>
    <row r="60" spans="1:16" x14ac:dyDescent="0.25">
      <c r="A60" s="86" t="s">
        <v>52</v>
      </c>
      <c r="B60" s="87">
        <v>1.3238622596011147</v>
      </c>
      <c r="C60" s="88">
        <v>1</v>
      </c>
      <c r="D60" s="89">
        <v>1.3238622596011147</v>
      </c>
      <c r="E60" s="89">
        <v>3.8088931739409255</v>
      </c>
      <c r="F60" s="89">
        <v>5.3594951997908355E-2</v>
      </c>
      <c r="G60" s="90">
        <v>3.4373533250277678E-2</v>
      </c>
      <c r="H60" s="77"/>
      <c r="I60" s="86" t="s">
        <v>52</v>
      </c>
      <c r="J60" s="87">
        <v>1.8263087403982947</v>
      </c>
      <c r="K60" s="88">
        <v>1</v>
      </c>
      <c r="L60" s="89">
        <v>1.8263087403982947</v>
      </c>
      <c r="M60" s="89">
        <v>2.7531119360312051</v>
      </c>
      <c r="N60" s="89">
        <v>9.9993720291800287E-2</v>
      </c>
      <c r="O60" s="90">
        <v>2.5084591110599543E-2</v>
      </c>
      <c r="P60" s="77"/>
    </row>
    <row r="61" spans="1:16" x14ac:dyDescent="0.25">
      <c r="A61" s="86" t="s">
        <v>0</v>
      </c>
      <c r="B61" s="87">
        <v>0.80661790120030996</v>
      </c>
      <c r="C61" s="88">
        <v>1</v>
      </c>
      <c r="D61" s="89">
        <v>0.80661790120030996</v>
      </c>
      <c r="E61" s="89">
        <v>2.3207258878926873</v>
      </c>
      <c r="F61" s="98">
        <v>0.13061055899147064</v>
      </c>
      <c r="G61" s="90">
        <v>2.1228599325918935E-2</v>
      </c>
      <c r="H61" s="77"/>
      <c r="I61" s="86" t="s">
        <v>0</v>
      </c>
      <c r="J61" s="87">
        <v>18.165692189380916</v>
      </c>
      <c r="K61" s="88">
        <v>1</v>
      </c>
      <c r="L61" s="89">
        <v>18.165692189380916</v>
      </c>
      <c r="M61" s="89">
        <v>27.384298660228946</v>
      </c>
      <c r="N61" s="98">
        <v>8.3685644968272971E-7</v>
      </c>
      <c r="O61" s="90">
        <v>0.20377602839946457</v>
      </c>
      <c r="P61" s="77"/>
    </row>
    <row r="62" spans="1:16" x14ac:dyDescent="0.25">
      <c r="A62" s="86" t="s">
        <v>5</v>
      </c>
      <c r="B62" s="87">
        <v>1.6301513386282651</v>
      </c>
      <c r="C62" s="88">
        <v>5</v>
      </c>
      <c r="D62" s="89">
        <v>0.32603026772565302</v>
      </c>
      <c r="E62" s="89">
        <v>0.9380239161833468</v>
      </c>
      <c r="F62" s="98">
        <v>0.45954542379472563</v>
      </c>
      <c r="G62" s="90">
        <v>4.199225140518234E-2</v>
      </c>
      <c r="H62" s="77"/>
      <c r="I62" s="86" t="s">
        <v>5</v>
      </c>
      <c r="J62" s="87">
        <v>3.3720895657116641</v>
      </c>
      <c r="K62" s="88">
        <v>5</v>
      </c>
      <c r="L62" s="89">
        <v>0.67441791314233279</v>
      </c>
      <c r="M62" s="89">
        <v>1.0166670976674403</v>
      </c>
      <c r="N62" s="98">
        <v>0.41159260050782032</v>
      </c>
      <c r="O62" s="90">
        <v>4.5353178206104926E-2</v>
      </c>
      <c r="P62" s="77"/>
    </row>
    <row r="63" spans="1:16" ht="24" x14ac:dyDescent="0.25">
      <c r="A63" s="86" t="s">
        <v>53</v>
      </c>
      <c r="B63" s="87">
        <v>0.33172797269263282</v>
      </c>
      <c r="C63" s="88">
        <v>5</v>
      </c>
      <c r="D63" s="89">
        <v>6.6345594538526564E-2</v>
      </c>
      <c r="E63" s="89">
        <v>0.19088336443323548</v>
      </c>
      <c r="F63" s="98">
        <v>0.96546158357474576</v>
      </c>
      <c r="G63" s="90">
        <v>8.8409242554511949E-3</v>
      </c>
      <c r="H63" s="77"/>
      <c r="I63" s="86" t="s">
        <v>53</v>
      </c>
      <c r="J63" s="87">
        <v>0.89609268867137282</v>
      </c>
      <c r="K63" s="88">
        <v>5</v>
      </c>
      <c r="L63" s="89">
        <v>0.17921853773427457</v>
      </c>
      <c r="M63" s="89">
        <v>0.27016718722305633</v>
      </c>
      <c r="N63" s="98">
        <v>0.92852313710058587</v>
      </c>
      <c r="O63" s="90">
        <v>1.2467240556517234E-2</v>
      </c>
      <c r="P63" s="77"/>
    </row>
    <row r="64" spans="1:16" x14ac:dyDescent="0.25">
      <c r="A64" s="86" t="s">
        <v>26</v>
      </c>
      <c r="B64" s="87">
        <v>37.190137740396565</v>
      </c>
      <c r="C64" s="88">
        <v>107</v>
      </c>
      <c r="D64" s="89">
        <v>0.34757138075136979</v>
      </c>
      <c r="E64" s="91"/>
      <c r="F64" s="91"/>
      <c r="G64" s="92"/>
      <c r="H64" s="77"/>
      <c r="I64" s="86" t="s">
        <v>26</v>
      </c>
      <c r="J64" s="87">
        <v>70.979691259601083</v>
      </c>
      <c r="K64" s="88">
        <v>107</v>
      </c>
      <c r="L64" s="89">
        <v>0.66336160055701943</v>
      </c>
      <c r="M64" s="91"/>
      <c r="N64" s="91"/>
      <c r="O64" s="92"/>
      <c r="P64" s="77"/>
    </row>
    <row r="65" spans="1:16" x14ac:dyDescent="0.25">
      <c r="A65" s="86" t="s">
        <v>27</v>
      </c>
      <c r="B65" s="87">
        <v>228190.95999999988</v>
      </c>
      <c r="C65" s="88">
        <v>120</v>
      </c>
      <c r="D65" s="91"/>
      <c r="E65" s="91"/>
      <c r="F65" s="91"/>
      <c r="G65" s="92"/>
      <c r="H65" s="77"/>
      <c r="I65" s="86" t="s">
        <v>27</v>
      </c>
      <c r="J65" s="87">
        <v>14112.140000000001</v>
      </c>
      <c r="K65" s="88">
        <v>120</v>
      </c>
      <c r="L65" s="91"/>
      <c r="M65" s="91"/>
      <c r="N65" s="91"/>
      <c r="O65" s="92"/>
      <c r="P65" s="77"/>
    </row>
    <row r="66" spans="1:16" ht="24" x14ac:dyDescent="0.25">
      <c r="A66" s="93" t="s">
        <v>28</v>
      </c>
      <c r="B66" s="94">
        <v>40.878666666666639</v>
      </c>
      <c r="C66" s="95">
        <v>119</v>
      </c>
      <c r="D66" s="96"/>
      <c r="E66" s="96"/>
      <c r="F66" s="96"/>
      <c r="G66" s="97"/>
      <c r="H66" s="77"/>
      <c r="I66" s="93" t="s">
        <v>28</v>
      </c>
      <c r="J66" s="94">
        <v>93.731666666666712</v>
      </c>
      <c r="K66" s="95">
        <v>119</v>
      </c>
      <c r="L66" s="96"/>
      <c r="M66" s="96"/>
      <c r="N66" s="96"/>
      <c r="O66" s="97"/>
      <c r="P66" s="77"/>
    </row>
    <row r="67" spans="1:16" x14ac:dyDescent="0.25">
      <c r="A67" s="125" t="s">
        <v>74</v>
      </c>
      <c r="B67" s="125"/>
      <c r="C67" s="125"/>
      <c r="D67" s="125"/>
      <c r="E67" s="125"/>
      <c r="F67" s="125"/>
      <c r="G67" s="125"/>
      <c r="H67" s="77"/>
      <c r="I67" s="125" t="s">
        <v>72</v>
      </c>
      <c r="J67" s="125"/>
      <c r="K67" s="125"/>
      <c r="L67" s="125"/>
      <c r="M67" s="125"/>
      <c r="N67" s="125"/>
      <c r="O67" s="125"/>
      <c r="P67" s="77"/>
    </row>
    <row r="71" spans="1:16" s="101" customFormat="1" ht="18.75" x14ac:dyDescent="0.3">
      <c r="A71" s="101" t="s">
        <v>78</v>
      </c>
    </row>
    <row r="73" spans="1:16" x14ac:dyDescent="0.25">
      <c r="A73" s="119" t="s">
        <v>78</v>
      </c>
      <c r="B73" s="119"/>
      <c r="C73" s="119"/>
      <c r="D73" s="119"/>
      <c r="E73" s="100"/>
      <c r="G73" s="119" t="s">
        <v>78</v>
      </c>
      <c r="H73" s="119"/>
      <c r="I73" s="119"/>
      <c r="J73" s="119"/>
      <c r="K73" s="100"/>
    </row>
    <row r="74" spans="1:16" ht="24.75" x14ac:dyDescent="0.25">
      <c r="A74" s="120" t="s">
        <v>77</v>
      </c>
      <c r="B74" s="120"/>
      <c r="C74" s="78" t="s">
        <v>51</v>
      </c>
      <c r="D74" s="80" t="s">
        <v>35</v>
      </c>
      <c r="E74" s="100"/>
      <c r="G74" s="120" t="s">
        <v>77</v>
      </c>
      <c r="H74" s="120"/>
      <c r="I74" s="78" t="s">
        <v>58</v>
      </c>
      <c r="J74" s="80" t="s">
        <v>36</v>
      </c>
      <c r="K74" s="100"/>
    </row>
    <row r="75" spans="1:16" ht="36" x14ac:dyDescent="0.25">
      <c r="A75" s="121" t="s">
        <v>51</v>
      </c>
      <c r="B75" s="81" t="s">
        <v>79</v>
      </c>
      <c r="C75" s="106">
        <v>1</v>
      </c>
      <c r="D75" s="107" t="s">
        <v>82</v>
      </c>
      <c r="E75" s="100"/>
      <c r="G75" s="121" t="s">
        <v>58</v>
      </c>
      <c r="H75" s="81" t="s">
        <v>79</v>
      </c>
      <c r="I75" s="106">
        <v>1</v>
      </c>
      <c r="J75" s="107" t="s">
        <v>84</v>
      </c>
      <c r="K75" s="100"/>
    </row>
    <row r="76" spans="1:16" ht="24" x14ac:dyDescent="0.25">
      <c r="A76" s="122"/>
      <c r="B76" s="86" t="s">
        <v>80</v>
      </c>
      <c r="C76" s="108"/>
      <c r="D76" s="90">
        <v>5.3945371722047499E-8</v>
      </c>
      <c r="E76" s="100"/>
      <c r="G76" s="122"/>
      <c r="H76" s="86" t="s">
        <v>80</v>
      </c>
      <c r="I76" s="108"/>
      <c r="J76" s="90">
        <v>5.4568180911935032E-11</v>
      </c>
      <c r="K76" s="100"/>
    </row>
    <row r="77" spans="1:16" x14ac:dyDescent="0.25">
      <c r="A77" s="123"/>
      <c r="B77" s="109" t="s">
        <v>81</v>
      </c>
      <c r="C77" s="110">
        <v>120</v>
      </c>
      <c r="D77" s="111">
        <v>120</v>
      </c>
      <c r="E77" s="100"/>
      <c r="G77" s="123"/>
      <c r="H77" s="109" t="s">
        <v>81</v>
      </c>
      <c r="I77" s="110">
        <v>120</v>
      </c>
      <c r="J77" s="111">
        <v>120</v>
      </c>
      <c r="K77" s="100"/>
    </row>
    <row r="78" spans="1:16" ht="36" x14ac:dyDescent="0.25">
      <c r="A78" s="123" t="s">
        <v>35</v>
      </c>
      <c r="B78" s="86" t="s">
        <v>79</v>
      </c>
      <c r="C78" s="112" t="s">
        <v>82</v>
      </c>
      <c r="D78" s="113">
        <v>1</v>
      </c>
      <c r="E78" s="100"/>
      <c r="G78" s="123" t="s">
        <v>36</v>
      </c>
      <c r="H78" s="86" t="s">
        <v>79</v>
      </c>
      <c r="I78" s="112" t="s">
        <v>84</v>
      </c>
      <c r="J78" s="113">
        <v>1</v>
      </c>
      <c r="K78" s="100"/>
    </row>
    <row r="79" spans="1:16" ht="24" x14ac:dyDescent="0.25">
      <c r="A79" s="122"/>
      <c r="B79" s="86" t="s">
        <v>80</v>
      </c>
      <c r="C79" s="116">
        <v>5.3945371722047499E-8</v>
      </c>
      <c r="D79" s="92"/>
      <c r="E79" s="100"/>
      <c r="G79" s="122"/>
      <c r="H79" s="86" t="s">
        <v>80</v>
      </c>
      <c r="I79" s="116">
        <v>5.4568180911935032E-11</v>
      </c>
      <c r="J79" s="92"/>
      <c r="K79" s="100"/>
    </row>
    <row r="80" spans="1:16" x14ac:dyDescent="0.25">
      <c r="A80" s="124"/>
      <c r="B80" s="93" t="s">
        <v>81</v>
      </c>
      <c r="C80" s="114">
        <v>120</v>
      </c>
      <c r="D80" s="115">
        <v>120</v>
      </c>
      <c r="E80" s="100"/>
      <c r="G80" s="124"/>
      <c r="H80" s="93" t="s">
        <v>81</v>
      </c>
      <c r="I80" s="114">
        <v>120</v>
      </c>
      <c r="J80" s="115">
        <v>120</v>
      </c>
      <c r="K80" s="100"/>
    </row>
    <row r="81" spans="1:11" x14ac:dyDescent="0.25">
      <c r="A81" s="125" t="s">
        <v>83</v>
      </c>
      <c r="B81" s="125"/>
      <c r="C81" s="125"/>
      <c r="D81" s="125"/>
      <c r="E81" s="100"/>
      <c r="G81" s="125" t="s">
        <v>83</v>
      </c>
      <c r="H81" s="125"/>
      <c r="I81" s="125"/>
      <c r="J81" s="125"/>
      <c r="K81" s="100"/>
    </row>
    <row r="83" spans="1:11" x14ac:dyDescent="0.25">
      <c r="A83" s="119" t="s">
        <v>78</v>
      </c>
      <c r="B83" s="119"/>
      <c r="C83" s="119"/>
      <c r="D83" s="119"/>
      <c r="E83" s="100"/>
      <c r="G83" s="119" t="s">
        <v>78</v>
      </c>
      <c r="H83" s="119"/>
      <c r="I83" s="119"/>
      <c r="J83" s="119"/>
      <c r="K83" s="100"/>
    </row>
    <row r="84" spans="1:11" ht="24.75" x14ac:dyDescent="0.25">
      <c r="A84" s="120" t="s">
        <v>77</v>
      </c>
      <c r="B84" s="120"/>
      <c r="C84" s="78" t="s">
        <v>52</v>
      </c>
      <c r="D84" s="80" t="s">
        <v>35</v>
      </c>
      <c r="E84" s="100"/>
      <c r="G84" s="120" t="s">
        <v>77</v>
      </c>
      <c r="H84" s="120"/>
      <c r="I84" s="78" t="s">
        <v>52</v>
      </c>
      <c r="J84" s="80" t="s">
        <v>36</v>
      </c>
      <c r="K84" s="100"/>
    </row>
    <row r="85" spans="1:11" ht="36" x14ac:dyDescent="0.25">
      <c r="A85" s="121" t="s">
        <v>52</v>
      </c>
      <c r="B85" s="81" t="s">
        <v>79</v>
      </c>
      <c r="C85" s="106">
        <v>1</v>
      </c>
      <c r="D85" s="85">
        <v>-3.0804836187831555E-2</v>
      </c>
      <c r="E85" s="100"/>
      <c r="G85" s="121" t="s">
        <v>52</v>
      </c>
      <c r="H85" s="81" t="s">
        <v>79</v>
      </c>
      <c r="I85" s="106">
        <v>1</v>
      </c>
      <c r="J85" s="85">
        <v>7.7745325011076394E-2</v>
      </c>
      <c r="K85" s="100"/>
    </row>
    <row r="86" spans="1:11" ht="24" x14ac:dyDescent="0.25">
      <c r="A86" s="122"/>
      <c r="B86" s="86" t="s">
        <v>80</v>
      </c>
      <c r="C86" s="108"/>
      <c r="D86" s="90">
        <v>0.73838160167787636</v>
      </c>
      <c r="E86" s="100"/>
      <c r="G86" s="122"/>
      <c r="H86" s="86" t="s">
        <v>80</v>
      </c>
      <c r="I86" s="108"/>
      <c r="J86" s="90">
        <v>0.39865733280809623</v>
      </c>
      <c r="K86" s="100"/>
    </row>
    <row r="87" spans="1:11" x14ac:dyDescent="0.25">
      <c r="A87" s="123"/>
      <c r="B87" s="109" t="s">
        <v>81</v>
      </c>
      <c r="C87" s="110">
        <v>120</v>
      </c>
      <c r="D87" s="111">
        <v>120</v>
      </c>
      <c r="E87" s="100"/>
      <c r="G87" s="123"/>
      <c r="H87" s="109" t="s">
        <v>81</v>
      </c>
      <c r="I87" s="110">
        <v>120</v>
      </c>
      <c r="J87" s="111">
        <v>120</v>
      </c>
      <c r="K87" s="100"/>
    </row>
    <row r="88" spans="1:11" ht="36" x14ac:dyDescent="0.25">
      <c r="A88" s="123" t="s">
        <v>35</v>
      </c>
      <c r="B88" s="86" t="s">
        <v>79</v>
      </c>
      <c r="C88" s="87">
        <v>-3.0804836187831555E-2</v>
      </c>
      <c r="D88" s="113">
        <v>1</v>
      </c>
      <c r="E88" s="100"/>
      <c r="G88" s="123" t="s">
        <v>36</v>
      </c>
      <c r="H88" s="86" t="s">
        <v>79</v>
      </c>
      <c r="I88" s="87">
        <v>7.7745325011076394E-2</v>
      </c>
      <c r="J88" s="113">
        <v>1</v>
      </c>
      <c r="K88" s="100"/>
    </row>
    <row r="89" spans="1:11" ht="24" x14ac:dyDescent="0.25">
      <c r="A89" s="122"/>
      <c r="B89" s="86" t="s">
        <v>80</v>
      </c>
      <c r="C89" s="117">
        <v>0.73838160167787636</v>
      </c>
      <c r="D89" s="92"/>
      <c r="E89" s="100"/>
      <c r="G89" s="122"/>
      <c r="H89" s="86" t="s">
        <v>80</v>
      </c>
      <c r="I89" s="117">
        <v>0.39865733280809623</v>
      </c>
      <c r="J89" s="92"/>
      <c r="K89" s="100"/>
    </row>
    <row r="90" spans="1:11" x14ac:dyDescent="0.25">
      <c r="A90" s="124"/>
      <c r="B90" s="93" t="s">
        <v>81</v>
      </c>
      <c r="C90" s="114">
        <v>120</v>
      </c>
      <c r="D90" s="115">
        <v>120</v>
      </c>
      <c r="E90" s="100"/>
      <c r="G90" s="124"/>
      <c r="H90" s="93" t="s">
        <v>81</v>
      </c>
      <c r="I90" s="114">
        <v>120</v>
      </c>
      <c r="J90" s="115">
        <v>120</v>
      </c>
      <c r="K90" s="100"/>
    </row>
  </sheetData>
  <mergeCells count="78">
    <mergeCell ref="I67:O67"/>
    <mergeCell ref="A55:G55"/>
    <mergeCell ref="A56:G56"/>
    <mergeCell ref="A57"/>
    <mergeCell ref="A67:G67"/>
    <mergeCell ref="I55:O55"/>
    <mergeCell ref="I56:O56"/>
    <mergeCell ref="I57"/>
    <mergeCell ref="A2:F2"/>
    <mergeCell ref="A3:F3"/>
    <mergeCell ref="A4:B5"/>
    <mergeCell ref="C4:C5"/>
    <mergeCell ref="D4:D5"/>
    <mergeCell ref="E4:F4"/>
    <mergeCell ref="A6:A11"/>
    <mergeCell ref="A12:A17"/>
    <mergeCell ref="A18:F18"/>
    <mergeCell ref="A20:G20"/>
    <mergeCell ref="A21:G21"/>
    <mergeCell ref="A33:G33"/>
    <mergeCell ref="I20:O20"/>
    <mergeCell ref="I21:O21"/>
    <mergeCell ref="I22"/>
    <mergeCell ref="I33:O33"/>
    <mergeCell ref="A22"/>
    <mergeCell ref="I2:N2"/>
    <mergeCell ref="I3:N3"/>
    <mergeCell ref="I4:J5"/>
    <mergeCell ref="K4:K5"/>
    <mergeCell ref="L4:L5"/>
    <mergeCell ref="M4:N4"/>
    <mergeCell ref="I6:I11"/>
    <mergeCell ref="I12:I17"/>
    <mergeCell ref="I18:N18"/>
    <mergeCell ref="Q20:W20"/>
    <mergeCell ref="Q21:W21"/>
    <mergeCell ref="Y22"/>
    <mergeCell ref="Y33:AE33"/>
    <mergeCell ref="Q33:W33"/>
    <mergeCell ref="Q2:V2"/>
    <mergeCell ref="Q3:V3"/>
    <mergeCell ref="Q4:R5"/>
    <mergeCell ref="S4:S5"/>
    <mergeCell ref="T4:T5"/>
    <mergeCell ref="U4:V4"/>
    <mergeCell ref="Q6:Q11"/>
    <mergeCell ref="Q12:Q17"/>
    <mergeCell ref="Q18:V18"/>
    <mergeCell ref="Q22"/>
    <mergeCell ref="Y6:Y11"/>
    <mergeCell ref="Y12:Y17"/>
    <mergeCell ref="Y18:AD18"/>
    <mergeCell ref="Y20:AE20"/>
    <mergeCell ref="Y21:AE21"/>
    <mergeCell ref="Y2:AD2"/>
    <mergeCell ref="Y3:AD3"/>
    <mergeCell ref="Y4:Z5"/>
    <mergeCell ref="AA4:AA5"/>
    <mergeCell ref="AB4:AB5"/>
    <mergeCell ref="AC4:AD4"/>
    <mergeCell ref="A73:D73"/>
    <mergeCell ref="A74:B74"/>
    <mergeCell ref="A75:A77"/>
    <mergeCell ref="A78:A80"/>
    <mergeCell ref="A81:D81"/>
    <mergeCell ref="G73:J73"/>
    <mergeCell ref="G74:H74"/>
    <mergeCell ref="G75:G77"/>
    <mergeCell ref="G78:G80"/>
    <mergeCell ref="G81:J81"/>
    <mergeCell ref="G83:J83"/>
    <mergeCell ref="G84:H84"/>
    <mergeCell ref="G85:G87"/>
    <mergeCell ref="G88:G90"/>
    <mergeCell ref="A83:D83"/>
    <mergeCell ref="A84:B84"/>
    <mergeCell ref="A85:A87"/>
    <mergeCell ref="A88:A90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1"/>
  <sheetViews>
    <sheetView workbookViewId="0">
      <selection activeCell="E19" sqref="E19"/>
    </sheetView>
  </sheetViews>
  <sheetFormatPr defaultRowHeight="15" x14ac:dyDescent="0.25"/>
  <cols>
    <col min="4" max="5" width="9.140625" style="5"/>
    <col min="6" max="6" width="9.85546875" bestFit="1" customWidth="1"/>
    <col min="7" max="7" width="10.42578125" bestFit="1" customWidth="1"/>
  </cols>
  <sheetData>
    <row r="1" spans="1:7" x14ac:dyDescent="0.25">
      <c r="A1" s="1"/>
      <c r="B1" s="1"/>
      <c r="C1" s="1"/>
      <c r="D1" s="4"/>
      <c r="E1" s="4"/>
      <c r="F1" s="1"/>
      <c r="G1" s="1"/>
    </row>
    <row r="2" spans="1:7" x14ac:dyDescent="0.25">
      <c r="A2" s="1"/>
      <c r="B2" s="1"/>
      <c r="C2" s="1"/>
      <c r="D2" s="4"/>
      <c r="E2" s="4"/>
      <c r="F2" s="2"/>
      <c r="G2" s="2"/>
    </row>
    <row r="3" spans="1:7" x14ac:dyDescent="0.25">
      <c r="A3" s="1"/>
      <c r="B3" s="1"/>
      <c r="C3" s="1"/>
      <c r="D3" s="4"/>
      <c r="E3" s="4"/>
      <c r="F3" s="2"/>
      <c r="G3" s="2"/>
    </row>
    <row r="4" spans="1:7" x14ac:dyDescent="0.25">
      <c r="A4" s="1"/>
      <c r="B4" s="1"/>
      <c r="C4" s="1"/>
      <c r="D4" s="4"/>
      <c r="E4" s="4"/>
      <c r="F4" s="2"/>
      <c r="G4" s="2"/>
    </row>
    <row r="5" spans="1:7" x14ac:dyDescent="0.25">
      <c r="A5" s="1"/>
      <c r="B5" s="1"/>
      <c r="C5" s="1"/>
      <c r="D5" s="4"/>
      <c r="E5" s="4"/>
      <c r="F5" s="2"/>
      <c r="G5" s="2"/>
    </row>
    <row r="6" spans="1:7" x14ac:dyDescent="0.25">
      <c r="A6" s="1"/>
      <c r="B6" s="1"/>
      <c r="C6" s="1"/>
      <c r="D6" s="4"/>
      <c r="E6" s="4"/>
      <c r="F6" s="2"/>
      <c r="G6" s="2"/>
    </row>
    <row r="7" spans="1:7" x14ac:dyDescent="0.25">
      <c r="A7" s="1"/>
      <c r="B7" s="1"/>
      <c r="C7" s="1"/>
      <c r="D7" s="4"/>
      <c r="E7" s="4"/>
      <c r="F7" s="2"/>
      <c r="G7" s="2"/>
    </row>
    <row r="8" spans="1:7" x14ac:dyDescent="0.25">
      <c r="A8" s="1"/>
      <c r="B8" s="1"/>
      <c r="C8" s="1"/>
      <c r="D8" s="4"/>
      <c r="E8" s="4"/>
      <c r="F8" s="2"/>
      <c r="G8" s="2"/>
    </row>
    <row r="9" spans="1:7" x14ac:dyDescent="0.25">
      <c r="A9" s="1"/>
      <c r="B9" s="1"/>
      <c r="C9" s="1"/>
      <c r="D9" s="4"/>
      <c r="E9" s="4"/>
      <c r="F9" s="2"/>
      <c r="G9" s="2"/>
    </row>
    <row r="10" spans="1:7" x14ac:dyDescent="0.25">
      <c r="A10" s="1"/>
      <c r="B10" s="1"/>
      <c r="C10" s="1"/>
      <c r="D10" s="4"/>
      <c r="E10" s="4"/>
      <c r="F10" s="2"/>
      <c r="G10" s="2"/>
    </row>
    <row r="11" spans="1:7" x14ac:dyDescent="0.25">
      <c r="A11" s="1"/>
      <c r="B11" s="1"/>
      <c r="C11" s="1"/>
      <c r="D11" s="4"/>
      <c r="E11" s="4"/>
      <c r="F11" s="2"/>
      <c r="G11" s="2"/>
    </row>
    <row r="12" spans="1:7" x14ac:dyDescent="0.25">
      <c r="A12" s="1"/>
      <c r="B12" s="1"/>
      <c r="C12" s="1"/>
      <c r="D12" s="4"/>
      <c r="E12" s="4"/>
      <c r="F12" s="2"/>
      <c r="G12" s="2"/>
    </row>
    <row r="13" spans="1:7" x14ac:dyDescent="0.25">
      <c r="A13" s="1"/>
      <c r="B13" s="1"/>
      <c r="C13" s="1"/>
      <c r="D13" s="4"/>
      <c r="E13" s="4"/>
      <c r="F13" s="2"/>
      <c r="G13" s="2"/>
    </row>
    <row r="14" spans="1:7" x14ac:dyDescent="0.25">
      <c r="A14" s="1"/>
      <c r="B14" s="1"/>
      <c r="C14" s="1"/>
      <c r="D14" s="4"/>
      <c r="E14" s="4"/>
      <c r="F14" s="2"/>
      <c r="G14" s="2"/>
    </row>
    <row r="15" spans="1:7" x14ac:dyDescent="0.25">
      <c r="A15" s="1"/>
      <c r="B15" s="1"/>
      <c r="C15" s="1"/>
      <c r="D15" s="4"/>
      <c r="E15" s="4"/>
      <c r="F15" s="2"/>
      <c r="G15" s="2"/>
    </row>
    <row r="16" spans="1:7" x14ac:dyDescent="0.25">
      <c r="A16" s="1"/>
      <c r="B16" s="1"/>
      <c r="C16" s="1"/>
      <c r="D16" s="4"/>
      <c r="E16" s="4"/>
      <c r="F16" s="2"/>
      <c r="G16" s="2"/>
    </row>
    <row r="17" spans="1:7" x14ac:dyDescent="0.25">
      <c r="A17" s="1"/>
      <c r="B17" s="1"/>
      <c r="C17" s="1"/>
      <c r="D17" s="4"/>
      <c r="E17" s="4"/>
      <c r="F17" s="2"/>
      <c r="G17" s="2"/>
    </row>
    <row r="18" spans="1:7" x14ac:dyDescent="0.25">
      <c r="A18" s="1"/>
      <c r="B18" s="1"/>
      <c r="C18" s="1"/>
      <c r="D18" s="4"/>
      <c r="E18" s="4"/>
      <c r="F18" s="2"/>
      <c r="G18" s="2"/>
    </row>
    <row r="19" spans="1:7" x14ac:dyDescent="0.25">
      <c r="A19" s="1"/>
      <c r="B19" s="1"/>
      <c r="C19" s="1"/>
      <c r="D19" s="4"/>
      <c r="E19" s="4"/>
      <c r="F19" s="2"/>
      <c r="G19" s="2"/>
    </row>
    <row r="20" spans="1:7" x14ac:dyDescent="0.25">
      <c r="A20" s="1"/>
      <c r="B20" s="1"/>
      <c r="C20" s="1"/>
      <c r="D20" s="4"/>
      <c r="E20" s="4"/>
      <c r="F20" s="2"/>
      <c r="G20" s="2"/>
    </row>
    <row r="21" spans="1:7" x14ac:dyDescent="0.25">
      <c r="A21" s="1"/>
      <c r="B21" s="1"/>
      <c r="C21" s="1"/>
      <c r="D21" s="4"/>
      <c r="E21" s="4"/>
      <c r="F21" s="2"/>
      <c r="G21" s="2"/>
    </row>
    <row r="22" spans="1:7" x14ac:dyDescent="0.25">
      <c r="A22" s="1"/>
      <c r="B22" s="1"/>
      <c r="C22" s="1"/>
      <c r="D22" s="4"/>
      <c r="E22" s="4"/>
      <c r="F22" s="2"/>
      <c r="G22" s="2"/>
    </row>
    <row r="23" spans="1:7" x14ac:dyDescent="0.25">
      <c r="A23" s="1"/>
      <c r="B23" s="1"/>
      <c r="C23" s="1"/>
      <c r="D23" s="4"/>
      <c r="E23" s="4"/>
      <c r="F23" s="2"/>
      <c r="G23" s="2"/>
    </row>
    <row r="24" spans="1:7" x14ac:dyDescent="0.25">
      <c r="A24" s="1"/>
      <c r="B24" s="1"/>
      <c r="C24" s="1"/>
      <c r="D24" s="4"/>
      <c r="E24" s="4"/>
      <c r="F24" s="2"/>
      <c r="G24" s="2"/>
    </row>
    <row r="25" spans="1:7" x14ac:dyDescent="0.25">
      <c r="A25" s="1"/>
      <c r="B25" s="1"/>
      <c r="C25" s="1"/>
      <c r="D25" s="4"/>
      <c r="E25" s="4"/>
      <c r="F25" s="2"/>
      <c r="G25" s="2"/>
    </row>
    <row r="26" spans="1:7" x14ac:dyDescent="0.25">
      <c r="A26" s="1"/>
      <c r="B26" s="1"/>
      <c r="C26" s="1"/>
      <c r="D26" s="4"/>
      <c r="E26" s="4"/>
      <c r="F26" s="2"/>
      <c r="G26" s="2"/>
    </row>
    <row r="27" spans="1:7" x14ac:dyDescent="0.25">
      <c r="A27" s="1"/>
      <c r="B27" s="1"/>
      <c r="C27" s="1"/>
      <c r="D27" s="4"/>
      <c r="E27" s="4"/>
      <c r="F27" s="2"/>
      <c r="G27" s="2"/>
    </row>
    <row r="28" spans="1:7" x14ac:dyDescent="0.25">
      <c r="A28" s="1"/>
      <c r="B28" s="1"/>
      <c r="C28" s="1"/>
      <c r="D28" s="4"/>
      <c r="E28" s="4"/>
      <c r="F28" s="2"/>
      <c r="G28" s="2"/>
    </row>
    <row r="29" spans="1:7" x14ac:dyDescent="0.25">
      <c r="A29" s="1"/>
      <c r="B29" s="1"/>
      <c r="C29" s="1"/>
      <c r="D29" s="4"/>
      <c r="E29" s="4"/>
      <c r="F29" s="2"/>
      <c r="G29" s="2"/>
    </row>
    <row r="30" spans="1:7" x14ac:dyDescent="0.25">
      <c r="A30" s="1"/>
      <c r="B30" s="1"/>
      <c r="C30" s="1"/>
      <c r="D30" s="4"/>
      <c r="E30" s="4"/>
      <c r="F30" s="2"/>
      <c r="G30" s="2"/>
    </row>
    <row r="31" spans="1:7" x14ac:dyDescent="0.25">
      <c r="A31" s="1"/>
      <c r="B31" s="1"/>
      <c r="C31" s="1"/>
      <c r="D31" s="4"/>
      <c r="E31" s="4"/>
      <c r="F31" s="2"/>
      <c r="G31" s="2"/>
    </row>
    <row r="32" spans="1:7" x14ac:dyDescent="0.25">
      <c r="A32" s="1"/>
      <c r="B32" s="1"/>
      <c r="C32" s="1"/>
      <c r="D32" s="4"/>
      <c r="E32" s="4"/>
      <c r="F32" s="2"/>
      <c r="G32" s="2"/>
    </row>
    <row r="33" spans="1:7" x14ac:dyDescent="0.25">
      <c r="A33" s="1"/>
      <c r="B33" s="1"/>
      <c r="C33" s="1"/>
      <c r="D33" s="4"/>
      <c r="E33" s="4"/>
      <c r="F33" s="2"/>
      <c r="G33" s="2"/>
    </row>
    <row r="34" spans="1:7" x14ac:dyDescent="0.25">
      <c r="A34" s="1"/>
      <c r="B34" s="1"/>
      <c r="C34" s="1"/>
      <c r="D34" s="4"/>
      <c r="E34" s="4"/>
      <c r="F34" s="2"/>
      <c r="G34" s="2"/>
    </row>
    <row r="35" spans="1:7" x14ac:dyDescent="0.25">
      <c r="A35" s="1"/>
      <c r="B35" s="1"/>
      <c r="C35" s="1"/>
      <c r="D35" s="4"/>
      <c r="E35" s="4"/>
      <c r="F35" s="2"/>
      <c r="G35" s="2"/>
    </row>
    <row r="36" spans="1:7" x14ac:dyDescent="0.25">
      <c r="A36" s="1"/>
      <c r="B36" s="1"/>
      <c r="C36" s="1"/>
      <c r="D36" s="4"/>
      <c r="E36" s="4"/>
      <c r="F36" s="2"/>
      <c r="G36" s="2"/>
    </row>
    <row r="37" spans="1:7" x14ac:dyDescent="0.25">
      <c r="A37" s="1"/>
      <c r="B37" s="1"/>
      <c r="C37" s="1"/>
      <c r="D37" s="4"/>
      <c r="E37" s="4"/>
      <c r="F37" s="2"/>
      <c r="G37" s="2"/>
    </row>
    <row r="38" spans="1:7" x14ac:dyDescent="0.25">
      <c r="A38" s="1"/>
      <c r="B38" s="1"/>
      <c r="C38" s="1"/>
      <c r="D38" s="4"/>
      <c r="E38" s="4"/>
      <c r="F38" s="2"/>
      <c r="G38" s="2"/>
    </row>
    <row r="39" spans="1:7" x14ac:dyDescent="0.25">
      <c r="A39" s="1"/>
      <c r="B39" s="1"/>
      <c r="C39" s="1"/>
      <c r="D39" s="4"/>
      <c r="E39" s="4"/>
      <c r="F39" s="2"/>
      <c r="G39" s="2"/>
    </row>
    <row r="40" spans="1:7" x14ac:dyDescent="0.25">
      <c r="A40" s="1"/>
      <c r="B40" s="1"/>
      <c r="C40" s="1"/>
      <c r="D40" s="4"/>
      <c r="E40" s="4"/>
      <c r="F40" s="2"/>
      <c r="G40" s="2"/>
    </row>
    <row r="41" spans="1:7" x14ac:dyDescent="0.25">
      <c r="A41" s="1"/>
      <c r="B41" s="1"/>
      <c r="C41" s="1"/>
      <c r="D41" s="4"/>
      <c r="E41" s="4"/>
      <c r="F41" s="2"/>
      <c r="G41" s="2"/>
    </row>
    <row r="42" spans="1:7" x14ac:dyDescent="0.25">
      <c r="A42" s="1"/>
      <c r="B42" s="1"/>
      <c r="C42" s="1"/>
      <c r="D42" s="4"/>
      <c r="E42" s="4"/>
      <c r="F42" s="2"/>
      <c r="G42" s="2"/>
    </row>
    <row r="43" spans="1:7" x14ac:dyDescent="0.25">
      <c r="A43" s="1"/>
      <c r="B43" s="1"/>
      <c r="C43" s="1"/>
      <c r="D43" s="4"/>
      <c r="E43" s="4"/>
      <c r="F43" s="2"/>
      <c r="G43" s="2"/>
    </row>
    <row r="44" spans="1:7" x14ac:dyDescent="0.25">
      <c r="A44" s="1"/>
      <c r="B44" s="1"/>
      <c r="C44" s="1"/>
      <c r="D44" s="4"/>
      <c r="E44" s="4"/>
      <c r="F44" s="2"/>
      <c r="G44" s="2"/>
    </row>
    <row r="45" spans="1:7" x14ac:dyDescent="0.25">
      <c r="A45" s="1"/>
      <c r="B45" s="1"/>
      <c r="C45" s="1"/>
      <c r="D45" s="4"/>
      <c r="E45" s="4"/>
      <c r="F45" s="2"/>
      <c r="G45" s="2"/>
    </row>
    <row r="46" spans="1:7" x14ac:dyDescent="0.25">
      <c r="A46" s="1"/>
      <c r="B46" s="1"/>
      <c r="C46" s="1"/>
      <c r="D46" s="4"/>
      <c r="E46" s="4"/>
      <c r="F46" s="2"/>
      <c r="G46" s="2"/>
    </row>
    <row r="47" spans="1:7" x14ac:dyDescent="0.25">
      <c r="A47" s="1"/>
      <c r="B47" s="1"/>
      <c r="C47" s="1"/>
      <c r="D47" s="4"/>
      <c r="E47" s="4"/>
      <c r="F47" s="2"/>
      <c r="G47" s="2"/>
    </row>
    <row r="48" spans="1:7" x14ac:dyDescent="0.25">
      <c r="A48" s="1"/>
      <c r="B48" s="1"/>
      <c r="C48" s="1"/>
      <c r="D48" s="4"/>
      <c r="E48" s="4"/>
      <c r="F48" s="2"/>
      <c r="G48" s="2"/>
    </row>
    <row r="49" spans="1:7" x14ac:dyDescent="0.25">
      <c r="A49" s="1"/>
      <c r="B49" s="1"/>
      <c r="C49" s="1"/>
      <c r="D49" s="4"/>
      <c r="E49" s="4"/>
      <c r="F49" s="2"/>
      <c r="G49" s="2"/>
    </row>
    <row r="50" spans="1:7" x14ac:dyDescent="0.25">
      <c r="A50" s="1"/>
      <c r="B50" s="1"/>
      <c r="C50" s="1"/>
      <c r="D50" s="4"/>
      <c r="E50" s="4"/>
      <c r="F50" s="2"/>
      <c r="G50" s="2"/>
    </row>
    <row r="51" spans="1:7" x14ac:dyDescent="0.25">
      <c r="A51" s="1"/>
      <c r="B51" s="1"/>
      <c r="C51" s="1"/>
      <c r="D51" s="4"/>
      <c r="E51" s="4"/>
      <c r="F51" s="2"/>
      <c r="G51" s="2"/>
    </row>
    <row r="52" spans="1:7" x14ac:dyDescent="0.25">
      <c r="A52" s="1"/>
      <c r="B52" s="1"/>
      <c r="C52" s="1"/>
      <c r="D52" s="4"/>
      <c r="E52" s="4"/>
      <c r="F52" s="2"/>
      <c r="G52" s="2"/>
    </row>
    <row r="53" spans="1:7" x14ac:dyDescent="0.25">
      <c r="A53" s="1"/>
      <c r="B53" s="1"/>
      <c r="C53" s="1"/>
      <c r="D53" s="4"/>
      <c r="E53" s="4"/>
      <c r="F53" s="2"/>
      <c r="G53" s="2"/>
    </row>
    <row r="54" spans="1:7" x14ac:dyDescent="0.25">
      <c r="A54" s="1"/>
      <c r="B54" s="1"/>
      <c r="C54" s="1"/>
      <c r="D54" s="4"/>
      <c r="E54" s="4"/>
      <c r="F54" s="3"/>
      <c r="G54" s="3"/>
    </row>
    <row r="55" spans="1:7" x14ac:dyDescent="0.25">
      <c r="A55" s="1"/>
      <c r="B55" s="1"/>
      <c r="C55" s="1"/>
      <c r="D55" s="4"/>
      <c r="E55" s="4"/>
      <c r="F55" s="2"/>
      <c r="G55" s="3"/>
    </row>
    <row r="56" spans="1:7" x14ac:dyDescent="0.25">
      <c r="A56" s="1"/>
      <c r="B56" s="1"/>
      <c r="C56" s="1"/>
      <c r="D56" s="4"/>
      <c r="E56" s="4"/>
      <c r="F56" s="2"/>
      <c r="G56" s="2"/>
    </row>
    <row r="57" spans="1:7" x14ac:dyDescent="0.25">
      <c r="A57" s="1"/>
      <c r="B57" s="1"/>
      <c r="C57" s="1"/>
      <c r="D57" s="4"/>
      <c r="E57" s="4"/>
      <c r="F57" s="2"/>
      <c r="G57" s="2"/>
    </row>
    <row r="58" spans="1:7" x14ac:dyDescent="0.25">
      <c r="A58" s="1"/>
      <c r="B58" s="1"/>
      <c r="C58" s="1"/>
      <c r="D58" s="4"/>
      <c r="E58" s="4"/>
      <c r="F58" s="2"/>
      <c r="G58" s="2"/>
    </row>
    <row r="59" spans="1:7" x14ac:dyDescent="0.25">
      <c r="A59" s="1"/>
      <c r="B59" s="1"/>
      <c r="C59" s="1"/>
      <c r="D59" s="4"/>
      <c r="E59" s="4"/>
      <c r="F59" s="2"/>
      <c r="G59" s="2"/>
    </row>
    <row r="60" spans="1:7" x14ac:dyDescent="0.25">
      <c r="A60" s="1"/>
      <c r="B60" s="1"/>
      <c r="C60" s="1"/>
      <c r="D60" s="4"/>
      <c r="E60" s="4"/>
      <c r="F60" s="2"/>
      <c r="G60" s="2"/>
    </row>
    <row r="61" spans="1:7" x14ac:dyDescent="0.25">
      <c r="A61" s="1"/>
      <c r="B61" s="1"/>
      <c r="C61" s="1"/>
      <c r="D61" s="4"/>
      <c r="E61" s="4"/>
      <c r="F61" s="2"/>
      <c r="G61" s="2"/>
    </row>
    <row r="62" spans="1:7" x14ac:dyDescent="0.25">
      <c r="A62" s="1"/>
      <c r="B62" s="1"/>
      <c r="C62" s="1"/>
      <c r="D62" s="4"/>
      <c r="E62" s="4"/>
      <c r="F62" s="2"/>
      <c r="G62" s="2"/>
    </row>
    <row r="63" spans="1:7" x14ac:dyDescent="0.25">
      <c r="A63" s="1"/>
      <c r="B63" s="1"/>
      <c r="C63" s="1"/>
      <c r="D63" s="4"/>
      <c r="E63" s="4"/>
      <c r="F63" s="2"/>
      <c r="G63" s="2"/>
    </row>
    <row r="64" spans="1:7" x14ac:dyDescent="0.25">
      <c r="A64" s="1"/>
      <c r="B64" s="1"/>
      <c r="C64" s="1"/>
      <c r="D64" s="4"/>
      <c r="E64" s="4"/>
      <c r="F64" s="2"/>
      <c r="G64" s="2"/>
    </row>
    <row r="65" spans="1:7" x14ac:dyDescent="0.25">
      <c r="A65" s="1"/>
      <c r="B65" s="1"/>
      <c r="C65" s="1"/>
      <c r="D65" s="4"/>
      <c r="E65" s="4"/>
      <c r="F65" s="2"/>
      <c r="G65" s="2"/>
    </row>
    <row r="66" spans="1:7" x14ac:dyDescent="0.25">
      <c r="A66" s="1"/>
      <c r="B66" s="1"/>
      <c r="C66" s="1"/>
      <c r="D66" s="4"/>
      <c r="E66" s="4"/>
      <c r="F66" s="2"/>
      <c r="G66" s="2"/>
    </row>
    <row r="67" spans="1:7" x14ac:dyDescent="0.25">
      <c r="A67" s="1"/>
      <c r="B67" s="1"/>
      <c r="C67" s="1"/>
      <c r="D67" s="4"/>
      <c r="E67" s="4"/>
      <c r="F67" s="2"/>
      <c r="G67" s="2"/>
    </row>
    <row r="68" spans="1:7" x14ac:dyDescent="0.25">
      <c r="A68" s="1"/>
      <c r="B68" s="1"/>
      <c r="C68" s="1"/>
      <c r="D68" s="4"/>
      <c r="E68" s="4"/>
      <c r="F68" s="2"/>
      <c r="G68" s="2"/>
    </row>
    <row r="69" spans="1:7" x14ac:dyDescent="0.25">
      <c r="A69" s="1"/>
      <c r="B69" s="1"/>
      <c r="C69" s="1"/>
      <c r="D69" s="4"/>
      <c r="E69" s="4"/>
      <c r="F69" s="2"/>
      <c r="G69" s="2"/>
    </row>
    <row r="70" spans="1:7" x14ac:dyDescent="0.25">
      <c r="A70" s="1"/>
      <c r="B70" s="1"/>
      <c r="C70" s="1"/>
      <c r="D70" s="4"/>
      <c r="E70" s="4"/>
      <c r="F70" s="2"/>
      <c r="G70" s="2"/>
    </row>
    <row r="71" spans="1:7" x14ac:dyDescent="0.25">
      <c r="A71" s="1"/>
      <c r="B71" s="1"/>
      <c r="C71" s="1"/>
      <c r="D71" s="4"/>
      <c r="E71" s="4"/>
      <c r="F71" s="2"/>
      <c r="G71" s="2"/>
    </row>
    <row r="72" spans="1:7" x14ac:dyDescent="0.25">
      <c r="A72" s="1"/>
      <c r="B72" s="1"/>
      <c r="C72" s="1"/>
      <c r="D72" s="4"/>
      <c r="E72" s="4"/>
      <c r="F72" s="2"/>
      <c r="G72" s="2"/>
    </row>
    <row r="73" spans="1:7" x14ac:dyDescent="0.25">
      <c r="A73" s="1"/>
      <c r="B73" s="1"/>
      <c r="C73" s="1"/>
      <c r="D73" s="4"/>
      <c r="E73" s="4"/>
      <c r="F73" s="2"/>
      <c r="G73" s="2"/>
    </row>
    <row r="74" spans="1:7" x14ac:dyDescent="0.25">
      <c r="A74" s="1"/>
      <c r="B74" s="1"/>
      <c r="C74" s="1"/>
      <c r="D74" s="4"/>
      <c r="E74" s="4"/>
      <c r="F74" s="2"/>
      <c r="G74" s="2"/>
    </row>
    <row r="75" spans="1:7" x14ac:dyDescent="0.25">
      <c r="A75" s="1"/>
      <c r="B75" s="1"/>
      <c r="C75" s="1"/>
      <c r="D75" s="4"/>
      <c r="E75" s="4"/>
      <c r="F75" s="2"/>
      <c r="G75" s="2"/>
    </row>
    <row r="76" spans="1:7" x14ac:dyDescent="0.25">
      <c r="A76" s="1"/>
      <c r="B76" s="1"/>
      <c r="C76" s="1"/>
      <c r="D76" s="4"/>
      <c r="E76" s="4"/>
      <c r="F76" s="2"/>
      <c r="G76" s="2"/>
    </row>
    <row r="77" spans="1:7" x14ac:dyDescent="0.25">
      <c r="A77" s="1"/>
      <c r="B77" s="1"/>
      <c r="C77" s="1"/>
      <c r="D77" s="4"/>
      <c r="E77" s="4"/>
      <c r="F77" s="2"/>
      <c r="G77" s="2"/>
    </row>
    <row r="78" spans="1:7" x14ac:dyDescent="0.25">
      <c r="A78" s="1"/>
      <c r="B78" s="1"/>
      <c r="C78" s="1"/>
      <c r="D78" s="4"/>
      <c r="E78" s="4"/>
      <c r="F78" s="2"/>
      <c r="G78" s="2"/>
    </row>
    <row r="79" spans="1:7" x14ac:dyDescent="0.25">
      <c r="A79" s="1"/>
      <c r="B79" s="1"/>
      <c r="C79" s="1"/>
      <c r="D79" s="4"/>
      <c r="E79" s="4"/>
      <c r="F79" s="2"/>
      <c r="G79" s="2"/>
    </row>
    <row r="80" spans="1:7" x14ac:dyDescent="0.25">
      <c r="A80" s="1"/>
      <c r="B80" s="1"/>
      <c r="C80" s="1"/>
      <c r="D80" s="4"/>
      <c r="E80" s="4"/>
      <c r="F80" s="2"/>
      <c r="G80" s="2"/>
    </row>
    <row r="81" spans="1:7" x14ac:dyDescent="0.25">
      <c r="A81" s="1"/>
      <c r="B81" s="1"/>
      <c r="C81" s="1"/>
      <c r="D81" s="4"/>
      <c r="E81" s="4"/>
      <c r="F81" s="2"/>
      <c r="G81" s="2"/>
    </row>
    <row r="82" spans="1:7" x14ac:dyDescent="0.25">
      <c r="A82" s="1"/>
      <c r="B82" s="1"/>
      <c r="C82" s="1"/>
      <c r="D82" s="4"/>
      <c r="E82" s="4"/>
      <c r="F82" s="2"/>
      <c r="G82" s="2"/>
    </row>
    <row r="83" spans="1:7" x14ac:dyDescent="0.25">
      <c r="A83" s="1"/>
      <c r="B83" s="1"/>
      <c r="C83" s="1"/>
      <c r="D83" s="4"/>
      <c r="E83" s="4"/>
      <c r="F83" s="2"/>
      <c r="G83" s="2"/>
    </row>
    <row r="84" spans="1:7" x14ac:dyDescent="0.25">
      <c r="A84" s="1"/>
      <c r="B84" s="1"/>
      <c r="C84" s="1"/>
      <c r="D84" s="4"/>
      <c r="E84" s="4"/>
      <c r="F84" s="2"/>
      <c r="G84" s="2"/>
    </row>
    <row r="85" spans="1:7" x14ac:dyDescent="0.25">
      <c r="A85" s="1"/>
      <c r="B85" s="1"/>
      <c r="C85" s="1"/>
      <c r="D85" s="4"/>
      <c r="E85" s="4"/>
      <c r="F85" s="2"/>
      <c r="G85" s="2"/>
    </row>
    <row r="86" spans="1:7" x14ac:dyDescent="0.25">
      <c r="A86" s="1"/>
      <c r="B86" s="1"/>
      <c r="C86" s="1"/>
      <c r="D86" s="4"/>
      <c r="E86" s="4"/>
      <c r="F86" s="2"/>
      <c r="G86" s="2"/>
    </row>
    <row r="87" spans="1:7" x14ac:dyDescent="0.25">
      <c r="A87" s="1"/>
      <c r="B87" s="1"/>
      <c r="C87" s="1"/>
      <c r="D87" s="4"/>
      <c r="E87" s="4"/>
      <c r="F87" s="2"/>
      <c r="G87" s="2"/>
    </row>
    <row r="88" spans="1:7" x14ac:dyDescent="0.25">
      <c r="A88" s="1"/>
      <c r="B88" s="1"/>
      <c r="C88" s="1"/>
      <c r="D88" s="4"/>
      <c r="E88" s="4"/>
      <c r="F88" s="2"/>
      <c r="G88" s="2"/>
    </row>
    <row r="89" spans="1:7" x14ac:dyDescent="0.25">
      <c r="A89" s="1"/>
      <c r="B89" s="1"/>
      <c r="C89" s="1"/>
      <c r="D89" s="4"/>
      <c r="E89" s="4"/>
      <c r="F89" s="2"/>
      <c r="G89" s="2"/>
    </row>
    <row r="90" spans="1:7" x14ac:dyDescent="0.25">
      <c r="A90" s="1"/>
      <c r="B90" s="1"/>
      <c r="C90" s="1"/>
      <c r="D90" s="4"/>
      <c r="E90" s="4"/>
      <c r="F90" s="2"/>
      <c r="G90" s="2"/>
    </row>
    <row r="91" spans="1:7" x14ac:dyDescent="0.25">
      <c r="A91" s="1"/>
      <c r="B91" s="1"/>
      <c r="C91" s="1"/>
      <c r="D91" s="4"/>
      <c r="E91" s="4"/>
      <c r="F91" s="2"/>
      <c r="G91" s="2"/>
    </row>
    <row r="92" spans="1:7" x14ac:dyDescent="0.25">
      <c r="A92" s="1"/>
      <c r="B92" s="1"/>
      <c r="C92" s="1"/>
      <c r="D92" s="4"/>
      <c r="E92" s="4"/>
      <c r="F92" s="2"/>
      <c r="G92" s="2"/>
    </row>
    <row r="93" spans="1:7" x14ac:dyDescent="0.25">
      <c r="A93" s="1"/>
      <c r="B93" s="1"/>
      <c r="C93" s="1"/>
      <c r="D93" s="4"/>
      <c r="E93" s="4"/>
      <c r="F93" s="2"/>
      <c r="G93" s="2"/>
    </row>
    <row r="94" spans="1:7" x14ac:dyDescent="0.25">
      <c r="A94" s="1"/>
      <c r="B94" s="1"/>
      <c r="C94" s="1"/>
      <c r="D94" s="4"/>
      <c r="E94" s="4"/>
      <c r="F94" s="2"/>
      <c r="G94" s="2"/>
    </row>
    <row r="95" spans="1:7" x14ac:dyDescent="0.25">
      <c r="A95" s="1"/>
      <c r="B95" s="1"/>
      <c r="C95" s="1"/>
      <c r="D95" s="4"/>
      <c r="E95" s="4"/>
      <c r="F95" s="2"/>
      <c r="G95" s="2"/>
    </row>
    <row r="96" spans="1:7" x14ac:dyDescent="0.25">
      <c r="A96" s="1"/>
      <c r="B96" s="1"/>
      <c r="C96" s="1"/>
      <c r="D96" s="4"/>
      <c r="E96" s="4"/>
      <c r="F96" s="2"/>
      <c r="G96" s="2"/>
    </row>
    <row r="97" spans="1:7" x14ac:dyDescent="0.25">
      <c r="A97" s="1"/>
      <c r="B97" s="1"/>
      <c r="C97" s="1"/>
      <c r="D97" s="4"/>
      <c r="E97" s="4"/>
      <c r="F97" s="2"/>
      <c r="G97" s="2"/>
    </row>
    <row r="98" spans="1:7" x14ac:dyDescent="0.25">
      <c r="A98" s="1"/>
      <c r="B98" s="1"/>
      <c r="C98" s="1"/>
      <c r="D98" s="4"/>
      <c r="E98" s="4"/>
      <c r="F98" s="2"/>
      <c r="G98" s="2"/>
    </row>
    <row r="99" spans="1:7" x14ac:dyDescent="0.25">
      <c r="A99" s="1"/>
      <c r="B99" s="1"/>
      <c r="C99" s="1"/>
      <c r="D99" s="4"/>
      <c r="E99" s="4"/>
      <c r="F99" s="2"/>
      <c r="G99" s="2"/>
    </row>
    <row r="100" spans="1:7" x14ac:dyDescent="0.25">
      <c r="A100" s="1"/>
      <c r="B100" s="1"/>
      <c r="C100" s="1"/>
      <c r="D100" s="4"/>
      <c r="E100" s="4"/>
      <c r="F100" s="2"/>
      <c r="G100" s="2"/>
    </row>
    <row r="101" spans="1:7" x14ac:dyDescent="0.25">
      <c r="A101" s="1"/>
      <c r="B101" s="1"/>
      <c r="C101" s="1"/>
      <c r="D101" s="4"/>
      <c r="E101" s="4"/>
      <c r="F101" s="2"/>
      <c r="G101" s="2"/>
    </row>
    <row r="102" spans="1:7" x14ac:dyDescent="0.25">
      <c r="A102" s="1"/>
      <c r="B102" s="1"/>
      <c r="C102" s="1"/>
      <c r="D102" s="4"/>
      <c r="E102" s="4"/>
      <c r="F102" s="2"/>
      <c r="G102" s="2"/>
    </row>
    <row r="103" spans="1:7" x14ac:dyDescent="0.25">
      <c r="A103" s="1"/>
      <c r="B103" s="1"/>
      <c r="C103" s="1"/>
      <c r="D103" s="4"/>
      <c r="E103" s="4"/>
      <c r="F103" s="2"/>
      <c r="G103" s="2"/>
    </row>
    <row r="104" spans="1:7" x14ac:dyDescent="0.25">
      <c r="A104" s="1"/>
      <c r="B104" s="1"/>
      <c r="C104" s="1"/>
      <c r="D104" s="4"/>
      <c r="E104" s="4"/>
      <c r="F104" s="2"/>
      <c r="G104" s="2"/>
    </row>
    <row r="105" spans="1:7" x14ac:dyDescent="0.25">
      <c r="A105" s="1"/>
      <c r="B105" s="1"/>
      <c r="C105" s="1"/>
      <c r="D105" s="4"/>
      <c r="E105" s="4"/>
      <c r="F105" s="2"/>
      <c r="G105" s="2"/>
    </row>
    <row r="106" spans="1:7" x14ac:dyDescent="0.25">
      <c r="A106" s="1"/>
      <c r="B106" s="1"/>
      <c r="C106" s="1"/>
      <c r="D106" s="4"/>
      <c r="E106" s="4"/>
      <c r="F106" s="2"/>
      <c r="G106" s="2"/>
    </row>
    <row r="107" spans="1:7" x14ac:dyDescent="0.25">
      <c r="A107" s="1"/>
      <c r="B107" s="1"/>
      <c r="C107" s="1"/>
      <c r="D107" s="4"/>
      <c r="E107" s="4"/>
      <c r="F107" s="2"/>
      <c r="G107" s="2"/>
    </row>
    <row r="108" spans="1:7" x14ac:dyDescent="0.25">
      <c r="A108" s="1"/>
      <c r="B108" s="1"/>
      <c r="C108" s="1"/>
      <c r="D108" s="4"/>
      <c r="E108" s="4"/>
      <c r="F108" s="2"/>
      <c r="G108" s="2"/>
    </row>
    <row r="109" spans="1:7" x14ac:dyDescent="0.25">
      <c r="A109" s="1"/>
      <c r="B109" s="1"/>
      <c r="C109" s="1"/>
      <c r="D109" s="4"/>
      <c r="E109" s="4"/>
      <c r="F109" s="2"/>
      <c r="G109" s="2"/>
    </row>
    <row r="110" spans="1:7" x14ac:dyDescent="0.25">
      <c r="A110" s="1"/>
      <c r="B110" s="1"/>
      <c r="C110" s="1"/>
      <c r="D110" s="4"/>
      <c r="E110" s="4"/>
      <c r="F110" s="2"/>
      <c r="G110" s="2"/>
    </row>
    <row r="111" spans="1:7" x14ac:dyDescent="0.25">
      <c r="A111" s="1"/>
      <c r="B111" s="1"/>
      <c r="C111" s="1"/>
      <c r="D111" s="4"/>
      <c r="E111" s="4"/>
      <c r="F111" s="2"/>
      <c r="G111" s="2"/>
    </row>
    <row r="112" spans="1:7" x14ac:dyDescent="0.25">
      <c r="A112" s="1"/>
      <c r="B112" s="1"/>
      <c r="C112" s="1"/>
      <c r="D112" s="4"/>
      <c r="E112" s="4"/>
      <c r="F112" s="2"/>
      <c r="G112" s="2"/>
    </row>
    <row r="113" spans="1:7" x14ac:dyDescent="0.25">
      <c r="A113" s="1"/>
      <c r="B113" s="1"/>
      <c r="C113" s="1"/>
      <c r="D113" s="4"/>
      <c r="E113" s="4"/>
      <c r="F113" s="2"/>
      <c r="G113" s="2"/>
    </row>
    <row r="114" spans="1:7" x14ac:dyDescent="0.25">
      <c r="A114" s="1"/>
      <c r="B114" s="1"/>
      <c r="C114" s="1"/>
      <c r="D114" s="4"/>
      <c r="E114" s="4"/>
      <c r="F114" s="2"/>
      <c r="G114" s="2"/>
    </row>
    <row r="115" spans="1:7" x14ac:dyDescent="0.25">
      <c r="A115" s="1"/>
      <c r="B115" s="1"/>
      <c r="C115" s="1"/>
      <c r="D115" s="4"/>
      <c r="E115" s="4"/>
      <c r="F115" s="2"/>
      <c r="G115" s="2"/>
    </row>
    <row r="116" spans="1:7" x14ac:dyDescent="0.25">
      <c r="A116" s="1"/>
      <c r="B116" s="1"/>
      <c r="C116" s="1"/>
      <c r="D116" s="4"/>
      <c r="E116" s="4"/>
      <c r="F116" s="2"/>
      <c r="G116" s="2"/>
    </row>
    <row r="117" spans="1:7" x14ac:dyDescent="0.25">
      <c r="A117" s="1"/>
      <c r="B117" s="1"/>
      <c r="C117" s="1"/>
      <c r="D117" s="4"/>
      <c r="E117" s="4"/>
      <c r="F117" s="2"/>
      <c r="G117" s="2"/>
    </row>
    <row r="118" spans="1:7" x14ac:dyDescent="0.25">
      <c r="A118" s="1"/>
      <c r="B118" s="1"/>
      <c r="C118" s="1"/>
      <c r="D118" s="4"/>
      <c r="E118" s="4"/>
      <c r="F118" s="2"/>
      <c r="G118" s="2"/>
    </row>
    <row r="119" spans="1:7" x14ac:dyDescent="0.25">
      <c r="A119" s="1"/>
      <c r="B119" s="1"/>
      <c r="C119" s="1"/>
      <c r="D119" s="4"/>
      <c r="E119" s="4"/>
      <c r="F119" s="2"/>
      <c r="G119" s="2"/>
    </row>
    <row r="120" spans="1:7" x14ac:dyDescent="0.25">
      <c r="A120" s="1"/>
      <c r="B120" s="1"/>
      <c r="C120" s="1"/>
      <c r="D120" s="4"/>
      <c r="E120" s="4"/>
      <c r="F120" s="2"/>
      <c r="G120" s="2"/>
    </row>
    <row r="121" spans="1:7" x14ac:dyDescent="0.25">
      <c r="A121" s="1"/>
      <c r="B121" s="1"/>
      <c r="C121" s="1"/>
      <c r="D121" s="4"/>
      <c r="E121" s="4"/>
      <c r="F121" s="2"/>
      <c r="G121" s="2"/>
    </row>
    <row r="122" spans="1:7" x14ac:dyDescent="0.25">
      <c r="A122" s="1"/>
      <c r="B122" s="1"/>
      <c r="C122" s="1"/>
      <c r="D122" s="4"/>
      <c r="E122" s="4"/>
      <c r="F122" s="2"/>
      <c r="G122" s="2"/>
    </row>
    <row r="123" spans="1:7" x14ac:dyDescent="0.25">
      <c r="A123" s="1"/>
      <c r="B123" s="1"/>
      <c r="C123" s="1"/>
      <c r="D123" s="4"/>
      <c r="E123" s="4"/>
      <c r="F123" s="2"/>
      <c r="G123" s="2"/>
    </row>
    <row r="124" spans="1:7" x14ac:dyDescent="0.25">
      <c r="A124" s="1"/>
      <c r="B124" s="1"/>
      <c r="C124" s="1"/>
      <c r="D124" s="4"/>
      <c r="E124" s="4"/>
      <c r="F124" s="2"/>
      <c r="G124" s="2"/>
    </row>
    <row r="125" spans="1:7" x14ac:dyDescent="0.25">
      <c r="A125" s="1"/>
      <c r="B125" s="1"/>
      <c r="C125" s="1"/>
      <c r="D125" s="4"/>
      <c r="E125" s="4"/>
      <c r="F125" s="2"/>
      <c r="G125" s="2"/>
    </row>
    <row r="126" spans="1:7" x14ac:dyDescent="0.25">
      <c r="A126" s="1"/>
      <c r="B126" s="1"/>
      <c r="C126" s="1"/>
      <c r="D126" s="4"/>
      <c r="E126" s="4"/>
      <c r="F126" s="2"/>
      <c r="G126" s="2"/>
    </row>
    <row r="127" spans="1:7" x14ac:dyDescent="0.25">
      <c r="A127" s="1"/>
      <c r="B127" s="1"/>
      <c r="C127" s="1"/>
      <c r="D127" s="4"/>
      <c r="E127" s="4"/>
      <c r="F127" s="2"/>
      <c r="G127" s="2"/>
    </row>
    <row r="128" spans="1:7" x14ac:dyDescent="0.25">
      <c r="A128" s="1"/>
      <c r="B128" s="1"/>
      <c r="C128" s="1"/>
      <c r="D128" s="4"/>
      <c r="E128" s="4"/>
      <c r="F128" s="2"/>
      <c r="G128" s="2"/>
    </row>
    <row r="129" spans="1:7" x14ac:dyDescent="0.25">
      <c r="A129" s="1"/>
      <c r="B129" s="1"/>
      <c r="C129" s="1"/>
      <c r="D129" s="4"/>
      <c r="E129" s="4"/>
      <c r="F129" s="2"/>
      <c r="G129" s="2"/>
    </row>
    <row r="130" spans="1:7" x14ac:dyDescent="0.25">
      <c r="A130" s="1"/>
      <c r="B130" s="1"/>
      <c r="C130" s="1"/>
      <c r="D130" s="4"/>
      <c r="E130" s="4"/>
      <c r="F130" s="2"/>
      <c r="G130" s="2"/>
    </row>
    <row r="131" spans="1:7" x14ac:dyDescent="0.25">
      <c r="A131" s="1"/>
      <c r="B131" s="1"/>
      <c r="C131" s="1"/>
      <c r="D131" s="4"/>
      <c r="E131" s="4"/>
      <c r="F131" s="2"/>
      <c r="G131" s="2"/>
    </row>
    <row r="132" spans="1:7" x14ac:dyDescent="0.25">
      <c r="A132" s="1"/>
      <c r="B132" s="1"/>
      <c r="C132" s="1"/>
      <c r="D132" s="4"/>
      <c r="E132" s="4"/>
      <c r="F132" s="2"/>
      <c r="G132" s="2"/>
    </row>
    <row r="133" spans="1:7" x14ac:dyDescent="0.25">
      <c r="A133" s="1"/>
      <c r="B133" s="1"/>
      <c r="C133" s="1"/>
      <c r="D133" s="4"/>
      <c r="E133" s="4"/>
      <c r="F133" s="2"/>
      <c r="G133" s="2"/>
    </row>
    <row r="134" spans="1:7" x14ac:dyDescent="0.25">
      <c r="A134" s="1"/>
      <c r="B134" s="1"/>
      <c r="C134" s="1"/>
      <c r="D134" s="4"/>
      <c r="E134" s="4"/>
      <c r="F134" s="2"/>
      <c r="G134" s="2"/>
    </row>
    <row r="135" spans="1:7" x14ac:dyDescent="0.25">
      <c r="A135" s="1"/>
      <c r="B135" s="1"/>
      <c r="C135" s="1"/>
      <c r="D135" s="4"/>
      <c r="E135" s="4"/>
      <c r="F135" s="2"/>
      <c r="G135" s="2"/>
    </row>
    <row r="136" spans="1:7" x14ac:dyDescent="0.25">
      <c r="A136" s="1"/>
      <c r="B136" s="1"/>
      <c r="C136" s="1"/>
      <c r="D136" s="4"/>
      <c r="E136" s="4"/>
      <c r="F136" s="2"/>
      <c r="G136" s="2"/>
    </row>
    <row r="137" spans="1:7" x14ac:dyDescent="0.25">
      <c r="A137" s="1"/>
      <c r="B137" s="1"/>
      <c r="C137" s="1"/>
      <c r="D137" s="4"/>
      <c r="E137" s="4"/>
      <c r="F137" s="2"/>
      <c r="G137" s="2"/>
    </row>
    <row r="138" spans="1:7" x14ac:dyDescent="0.25">
      <c r="A138" s="1"/>
      <c r="B138" s="1"/>
      <c r="C138" s="1"/>
      <c r="D138" s="4"/>
      <c r="E138" s="4"/>
      <c r="F138" s="2"/>
      <c r="G138" s="2"/>
    </row>
    <row r="139" spans="1:7" x14ac:dyDescent="0.25">
      <c r="A139" s="1"/>
      <c r="B139" s="1"/>
      <c r="C139" s="1"/>
      <c r="D139" s="4"/>
      <c r="E139" s="4"/>
      <c r="F139" s="2"/>
      <c r="G139" s="2"/>
    </row>
    <row r="140" spans="1:7" x14ac:dyDescent="0.25">
      <c r="A140" s="1"/>
      <c r="B140" s="1"/>
      <c r="C140" s="1"/>
      <c r="D140" s="4"/>
      <c r="E140" s="4"/>
      <c r="F140" s="2"/>
      <c r="G140" s="2"/>
    </row>
    <row r="141" spans="1:7" x14ac:dyDescent="0.25">
      <c r="A141" s="1"/>
      <c r="B141" s="1"/>
      <c r="C141" s="1"/>
      <c r="D141" s="4"/>
      <c r="E141" s="4"/>
      <c r="F141" s="2"/>
      <c r="G141" s="2"/>
    </row>
    <row r="142" spans="1:7" x14ac:dyDescent="0.25">
      <c r="A142" s="1"/>
      <c r="B142" s="1"/>
      <c r="C142" s="1"/>
      <c r="D142" s="4"/>
      <c r="E142" s="4"/>
      <c r="F142" s="2"/>
      <c r="G142" s="2"/>
    </row>
    <row r="143" spans="1:7" x14ac:dyDescent="0.25">
      <c r="A143" s="1"/>
      <c r="B143" s="1"/>
      <c r="C143" s="1"/>
      <c r="D143" s="4"/>
      <c r="E143" s="4"/>
      <c r="F143" s="2"/>
      <c r="G143" s="2"/>
    </row>
    <row r="144" spans="1:7" x14ac:dyDescent="0.25">
      <c r="A144" s="1"/>
      <c r="B144" s="1"/>
      <c r="C144" s="1"/>
      <c r="D144" s="4"/>
      <c r="E144" s="4"/>
      <c r="F144" s="2"/>
      <c r="G144" s="2"/>
    </row>
    <row r="145" spans="1:7" x14ac:dyDescent="0.25">
      <c r="A145" s="1"/>
      <c r="B145" s="1"/>
      <c r="C145" s="1"/>
      <c r="D145" s="4"/>
      <c r="E145" s="4"/>
      <c r="F145" s="2"/>
      <c r="G145" s="2"/>
    </row>
    <row r="146" spans="1:7" x14ac:dyDescent="0.25">
      <c r="A146" s="1"/>
      <c r="B146" s="1"/>
      <c r="C146" s="1"/>
      <c r="D146" s="4"/>
      <c r="E146" s="4"/>
      <c r="F146" s="2"/>
      <c r="G146" s="2"/>
    </row>
    <row r="147" spans="1:7" x14ac:dyDescent="0.25">
      <c r="A147" s="1"/>
      <c r="B147" s="1"/>
      <c r="C147" s="1"/>
      <c r="D147" s="4"/>
      <c r="E147" s="4"/>
      <c r="F147" s="2"/>
      <c r="G147" s="2"/>
    </row>
    <row r="148" spans="1:7" x14ac:dyDescent="0.25">
      <c r="A148" s="1"/>
      <c r="B148" s="1"/>
      <c r="C148" s="1"/>
      <c r="D148" s="4"/>
      <c r="E148" s="4"/>
      <c r="F148" s="2"/>
      <c r="G148" s="2"/>
    </row>
    <row r="149" spans="1:7" x14ac:dyDescent="0.25">
      <c r="A149" s="1"/>
      <c r="B149" s="1"/>
      <c r="C149" s="1"/>
      <c r="D149" s="4"/>
      <c r="E149" s="4"/>
      <c r="F149" s="2"/>
      <c r="G149" s="2"/>
    </row>
    <row r="150" spans="1:7" x14ac:dyDescent="0.25">
      <c r="A150" s="1"/>
      <c r="B150" s="1"/>
      <c r="C150" s="1"/>
      <c r="D150" s="4"/>
      <c r="E150" s="4"/>
      <c r="F150" s="2"/>
      <c r="G150" s="2"/>
    </row>
    <row r="151" spans="1:7" x14ac:dyDescent="0.25">
      <c r="A151" s="1"/>
      <c r="B151" s="1"/>
      <c r="C151" s="1"/>
      <c r="D151" s="4"/>
      <c r="E151" s="4"/>
      <c r="F151" s="2"/>
      <c r="G151" s="2"/>
    </row>
    <row r="152" spans="1:7" x14ac:dyDescent="0.25">
      <c r="A152" s="1"/>
      <c r="B152" s="1"/>
      <c r="C152" s="1"/>
      <c r="D152" s="4"/>
      <c r="E152" s="4"/>
      <c r="F152" s="2"/>
      <c r="G152" s="2"/>
    </row>
    <row r="153" spans="1:7" x14ac:dyDescent="0.25">
      <c r="A153" s="1"/>
      <c r="B153" s="1"/>
      <c r="C153" s="1"/>
      <c r="D153" s="4"/>
      <c r="E153" s="4"/>
      <c r="F153" s="2"/>
      <c r="G153" s="2"/>
    </row>
    <row r="154" spans="1:7" x14ac:dyDescent="0.25">
      <c r="A154" s="1"/>
      <c r="B154" s="1"/>
      <c r="C154" s="1"/>
      <c r="D154" s="4"/>
      <c r="E154" s="4"/>
      <c r="F154" s="2"/>
      <c r="G154" s="2"/>
    </row>
    <row r="155" spans="1:7" x14ac:dyDescent="0.25">
      <c r="A155" s="1"/>
      <c r="B155" s="1"/>
      <c r="C155" s="1"/>
      <c r="D155" s="4"/>
      <c r="E155" s="4"/>
      <c r="F155" s="2"/>
      <c r="G155" s="2"/>
    </row>
    <row r="156" spans="1:7" x14ac:dyDescent="0.25">
      <c r="A156" s="1"/>
      <c r="B156" s="1"/>
      <c r="C156" s="1"/>
      <c r="D156" s="4"/>
      <c r="E156" s="4"/>
      <c r="F156" s="2"/>
      <c r="G156" s="2"/>
    </row>
    <row r="157" spans="1:7" x14ac:dyDescent="0.25">
      <c r="A157" s="1"/>
      <c r="B157" s="1"/>
      <c r="C157" s="1"/>
      <c r="D157" s="4"/>
      <c r="E157" s="4"/>
      <c r="F157" s="2"/>
      <c r="G157" s="2"/>
    </row>
    <row r="158" spans="1:7" x14ac:dyDescent="0.25">
      <c r="A158" s="1"/>
      <c r="B158" s="1"/>
      <c r="C158" s="1"/>
      <c r="D158" s="4"/>
      <c r="E158" s="4"/>
      <c r="F158" s="2"/>
      <c r="G158" s="2"/>
    </row>
    <row r="159" spans="1:7" x14ac:dyDescent="0.25">
      <c r="A159" s="1"/>
      <c r="B159" s="1"/>
      <c r="C159" s="1"/>
      <c r="D159" s="4"/>
      <c r="E159" s="4"/>
      <c r="F159" s="2"/>
      <c r="G159" s="2"/>
    </row>
    <row r="160" spans="1:7" x14ac:dyDescent="0.25">
      <c r="A160" s="1"/>
      <c r="B160" s="1"/>
      <c r="C160" s="1"/>
      <c r="D160" s="4"/>
      <c r="E160" s="4"/>
      <c r="F160" s="2"/>
      <c r="G160" s="2"/>
    </row>
    <row r="161" spans="1:7" x14ac:dyDescent="0.25">
      <c r="A161" s="1"/>
      <c r="B161" s="1"/>
      <c r="C161" s="1"/>
      <c r="D161" s="4"/>
      <c r="E161" s="4"/>
      <c r="F161" s="2"/>
      <c r="G161" s="2"/>
    </row>
    <row r="162" spans="1:7" x14ac:dyDescent="0.25">
      <c r="A162" s="1"/>
      <c r="B162" s="1"/>
      <c r="C162" s="1"/>
      <c r="D162" s="4"/>
      <c r="E162" s="4"/>
      <c r="F162" s="2"/>
      <c r="G162" s="2"/>
    </row>
    <row r="163" spans="1:7" x14ac:dyDescent="0.25">
      <c r="A163" s="1"/>
      <c r="B163" s="1"/>
      <c r="C163" s="1"/>
      <c r="D163" s="4"/>
      <c r="E163" s="4"/>
      <c r="F163" s="2"/>
      <c r="G163" s="2"/>
    </row>
    <row r="164" spans="1:7" x14ac:dyDescent="0.25">
      <c r="A164" s="1"/>
      <c r="B164" s="1"/>
      <c r="C164" s="1"/>
      <c r="D164" s="4"/>
      <c r="E164" s="4"/>
      <c r="F164" s="2"/>
      <c r="G164" s="2"/>
    </row>
    <row r="165" spans="1:7" x14ac:dyDescent="0.25">
      <c r="A165" s="1"/>
      <c r="B165" s="1"/>
      <c r="C165" s="1"/>
      <c r="D165" s="4"/>
      <c r="E165" s="4"/>
      <c r="F165" s="2"/>
      <c r="G165" s="2"/>
    </row>
    <row r="166" spans="1:7" x14ac:dyDescent="0.25">
      <c r="A166" s="1"/>
      <c r="B166" s="1"/>
      <c r="C166" s="1"/>
      <c r="D166" s="4"/>
      <c r="E166" s="4"/>
      <c r="F166" s="2"/>
      <c r="G166" s="2"/>
    </row>
    <row r="167" spans="1:7" x14ac:dyDescent="0.25">
      <c r="A167" s="1"/>
      <c r="B167" s="1"/>
      <c r="C167" s="1"/>
      <c r="D167" s="4"/>
      <c r="E167" s="4"/>
      <c r="F167" s="2"/>
      <c r="G167" s="2"/>
    </row>
    <row r="168" spans="1:7" x14ac:dyDescent="0.25">
      <c r="A168" s="1"/>
      <c r="B168" s="1"/>
      <c r="C168" s="1"/>
      <c r="D168" s="4"/>
      <c r="E168" s="4"/>
      <c r="F168" s="2"/>
      <c r="G168" s="2"/>
    </row>
    <row r="169" spans="1:7" x14ac:dyDescent="0.25">
      <c r="A169" s="1"/>
      <c r="B169" s="1"/>
      <c r="C169" s="1"/>
      <c r="D169" s="4"/>
      <c r="E169" s="4"/>
      <c r="F169" s="2"/>
      <c r="G169" s="2"/>
    </row>
    <row r="170" spans="1:7" x14ac:dyDescent="0.25">
      <c r="A170" s="1"/>
      <c r="B170" s="1"/>
      <c r="C170" s="1"/>
      <c r="D170" s="4"/>
      <c r="E170" s="4"/>
      <c r="F170" s="2"/>
      <c r="G170" s="2"/>
    </row>
    <row r="171" spans="1:7" x14ac:dyDescent="0.25">
      <c r="A171" s="1"/>
      <c r="B171" s="1"/>
      <c r="C171" s="1"/>
      <c r="D171" s="4"/>
      <c r="E171" s="4"/>
      <c r="F171" s="2"/>
      <c r="G171" s="2"/>
    </row>
    <row r="172" spans="1:7" x14ac:dyDescent="0.25">
      <c r="A172" s="1"/>
      <c r="B172" s="1"/>
      <c r="C172" s="1"/>
      <c r="D172" s="4"/>
      <c r="E172" s="4"/>
      <c r="F172" s="2"/>
      <c r="G172" s="2"/>
    </row>
    <row r="173" spans="1:7" x14ac:dyDescent="0.25">
      <c r="A173" s="1"/>
      <c r="B173" s="1"/>
      <c r="C173" s="1"/>
      <c r="D173" s="4"/>
      <c r="E173" s="4"/>
      <c r="F173" s="2"/>
      <c r="G173" s="2"/>
    </row>
    <row r="174" spans="1:7" x14ac:dyDescent="0.25">
      <c r="A174" s="1"/>
      <c r="B174" s="1"/>
      <c r="C174" s="1"/>
      <c r="D174" s="4"/>
      <c r="E174" s="4"/>
      <c r="F174" s="2"/>
      <c r="G174" s="2"/>
    </row>
    <row r="175" spans="1:7" x14ac:dyDescent="0.25">
      <c r="A175" s="1"/>
      <c r="B175" s="1"/>
      <c r="C175" s="1"/>
      <c r="D175" s="4"/>
      <c r="E175" s="4"/>
      <c r="F175" s="2"/>
      <c r="G175" s="2"/>
    </row>
    <row r="176" spans="1:7" x14ac:dyDescent="0.25">
      <c r="A176" s="1"/>
      <c r="B176" s="1"/>
      <c r="C176" s="1"/>
      <c r="D176" s="4"/>
      <c r="E176" s="4"/>
      <c r="F176" s="2"/>
      <c r="G176" s="2"/>
    </row>
    <row r="177" spans="1:7" x14ac:dyDescent="0.25">
      <c r="A177" s="1"/>
      <c r="B177" s="1"/>
      <c r="C177" s="1"/>
      <c r="D177" s="4"/>
      <c r="E177" s="4"/>
      <c r="F177" s="2"/>
      <c r="G177" s="2"/>
    </row>
    <row r="178" spans="1:7" x14ac:dyDescent="0.25">
      <c r="A178" s="1"/>
      <c r="B178" s="1"/>
      <c r="C178" s="1"/>
      <c r="D178" s="4"/>
      <c r="E178" s="4"/>
      <c r="F178" s="2"/>
      <c r="G178" s="2"/>
    </row>
    <row r="179" spans="1:7" x14ac:dyDescent="0.25">
      <c r="A179" s="1"/>
      <c r="B179" s="1"/>
      <c r="C179" s="1"/>
      <c r="D179" s="4"/>
      <c r="E179" s="4"/>
      <c r="F179" s="2"/>
      <c r="G179" s="2"/>
    </row>
    <row r="180" spans="1:7" x14ac:dyDescent="0.25">
      <c r="A180" s="1"/>
      <c r="B180" s="1"/>
      <c r="C180" s="1"/>
      <c r="D180" s="4"/>
      <c r="E180" s="4"/>
      <c r="F180" s="2"/>
      <c r="G180" s="2"/>
    </row>
    <row r="181" spans="1:7" x14ac:dyDescent="0.25">
      <c r="A181" s="1"/>
      <c r="B181" s="1"/>
      <c r="C181" s="1"/>
      <c r="D181" s="4"/>
      <c r="E181" s="4"/>
      <c r="F181" s="2"/>
      <c r="G181" s="2"/>
    </row>
    <row r="182" spans="1:7" x14ac:dyDescent="0.25">
      <c r="A182" s="1"/>
      <c r="B182" s="1"/>
      <c r="C182" s="1"/>
      <c r="D182" s="4"/>
      <c r="E182" s="4"/>
      <c r="F182" s="2"/>
      <c r="G182" s="2"/>
    </row>
    <row r="183" spans="1:7" x14ac:dyDescent="0.25">
      <c r="A183" s="1"/>
      <c r="B183" s="1"/>
      <c r="C183" s="1"/>
      <c r="D183" s="4"/>
      <c r="E183" s="4"/>
      <c r="F183" s="2"/>
      <c r="G183" s="2"/>
    </row>
    <row r="184" spans="1:7" x14ac:dyDescent="0.25">
      <c r="A184" s="1"/>
      <c r="B184" s="1"/>
      <c r="C184" s="1"/>
      <c r="D184" s="4"/>
      <c r="E184" s="4"/>
      <c r="F184" s="2"/>
      <c r="G184" s="2"/>
    </row>
    <row r="185" spans="1:7" x14ac:dyDescent="0.25">
      <c r="A185" s="1"/>
      <c r="B185" s="1"/>
      <c r="C185" s="1"/>
      <c r="D185" s="4"/>
      <c r="E185" s="4"/>
      <c r="F185" s="2"/>
      <c r="G185" s="2"/>
    </row>
    <row r="186" spans="1:7" x14ac:dyDescent="0.25">
      <c r="A186" s="1"/>
      <c r="B186" s="1"/>
      <c r="C186" s="1"/>
      <c r="D186" s="4"/>
      <c r="E186" s="4"/>
      <c r="F186" s="2"/>
      <c r="G186" s="2"/>
    </row>
    <row r="187" spans="1:7" x14ac:dyDescent="0.25">
      <c r="A187" s="1"/>
      <c r="B187" s="1"/>
      <c r="C187" s="1"/>
      <c r="D187" s="4"/>
      <c r="E187" s="4"/>
      <c r="F187" s="2"/>
      <c r="G187" s="2"/>
    </row>
    <row r="188" spans="1:7" x14ac:dyDescent="0.25">
      <c r="A188" s="1"/>
      <c r="B188" s="1"/>
      <c r="C188" s="1"/>
      <c r="D188" s="4"/>
      <c r="E188" s="4"/>
      <c r="F188" s="2"/>
      <c r="G188" s="2"/>
    </row>
    <row r="189" spans="1:7" x14ac:dyDescent="0.25">
      <c r="A189" s="1"/>
      <c r="B189" s="1"/>
      <c r="C189" s="1"/>
      <c r="D189" s="4"/>
      <c r="E189" s="4"/>
      <c r="F189" s="2"/>
      <c r="G189" s="2"/>
    </row>
    <row r="190" spans="1:7" x14ac:dyDescent="0.25">
      <c r="A190" s="1"/>
      <c r="B190" s="1"/>
      <c r="C190" s="1"/>
      <c r="D190" s="4"/>
      <c r="E190" s="4"/>
      <c r="F190" s="2"/>
      <c r="G190" s="2"/>
    </row>
    <row r="191" spans="1:7" x14ac:dyDescent="0.25">
      <c r="A191" s="1"/>
      <c r="B191" s="1"/>
      <c r="C191" s="1"/>
      <c r="D191" s="4"/>
      <c r="E191" s="4"/>
      <c r="F191" s="2"/>
      <c r="G191" s="2"/>
    </row>
    <row r="192" spans="1:7" x14ac:dyDescent="0.25">
      <c r="A192" s="1"/>
      <c r="B192" s="1"/>
      <c r="C192" s="1"/>
      <c r="D192" s="4"/>
      <c r="E192" s="4"/>
      <c r="F192" s="2"/>
      <c r="G192" s="2"/>
    </row>
    <row r="193" spans="1:7" x14ac:dyDescent="0.25">
      <c r="A193" s="1"/>
      <c r="B193" s="1"/>
      <c r="C193" s="1"/>
      <c r="D193" s="4"/>
      <c r="E193" s="4"/>
      <c r="F193" s="2"/>
      <c r="G193" s="2"/>
    </row>
    <row r="194" spans="1:7" x14ac:dyDescent="0.25">
      <c r="A194" s="1"/>
      <c r="B194" s="1"/>
      <c r="C194" s="1"/>
      <c r="D194" s="4"/>
      <c r="E194" s="4"/>
      <c r="F194" s="2"/>
      <c r="G194" s="2"/>
    </row>
    <row r="195" spans="1:7" x14ac:dyDescent="0.25">
      <c r="A195" s="1"/>
      <c r="B195" s="1"/>
      <c r="C195" s="1"/>
      <c r="D195" s="4"/>
      <c r="E195" s="4"/>
      <c r="F195" s="2"/>
      <c r="G195" s="2"/>
    </row>
    <row r="196" spans="1:7" x14ac:dyDescent="0.25">
      <c r="A196" s="1"/>
      <c r="B196" s="1"/>
      <c r="C196" s="1"/>
      <c r="D196" s="4"/>
      <c r="E196" s="4"/>
      <c r="F196" s="2"/>
      <c r="G196" s="2"/>
    </row>
    <row r="197" spans="1:7" x14ac:dyDescent="0.25">
      <c r="A197" s="1"/>
      <c r="B197" s="1"/>
      <c r="C197" s="1"/>
      <c r="D197" s="4"/>
      <c r="E197" s="4"/>
      <c r="F197" s="2"/>
      <c r="G197" s="2"/>
    </row>
    <row r="198" spans="1:7" x14ac:dyDescent="0.25">
      <c r="A198" s="1"/>
      <c r="B198" s="1"/>
      <c r="C198" s="1"/>
      <c r="D198" s="4"/>
      <c r="E198" s="4"/>
      <c r="F198" s="2"/>
      <c r="G198" s="2"/>
    </row>
    <row r="199" spans="1:7" x14ac:dyDescent="0.25">
      <c r="A199" s="1"/>
      <c r="B199" s="1"/>
      <c r="C199" s="1"/>
      <c r="D199" s="4"/>
      <c r="E199" s="4"/>
      <c r="F199" s="2"/>
      <c r="G199" s="2"/>
    </row>
    <row r="200" spans="1:7" x14ac:dyDescent="0.25">
      <c r="A200" s="1"/>
      <c r="B200" s="1"/>
      <c r="C200" s="1"/>
      <c r="D200" s="4"/>
      <c r="E200" s="4"/>
      <c r="F200" s="2"/>
      <c r="G200" s="2"/>
    </row>
    <row r="201" spans="1:7" x14ac:dyDescent="0.25">
      <c r="A201" s="1"/>
      <c r="B201" s="1"/>
      <c r="C201" s="1"/>
      <c r="D201" s="4"/>
      <c r="E201" s="4"/>
      <c r="F201" s="2"/>
      <c r="G201" s="2"/>
    </row>
    <row r="202" spans="1:7" x14ac:dyDescent="0.25">
      <c r="A202" s="1"/>
      <c r="B202" s="1"/>
      <c r="C202" s="1"/>
      <c r="D202" s="4"/>
      <c r="E202" s="4"/>
      <c r="F202" s="2"/>
      <c r="G202" s="2"/>
    </row>
    <row r="203" spans="1:7" x14ac:dyDescent="0.25">
      <c r="A203" s="1"/>
      <c r="B203" s="1"/>
      <c r="C203" s="1"/>
      <c r="D203" s="4"/>
      <c r="E203" s="4"/>
      <c r="F203" s="2"/>
      <c r="G203" s="2"/>
    </row>
    <row r="204" spans="1:7" x14ac:dyDescent="0.25">
      <c r="A204" s="1"/>
      <c r="B204" s="1"/>
      <c r="C204" s="1"/>
      <c r="D204" s="4"/>
      <c r="E204" s="4"/>
      <c r="F204" s="2"/>
      <c r="G204" s="2"/>
    </row>
    <row r="205" spans="1:7" x14ac:dyDescent="0.25">
      <c r="A205" s="1"/>
      <c r="B205" s="1"/>
      <c r="C205" s="1"/>
      <c r="D205" s="4"/>
      <c r="E205" s="4"/>
      <c r="F205" s="2"/>
      <c r="G205" s="2"/>
    </row>
    <row r="206" spans="1:7" x14ac:dyDescent="0.25">
      <c r="A206" s="1"/>
      <c r="B206" s="1"/>
      <c r="C206" s="1"/>
      <c r="D206" s="4"/>
      <c r="E206" s="4"/>
      <c r="F206" s="2"/>
      <c r="G206" s="2"/>
    </row>
    <row r="207" spans="1:7" x14ac:dyDescent="0.25">
      <c r="A207" s="1"/>
      <c r="B207" s="1"/>
      <c r="C207" s="1"/>
      <c r="D207" s="4"/>
      <c r="E207" s="4"/>
      <c r="F207" s="2"/>
      <c r="G207" s="2"/>
    </row>
    <row r="208" spans="1:7" x14ac:dyDescent="0.25">
      <c r="A208" s="1"/>
      <c r="B208" s="1"/>
      <c r="C208" s="1"/>
      <c r="D208" s="4"/>
      <c r="E208" s="4"/>
      <c r="F208" s="2"/>
      <c r="G208" s="2"/>
    </row>
    <row r="209" spans="1:7" x14ac:dyDescent="0.25">
      <c r="A209" s="1"/>
      <c r="B209" s="1"/>
      <c r="C209" s="1"/>
      <c r="D209" s="4"/>
      <c r="E209" s="4"/>
      <c r="F209" s="2"/>
      <c r="G209" s="2"/>
    </row>
    <row r="210" spans="1:7" x14ac:dyDescent="0.25">
      <c r="A210" s="1"/>
      <c r="B210" s="1"/>
      <c r="C210" s="1"/>
      <c r="D210" s="4"/>
      <c r="E210" s="4"/>
      <c r="F210" s="2"/>
      <c r="G210" s="2"/>
    </row>
    <row r="211" spans="1:7" x14ac:dyDescent="0.25">
      <c r="A211" s="1"/>
      <c r="B211" s="1"/>
      <c r="C211" s="1"/>
      <c r="D211" s="4"/>
      <c r="E211" s="4"/>
      <c r="F211" s="2"/>
      <c r="G211" s="2"/>
    </row>
    <row r="212" spans="1:7" x14ac:dyDescent="0.25">
      <c r="A212" s="1"/>
      <c r="B212" s="1"/>
      <c r="C212" s="1"/>
      <c r="D212" s="4"/>
      <c r="E212" s="4"/>
      <c r="F212" s="2"/>
      <c r="G212" s="2"/>
    </row>
    <row r="213" spans="1:7" x14ac:dyDescent="0.25">
      <c r="A213" s="1"/>
      <c r="B213" s="1"/>
      <c r="C213" s="1"/>
      <c r="D213" s="4"/>
      <c r="E213" s="4"/>
      <c r="F213" s="2"/>
      <c r="G213" s="2"/>
    </row>
    <row r="214" spans="1:7" x14ac:dyDescent="0.25">
      <c r="A214" s="1"/>
      <c r="B214" s="1"/>
      <c r="C214" s="1"/>
      <c r="D214" s="4"/>
      <c r="E214" s="4"/>
      <c r="F214" s="2"/>
      <c r="G214" s="2"/>
    </row>
    <row r="215" spans="1:7" x14ac:dyDescent="0.25">
      <c r="A215" s="1"/>
      <c r="B215" s="1"/>
      <c r="C215" s="1"/>
      <c r="D215" s="4"/>
      <c r="E215" s="4"/>
      <c r="F215" s="2"/>
      <c r="G215" s="2"/>
    </row>
    <row r="216" spans="1:7" x14ac:dyDescent="0.25">
      <c r="A216" s="1"/>
      <c r="B216" s="1"/>
      <c r="C216" s="1"/>
      <c r="D216" s="4"/>
      <c r="E216" s="4"/>
      <c r="F216" s="2"/>
      <c r="G216" s="2"/>
    </row>
    <row r="217" spans="1:7" x14ac:dyDescent="0.25">
      <c r="A217" s="1"/>
      <c r="B217" s="1"/>
      <c r="C217" s="1"/>
      <c r="D217" s="4"/>
      <c r="E217" s="4"/>
      <c r="F217" s="2"/>
      <c r="G217" s="2"/>
    </row>
    <row r="218" spans="1:7" x14ac:dyDescent="0.25">
      <c r="A218" s="1"/>
      <c r="B218" s="1"/>
      <c r="C218" s="1"/>
      <c r="D218" s="4"/>
      <c r="E218" s="4"/>
      <c r="F218" s="2"/>
      <c r="G218" s="2"/>
    </row>
    <row r="219" spans="1:7" x14ac:dyDescent="0.25">
      <c r="A219" s="1"/>
      <c r="B219" s="1"/>
      <c r="C219" s="1"/>
      <c r="D219" s="4"/>
      <c r="E219" s="4"/>
      <c r="F219" s="2"/>
      <c r="G219" s="2"/>
    </row>
    <row r="220" spans="1:7" x14ac:dyDescent="0.25">
      <c r="A220" s="1"/>
      <c r="B220" s="1"/>
      <c r="C220" s="1"/>
      <c r="D220" s="4"/>
      <c r="E220" s="4"/>
      <c r="F220" s="2"/>
      <c r="G220" s="2"/>
    </row>
    <row r="221" spans="1:7" x14ac:dyDescent="0.25">
      <c r="A221" s="1"/>
      <c r="B221" s="1"/>
      <c r="C221" s="1"/>
      <c r="D221" s="4"/>
      <c r="E221" s="4"/>
      <c r="F221" s="2"/>
      <c r="G221" s="2"/>
    </row>
    <row r="222" spans="1:7" x14ac:dyDescent="0.25">
      <c r="A222" s="1"/>
      <c r="B222" s="1"/>
      <c r="C222" s="1"/>
      <c r="D222" s="4"/>
      <c r="E222" s="4"/>
      <c r="F222" s="2"/>
      <c r="G222" s="2"/>
    </row>
    <row r="223" spans="1:7" x14ac:dyDescent="0.25">
      <c r="A223" s="1"/>
      <c r="B223" s="1"/>
      <c r="C223" s="1"/>
      <c r="D223" s="4"/>
      <c r="E223" s="4"/>
      <c r="F223" s="2"/>
      <c r="G223" s="2"/>
    </row>
    <row r="224" spans="1:7" x14ac:dyDescent="0.25">
      <c r="A224" s="1"/>
      <c r="B224" s="1"/>
      <c r="C224" s="1"/>
      <c r="D224" s="4"/>
      <c r="E224" s="4"/>
      <c r="F224" s="2"/>
      <c r="G224" s="2"/>
    </row>
    <row r="225" spans="1:7" x14ac:dyDescent="0.25">
      <c r="A225" s="1"/>
      <c r="B225" s="1"/>
      <c r="C225" s="1"/>
      <c r="D225" s="4"/>
      <c r="E225" s="4"/>
      <c r="F225" s="2"/>
      <c r="G225" s="2"/>
    </row>
    <row r="226" spans="1:7" x14ac:dyDescent="0.25">
      <c r="A226" s="1"/>
      <c r="B226" s="1"/>
      <c r="C226" s="1"/>
      <c r="D226" s="4"/>
      <c r="E226" s="4"/>
      <c r="F226" s="2"/>
      <c r="G226" s="2"/>
    </row>
    <row r="227" spans="1:7" x14ac:dyDescent="0.25">
      <c r="A227" s="1"/>
      <c r="B227" s="1"/>
      <c r="C227" s="1"/>
      <c r="D227" s="4"/>
      <c r="E227" s="4"/>
      <c r="F227" s="2"/>
      <c r="G227" s="2"/>
    </row>
    <row r="228" spans="1:7" x14ac:dyDescent="0.25">
      <c r="A228" s="1"/>
      <c r="B228" s="1"/>
      <c r="C228" s="1"/>
      <c r="D228" s="4"/>
      <c r="E228" s="4"/>
      <c r="F228" s="2"/>
      <c r="G228" s="2"/>
    </row>
    <row r="229" spans="1:7" x14ac:dyDescent="0.25">
      <c r="A229" s="1"/>
      <c r="B229" s="1"/>
      <c r="C229" s="1"/>
      <c r="D229" s="4"/>
      <c r="E229" s="4"/>
      <c r="F229" s="2"/>
      <c r="G229" s="2"/>
    </row>
    <row r="230" spans="1:7" x14ac:dyDescent="0.25">
      <c r="A230" s="1"/>
      <c r="B230" s="1"/>
      <c r="C230" s="1"/>
      <c r="D230" s="4"/>
      <c r="E230" s="4"/>
      <c r="F230" s="2"/>
      <c r="G230" s="2"/>
    </row>
    <row r="231" spans="1:7" x14ac:dyDescent="0.25">
      <c r="A231" s="1"/>
      <c r="B231" s="1"/>
      <c r="C231" s="1"/>
      <c r="D231" s="4"/>
      <c r="E231" s="4"/>
      <c r="F231" s="2"/>
      <c r="G231" s="2"/>
    </row>
    <row r="232" spans="1:7" x14ac:dyDescent="0.25">
      <c r="A232" s="1"/>
      <c r="B232" s="1"/>
      <c r="C232" s="1"/>
      <c r="D232" s="4"/>
      <c r="E232" s="4"/>
      <c r="F232" s="2"/>
      <c r="G232" s="2"/>
    </row>
    <row r="233" spans="1:7" x14ac:dyDescent="0.25">
      <c r="A233" s="1"/>
      <c r="B233" s="1"/>
      <c r="C233" s="1"/>
      <c r="D233" s="4"/>
      <c r="E233" s="4"/>
      <c r="F233" s="2"/>
      <c r="G233" s="2"/>
    </row>
    <row r="234" spans="1:7" x14ac:dyDescent="0.25">
      <c r="A234" s="1"/>
      <c r="B234" s="1"/>
      <c r="C234" s="1"/>
      <c r="D234" s="4"/>
      <c r="E234" s="4"/>
      <c r="F234" s="2"/>
      <c r="G234" s="2"/>
    </row>
    <row r="235" spans="1:7" x14ac:dyDescent="0.25">
      <c r="A235" s="1"/>
      <c r="B235" s="1"/>
      <c r="C235" s="1"/>
      <c r="D235" s="4"/>
      <c r="E235" s="4"/>
      <c r="F235" s="2"/>
      <c r="G235" s="2"/>
    </row>
    <row r="236" spans="1:7" x14ac:dyDescent="0.25">
      <c r="A236" s="1"/>
      <c r="B236" s="1"/>
      <c r="C236" s="1"/>
      <c r="D236" s="4"/>
      <c r="E236" s="4"/>
      <c r="F236" s="2"/>
      <c r="G236" s="2"/>
    </row>
    <row r="237" spans="1:7" x14ac:dyDescent="0.25">
      <c r="A237" s="1"/>
      <c r="B237" s="1"/>
      <c r="C237" s="1"/>
      <c r="D237" s="4"/>
      <c r="E237" s="4"/>
      <c r="F237" s="2"/>
      <c r="G237" s="2"/>
    </row>
    <row r="238" spans="1:7" x14ac:dyDescent="0.25">
      <c r="A238" s="1"/>
      <c r="B238" s="1"/>
      <c r="C238" s="1"/>
      <c r="D238" s="4"/>
      <c r="E238" s="4"/>
      <c r="F238" s="2"/>
      <c r="G238" s="2"/>
    </row>
    <row r="239" spans="1:7" x14ac:dyDescent="0.25">
      <c r="A239" s="1"/>
      <c r="B239" s="1"/>
      <c r="C239" s="1"/>
      <c r="D239" s="4"/>
      <c r="E239" s="4"/>
      <c r="F239" s="2"/>
      <c r="G239" s="2"/>
    </row>
    <row r="240" spans="1:7" x14ac:dyDescent="0.25">
      <c r="A240" s="1"/>
      <c r="B240" s="1"/>
      <c r="C240" s="1"/>
      <c r="D240" s="4"/>
      <c r="E240" s="4"/>
      <c r="F240" s="2"/>
      <c r="G240" s="2"/>
    </row>
    <row r="241" spans="2:6" x14ac:dyDescent="0.25">
      <c r="B241" s="1"/>
      <c r="C241" s="1"/>
      <c r="D241" s="4"/>
      <c r="E241" s="4"/>
      <c r="F241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CT</vt:lpstr>
      <vt:lpstr>GLM</vt:lpstr>
      <vt:lpstr>Sheet2</vt:lpstr>
    </vt:vector>
  </TitlesOfParts>
  <Company>University of Technology Sydney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Yingyod Lapwong</dc:creator>
  <cp:lastModifiedBy>Yingyod Lapwong</cp:lastModifiedBy>
  <dcterms:created xsi:type="dcterms:W3CDTF">2020-03-02T05:13:19Z</dcterms:created>
  <dcterms:modified xsi:type="dcterms:W3CDTF">2020-10-13T03:34:03Z</dcterms:modified>
</cp:coreProperties>
</file>