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/Dropbox/evoclust/evo-appendix/"/>
    </mc:Choice>
  </mc:AlternateContent>
  <xr:revisionPtr revIDLastSave="0" documentId="13_ncr:1_{F71D1076-1D0C-5643-93B2-28FFAD4C56D1}" xr6:coauthVersionLast="36" xr6:coauthVersionMax="36" xr10:uidLastSave="{00000000-0000-0000-0000-000000000000}"/>
  <bookViews>
    <workbookView xWindow="14020" yWindow="13240" windowWidth="25580" windowHeight="17600" xr2:uid="{F0763E21-9643-D04F-82C7-68ED713078CB}"/>
  </bookViews>
  <sheets>
    <sheet name="RMSD" sheetId="4" r:id="rId1"/>
    <sheet name="Core RMSD" sheetId="2" r:id="rId2"/>
    <sheet name="INFs" sheetId="3" r:id="rId3"/>
    <sheet name="RMSD Pivot" sheetId="5" r:id="rId4"/>
    <sheet name="Core RMSD Pivot" sheetId="6" r:id="rId5"/>
    <sheet name="INFs Pivot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I10" i="4"/>
  <c r="J10" i="4"/>
  <c r="C10" i="4"/>
  <c r="L5" i="4"/>
  <c r="L4" i="4"/>
  <c r="L2" i="4"/>
  <c r="L6" i="4"/>
  <c r="L8" i="4"/>
  <c r="L9" i="4"/>
  <c r="L7" i="4"/>
  <c r="L3" i="4"/>
  <c r="K4" i="4"/>
  <c r="K2" i="4"/>
  <c r="K6" i="4"/>
  <c r="K8" i="4"/>
  <c r="K9" i="4"/>
  <c r="K7" i="4"/>
  <c r="K5" i="4"/>
  <c r="K3" i="4"/>
  <c r="L10" i="4" l="1"/>
  <c r="K10" i="4"/>
  <c r="C10" i="3"/>
  <c r="D10" i="3"/>
  <c r="E10" i="3"/>
  <c r="F10" i="3"/>
  <c r="G10" i="3"/>
  <c r="H10" i="3"/>
  <c r="I10" i="3"/>
  <c r="J10" i="3"/>
  <c r="K9" i="3"/>
  <c r="L4" i="3"/>
  <c r="L2" i="3"/>
  <c r="L6" i="3"/>
  <c r="L8" i="3"/>
  <c r="L9" i="3"/>
  <c r="L7" i="3"/>
  <c r="L5" i="3"/>
  <c r="L3" i="3"/>
  <c r="K4" i="3"/>
  <c r="K2" i="3"/>
  <c r="K6" i="3"/>
  <c r="K8" i="3"/>
  <c r="K7" i="3"/>
  <c r="K5" i="3"/>
  <c r="K3" i="3"/>
  <c r="B10" i="2"/>
  <c r="C10" i="2"/>
  <c r="D10" i="2"/>
  <c r="E10" i="2"/>
  <c r="F10" i="2"/>
  <c r="G10" i="2"/>
  <c r="H10" i="2"/>
  <c r="I10" i="2"/>
  <c r="L10" i="3" l="1"/>
  <c r="K10" i="3"/>
</calcChain>
</file>

<file path=xl/sharedStrings.xml><?xml version="1.0" encoding="utf-8"?>
<sst xmlns="http://schemas.openxmlformats.org/spreadsheetml/2006/main" count="114" uniqueCount="28">
  <si>
    <t>Ade</t>
  </si>
  <si>
    <t>SimRNA</t>
  </si>
  <si>
    <t>Rosetta</t>
  </si>
  <si>
    <t>Mean</t>
  </si>
  <si>
    <t>Rosetta Top1k</t>
  </si>
  <si>
    <t>Evo|Rosetta</t>
  </si>
  <si>
    <t>Evo|Rosetta+SimRNA</t>
  </si>
  <si>
    <t>SimRNA Top1k</t>
  </si>
  <si>
    <t>Evo|SimRNA</t>
  </si>
  <si>
    <t>Rosetta+SimRNA</t>
  </si>
  <si>
    <t>rp13</t>
  </si>
  <si>
    <t>rp14</t>
  </si>
  <si>
    <t>rp17</t>
  </si>
  <si>
    <t>thf</t>
  </si>
  <si>
    <t>gmp</t>
  </si>
  <si>
    <t>tpp</t>
  </si>
  <si>
    <t>trna</t>
  </si>
  <si>
    <t>Median</t>
  </si>
  <si>
    <t>GMP</t>
  </si>
  <si>
    <t>RP13</t>
  </si>
  <si>
    <t>RP14</t>
  </si>
  <si>
    <t>RP17</t>
  </si>
  <si>
    <t>tRNA</t>
  </si>
  <si>
    <t>TPP</t>
  </si>
  <si>
    <t>THF</t>
  </si>
  <si>
    <t>Method \ RMSD</t>
  </si>
  <si>
    <t>Method \ Core RMSD</t>
  </si>
  <si>
    <t>Methods \ INFs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</si>
</sst>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2" fontId="0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53D0B-2C55-4845-827E-414BC456F073}">
  <dimension ref="A1:L10"/>
  <sheetViews>
    <sheetView tabSelected="1" topLeftCell="D1" zoomScale="140" zoomScaleNormal="140" workbookViewId="0">
      <selection activeCell="M1" sqref="M1:M1048576"/>
    </sheetView>
  </sheetViews>
  <sheetFormatPr baseColWidth="10" defaultRowHeight="16" x14ac:dyDescent="0.2"/>
  <cols>
    <col min="1" max="1" width="5.6640625" customWidth="1"/>
    <col min="2" max="2" width="32.83203125" customWidth="1"/>
  </cols>
  <sheetData>
    <row r="1" spans="1:12" x14ac:dyDescent="0.2">
      <c r="B1" s="1" t="s">
        <v>25</v>
      </c>
      <c r="C1" t="s">
        <v>0</v>
      </c>
      <c r="D1" t="s">
        <v>16</v>
      </c>
      <c r="E1" t="s">
        <v>15</v>
      </c>
      <c r="F1" t="s">
        <v>14</v>
      </c>
      <c r="G1" t="s">
        <v>13</v>
      </c>
      <c r="H1" t="s">
        <v>10</v>
      </c>
      <c r="I1" t="s">
        <v>11</v>
      </c>
      <c r="J1" t="s">
        <v>12</v>
      </c>
      <c r="K1" t="s">
        <v>17</v>
      </c>
      <c r="L1" t="s">
        <v>3</v>
      </c>
    </row>
    <row r="2" spans="1:12" x14ac:dyDescent="0.2">
      <c r="A2">
        <v>1</v>
      </c>
      <c r="B2" t="s">
        <v>2</v>
      </c>
      <c r="C2" s="2">
        <v>9.02</v>
      </c>
      <c r="D2" s="2">
        <v>13.55</v>
      </c>
      <c r="E2" s="2">
        <v>19.39</v>
      </c>
      <c r="F2" s="2">
        <v>11</v>
      </c>
      <c r="G2" s="2">
        <v>5.07</v>
      </c>
      <c r="H2" s="2">
        <v>9.9600000000000009</v>
      </c>
      <c r="I2" s="2">
        <v>5.76</v>
      </c>
      <c r="J2" s="2">
        <v>14.18</v>
      </c>
      <c r="K2" s="2">
        <f t="shared" ref="K2:K9" si="0">MEDIAN(C2:J2)</f>
        <v>10.48</v>
      </c>
      <c r="L2" s="2">
        <f t="shared" ref="L2:L9" si="1">AVERAGE(C2:J2)</f>
        <v>10.991250000000001</v>
      </c>
    </row>
    <row r="3" spans="1:12" x14ac:dyDescent="0.2">
      <c r="A3">
        <v>2</v>
      </c>
      <c r="B3" t="s">
        <v>4</v>
      </c>
      <c r="C3" s="2">
        <v>11.73</v>
      </c>
      <c r="D3" s="2">
        <v>14.75</v>
      </c>
      <c r="E3" s="2">
        <v>18.04</v>
      </c>
      <c r="F3" s="2">
        <v>9.85</v>
      </c>
      <c r="G3" s="3">
        <v>5.01</v>
      </c>
      <c r="H3" s="3">
        <v>6.34</v>
      </c>
      <c r="I3" s="3">
        <v>5.31</v>
      </c>
      <c r="J3" s="2">
        <v>13.63</v>
      </c>
      <c r="K3" s="2">
        <f t="shared" si="0"/>
        <v>10.79</v>
      </c>
      <c r="L3" s="3">
        <f t="shared" si="1"/>
        <v>10.5825</v>
      </c>
    </row>
    <row r="4" spans="1:12" x14ac:dyDescent="0.2">
      <c r="A4">
        <v>3</v>
      </c>
      <c r="B4" t="s">
        <v>5</v>
      </c>
      <c r="C4" s="2">
        <v>12.98</v>
      </c>
      <c r="D4" s="2">
        <v>14.75</v>
      </c>
      <c r="E4" s="3">
        <v>15.75</v>
      </c>
      <c r="F4" s="2">
        <v>13.7</v>
      </c>
      <c r="G4" s="2">
        <v>5.05</v>
      </c>
      <c r="H4" s="3">
        <v>6.34</v>
      </c>
      <c r="I4" s="3">
        <v>5.31</v>
      </c>
      <c r="J4" s="2">
        <v>13.63</v>
      </c>
      <c r="K4" s="2">
        <f t="shared" si="0"/>
        <v>13.305</v>
      </c>
      <c r="L4" s="2">
        <f t="shared" si="1"/>
        <v>10.938750000000001</v>
      </c>
    </row>
    <row r="5" spans="1:12" x14ac:dyDescent="0.2">
      <c r="A5">
        <v>4</v>
      </c>
      <c r="B5" t="s">
        <v>1</v>
      </c>
      <c r="C5" s="3">
        <v>6.98</v>
      </c>
      <c r="D5" s="2">
        <v>14.43</v>
      </c>
      <c r="E5" s="2">
        <v>22.62</v>
      </c>
      <c r="F5" s="2">
        <v>12.09</v>
      </c>
      <c r="G5" s="2">
        <v>11.4</v>
      </c>
      <c r="H5" s="2">
        <v>8.36</v>
      </c>
      <c r="I5" s="2">
        <v>6.29</v>
      </c>
      <c r="J5" s="2">
        <v>15.72</v>
      </c>
      <c r="K5" s="2">
        <f t="shared" si="0"/>
        <v>11.745000000000001</v>
      </c>
      <c r="L5" s="2">
        <f t="shared" si="1"/>
        <v>12.236250000000002</v>
      </c>
    </row>
    <row r="6" spans="1:12" x14ac:dyDescent="0.2">
      <c r="A6">
        <v>5</v>
      </c>
      <c r="B6" t="s">
        <v>7</v>
      </c>
      <c r="C6" s="2">
        <v>7.24</v>
      </c>
      <c r="D6" s="2">
        <v>15.68</v>
      </c>
      <c r="E6" s="2">
        <v>24.84</v>
      </c>
      <c r="F6" s="2">
        <v>12.37</v>
      </c>
      <c r="G6" s="2">
        <v>10.5</v>
      </c>
      <c r="H6" s="2">
        <v>9.4600000000000009</v>
      </c>
      <c r="I6" s="2">
        <v>9.0500000000000007</v>
      </c>
      <c r="J6" s="3">
        <v>8.99</v>
      </c>
      <c r="K6" s="3">
        <f t="shared" si="0"/>
        <v>9.98</v>
      </c>
      <c r="L6" s="2">
        <f t="shared" si="1"/>
        <v>12.266249999999999</v>
      </c>
    </row>
    <row r="7" spans="1:12" x14ac:dyDescent="0.2">
      <c r="A7">
        <v>6</v>
      </c>
      <c r="B7" t="s">
        <v>8</v>
      </c>
      <c r="C7" s="2">
        <v>9.99</v>
      </c>
      <c r="D7" s="3">
        <v>10.29</v>
      </c>
      <c r="E7" s="2">
        <v>24.84</v>
      </c>
      <c r="F7" s="2">
        <v>9.64</v>
      </c>
      <c r="G7" s="2">
        <v>10.5</v>
      </c>
      <c r="H7" s="2">
        <v>8.26</v>
      </c>
      <c r="I7" s="2">
        <v>8.8699999999999992</v>
      </c>
      <c r="J7" s="2">
        <v>15.94</v>
      </c>
      <c r="K7" s="2">
        <f t="shared" si="0"/>
        <v>10.14</v>
      </c>
      <c r="L7" s="2">
        <f t="shared" si="1"/>
        <v>12.291250000000002</v>
      </c>
    </row>
    <row r="8" spans="1:12" x14ac:dyDescent="0.2">
      <c r="A8">
        <v>7</v>
      </c>
      <c r="B8" t="s">
        <v>9</v>
      </c>
      <c r="C8" s="2">
        <v>8.6</v>
      </c>
      <c r="D8" s="2">
        <v>15.68</v>
      </c>
      <c r="E8" s="2">
        <v>24.84</v>
      </c>
      <c r="F8" s="2">
        <v>12.59</v>
      </c>
      <c r="G8" s="2">
        <v>10.5</v>
      </c>
      <c r="H8" s="2">
        <v>10.52</v>
      </c>
      <c r="I8" s="2">
        <v>5.31</v>
      </c>
      <c r="J8" s="2">
        <v>13.7</v>
      </c>
      <c r="K8" s="2">
        <f t="shared" si="0"/>
        <v>11.555</v>
      </c>
      <c r="L8" s="2">
        <f t="shared" si="1"/>
        <v>12.717500000000001</v>
      </c>
    </row>
    <row r="9" spans="1:12" x14ac:dyDescent="0.2">
      <c r="A9">
        <v>8</v>
      </c>
      <c r="B9" t="s">
        <v>6</v>
      </c>
      <c r="C9" s="2">
        <v>7.24</v>
      </c>
      <c r="D9" s="2">
        <v>12.65</v>
      </c>
      <c r="E9" s="2">
        <v>24.84</v>
      </c>
      <c r="F9" s="3">
        <v>9.64</v>
      </c>
      <c r="G9" s="2">
        <v>10.5</v>
      </c>
      <c r="H9" s="2">
        <v>10.52</v>
      </c>
      <c r="I9" s="2">
        <v>5.31</v>
      </c>
      <c r="J9" s="2">
        <v>15.94</v>
      </c>
      <c r="K9" s="2">
        <f t="shared" si="0"/>
        <v>10.51</v>
      </c>
      <c r="L9" s="2">
        <f t="shared" si="1"/>
        <v>12.08</v>
      </c>
    </row>
    <row r="10" spans="1:12" x14ac:dyDescent="0.2">
      <c r="C10" s="2">
        <f>MIN(C2:C9)</f>
        <v>6.98</v>
      </c>
      <c r="D10" s="2">
        <f t="shared" ref="D10:L10" si="2">MIN(D2:D9)</f>
        <v>10.29</v>
      </c>
      <c r="E10" s="2">
        <f t="shared" si="2"/>
        <v>15.75</v>
      </c>
      <c r="F10" s="2">
        <f t="shared" si="2"/>
        <v>9.64</v>
      </c>
      <c r="G10" s="2">
        <f t="shared" si="2"/>
        <v>5.01</v>
      </c>
      <c r="H10" s="2">
        <f t="shared" si="2"/>
        <v>6.34</v>
      </c>
      <c r="I10" s="2">
        <f t="shared" si="2"/>
        <v>5.31</v>
      </c>
      <c r="J10" s="2">
        <f t="shared" si="2"/>
        <v>8.99</v>
      </c>
      <c r="K10" s="2">
        <f t="shared" si="2"/>
        <v>9.98</v>
      </c>
      <c r="L10" s="2">
        <f t="shared" si="2"/>
        <v>10.5825</v>
      </c>
    </row>
  </sheetData>
  <sortState ref="A2:L9">
    <sortCondition ref="A1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0576-A625-9C4C-8286-966CE685A3B1}">
  <dimension ref="A1:K10"/>
  <sheetViews>
    <sheetView workbookViewId="0"/>
  </sheetViews>
  <sheetFormatPr baseColWidth="10" defaultRowHeight="16" x14ac:dyDescent="0.2"/>
  <cols>
    <col min="1" max="1" width="33.1640625" customWidth="1"/>
  </cols>
  <sheetData>
    <row r="1" spans="1:11" x14ac:dyDescent="0.2">
      <c r="A1" s="1" t="s">
        <v>26</v>
      </c>
      <c r="B1" t="s">
        <v>0</v>
      </c>
      <c r="C1" t="s">
        <v>16</v>
      </c>
      <c r="D1" t="s">
        <v>15</v>
      </c>
      <c r="E1" t="s">
        <v>14</v>
      </c>
      <c r="F1" t="s">
        <v>13</v>
      </c>
      <c r="G1" t="s">
        <v>10</v>
      </c>
      <c r="H1" t="s">
        <v>11</v>
      </c>
      <c r="I1" t="s">
        <v>12</v>
      </c>
      <c r="J1" t="s">
        <v>17</v>
      </c>
      <c r="K1" t="s">
        <v>3</v>
      </c>
    </row>
    <row r="2" spans="1:11" x14ac:dyDescent="0.2">
      <c r="A2" t="s">
        <v>2</v>
      </c>
      <c r="B2">
        <v>7.32</v>
      </c>
      <c r="C2">
        <v>13.11</v>
      </c>
      <c r="D2">
        <v>17.55</v>
      </c>
      <c r="E2">
        <v>11.41</v>
      </c>
      <c r="F2" s="1">
        <v>4.59</v>
      </c>
      <c r="G2">
        <v>8.32</v>
      </c>
      <c r="H2" s="1">
        <v>4.5199999999999996</v>
      </c>
      <c r="I2">
        <v>11.74</v>
      </c>
      <c r="J2">
        <v>9.8699999999999992</v>
      </c>
      <c r="K2" s="1">
        <v>9.82</v>
      </c>
    </row>
    <row r="3" spans="1:11" x14ac:dyDescent="0.2">
      <c r="A3" t="s">
        <v>4</v>
      </c>
      <c r="B3">
        <v>11.36</v>
      </c>
      <c r="C3">
        <v>14.6</v>
      </c>
      <c r="D3">
        <v>17.09</v>
      </c>
      <c r="E3">
        <v>10.18</v>
      </c>
      <c r="F3">
        <v>4.79</v>
      </c>
      <c r="G3" s="1">
        <v>4.41</v>
      </c>
      <c r="H3">
        <v>4.83</v>
      </c>
      <c r="I3">
        <v>13.37</v>
      </c>
      <c r="J3">
        <v>10.77</v>
      </c>
      <c r="K3">
        <v>10.08</v>
      </c>
    </row>
    <row r="4" spans="1:11" x14ac:dyDescent="0.2">
      <c r="A4" t="s">
        <v>5</v>
      </c>
      <c r="B4">
        <v>11.68</v>
      </c>
      <c r="C4">
        <v>14.6</v>
      </c>
      <c r="D4" s="1">
        <v>13.92</v>
      </c>
      <c r="E4">
        <v>15.85</v>
      </c>
      <c r="F4">
        <v>6.54</v>
      </c>
      <c r="G4" s="1">
        <v>4.41</v>
      </c>
      <c r="H4">
        <v>4.83</v>
      </c>
      <c r="I4">
        <v>13.37</v>
      </c>
      <c r="J4">
        <v>12.53</v>
      </c>
      <c r="K4">
        <v>10.65</v>
      </c>
    </row>
    <row r="5" spans="1:11" x14ac:dyDescent="0.2">
      <c r="A5" t="s">
        <v>1</v>
      </c>
      <c r="B5" s="1">
        <v>5.09</v>
      </c>
      <c r="C5">
        <v>14.37</v>
      </c>
      <c r="D5">
        <v>22.37</v>
      </c>
      <c r="E5">
        <v>12.26</v>
      </c>
      <c r="F5">
        <v>11.87</v>
      </c>
      <c r="G5">
        <v>6.42</v>
      </c>
      <c r="H5">
        <v>4.71</v>
      </c>
      <c r="I5">
        <v>16.72</v>
      </c>
      <c r="J5">
        <v>12.07</v>
      </c>
      <c r="K5">
        <v>11.73</v>
      </c>
    </row>
    <row r="6" spans="1:11" x14ac:dyDescent="0.2">
      <c r="A6" t="s">
        <v>7</v>
      </c>
      <c r="B6">
        <v>5.78</v>
      </c>
      <c r="C6">
        <v>14.52</v>
      </c>
      <c r="D6">
        <v>24.08</v>
      </c>
      <c r="E6">
        <v>12.72</v>
      </c>
      <c r="F6">
        <v>11.11</v>
      </c>
      <c r="G6">
        <v>7.69</v>
      </c>
      <c r="H6">
        <v>7.13</v>
      </c>
      <c r="I6" s="1">
        <v>8.75</v>
      </c>
      <c r="J6">
        <v>9.93</v>
      </c>
      <c r="K6">
        <v>11.47</v>
      </c>
    </row>
    <row r="7" spans="1:11" x14ac:dyDescent="0.2">
      <c r="A7" t="s">
        <v>8</v>
      </c>
      <c r="B7">
        <v>9.5500000000000007</v>
      </c>
      <c r="C7" s="1">
        <v>9.9700000000000006</v>
      </c>
      <c r="D7">
        <v>24.08</v>
      </c>
      <c r="E7">
        <v>9.65</v>
      </c>
      <c r="F7">
        <v>11.52</v>
      </c>
      <c r="G7">
        <v>6.73</v>
      </c>
      <c r="H7">
        <v>7.45</v>
      </c>
      <c r="I7">
        <v>13.6</v>
      </c>
      <c r="J7" s="1">
        <v>9.81</v>
      </c>
      <c r="K7">
        <v>11.57</v>
      </c>
    </row>
    <row r="8" spans="1:11" x14ac:dyDescent="0.2">
      <c r="A8" t="s">
        <v>9</v>
      </c>
      <c r="B8">
        <v>6.73</v>
      </c>
      <c r="C8">
        <v>14.52</v>
      </c>
      <c r="D8">
        <v>24.08</v>
      </c>
      <c r="E8">
        <v>13.09</v>
      </c>
      <c r="F8">
        <v>11.11</v>
      </c>
      <c r="G8">
        <v>10.199999999999999</v>
      </c>
      <c r="H8">
        <v>4.83</v>
      </c>
      <c r="I8">
        <v>13.31</v>
      </c>
      <c r="J8">
        <v>12.1</v>
      </c>
      <c r="K8">
        <v>12.23</v>
      </c>
    </row>
    <row r="9" spans="1:11" x14ac:dyDescent="0.2">
      <c r="A9" t="s">
        <v>6</v>
      </c>
      <c r="B9">
        <v>5.63</v>
      </c>
      <c r="C9">
        <v>12.16</v>
      </c>
      <c r="D9">
        <v>24.08</v>
      </c>
      <c r="E9" s="1">
        <v>8.76</v>
      </c>
      <c r="F9">
        <v>11.52</v>
      </c>
      <c r="G9">
        <v>10.199999999999999</v>
      </c>
      <c r="H9">
        <v>4.83</v>
      </c>
      <c r="I9">
        <v>16.64</v>
      </c>
      <c r="J9">
        <v>10.86</v>
      </c>
      <c r="K9">
        <v>11.73</v>
      </c>
    </row>
    <row r="10" spans="1:11" x14ac:dyDescent="0.2">
      <c r="B10">
        <f t="shared" ref="B10:C10" si="0">MIN(B2:B9)</f>
        <v>5.09</v>
      </c>
      <c r="C10">
        <f t="shared" si="0"/>
        <v>9.9700000000000006</v>
      </c>
      <c r="D10">
        <f t="shared" ref="D10" si="1">MIN(D2:D9)</f>
        <v>13.92</v>
      </c>
      <c r="E10">
        <f t="shared" ref="E10" si="2">MIN(E2:E9)</f>
        <v>8.76</v>
      </c>
      <c r="F10">
        <f t="shared" ref="F10" si="3">MIN(F2:F9)</f>
        <v>4.59</v>
      </c>
      <c r="G10">
        <f t="shared" ref="G10" si="4">MIN(G2:G9)</f>
        <v>4.41</v>
      </c>
      <c r="H10">
        <f t="shared" ref="H10" si="5">MIN(H2:H9)</f>
        <v>4.5199999999999996</v>
      </c>
      <c r="I10">
        <f t="shared" ref="I10" si="6">MIN(I2:I9)</f>
        <v>8.75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287F5-0AA5-EE49-8769-C8D93ABEABC7}">
  <dimension ref="A1:L10"/>
  <sheetViews>
    <sheetView workbookViewId="0">
      <selection activeCell="B2" sqref="B2"/>
    </sheetView>
  </sheetViews>
  <sheetFormatPr baseColWidth="10" defaultRowHeight="16" x14ac:dyDescent="0.2"/>
  <cols>
    <col min="1" max="1" width="4.33203125" customWidth="1"/>
    <col min="2" max="2" width="18.6640625" customWidth="1"/>
    <col min="11" max="11" width="15.33203125" customWidth="1"/>
  </cols>
  <sheetData>
    <row r="1" spans="1:12" x14ac:dyDescent="0.2">
      <c r="B1" s="1" t="s">
        <v>27</v>
      </c>
      <c r="C1" s="1" t="s">
        <v>0</v>
      </c>
      <c r="D1" s="1" t="s">
        <v>22</v>
      </c>
      <c r="E1" s="1" t="s">
        <v>23</v>
      </c>
      <c r="F1" s="1" t="s">
        <v>18</v>
      </c>
      <c r="G1" s="1" t="s">
        <v>24</v>
      </c>
      <c r="H1" s="1" t="s">
        <v>19</v>
      </c>
      <c r="I1" s="1" t="s">
        <v>20</v>
      </c>
      <c r="J1" s="1" t="s">
        <v>21</v>
      </c>
      <c r="K1" s="1" t="s">
        <v>17</v>
      </c>
      <c r="L1" s="1" t="s">
        <v>3</v>
      </c>
    </row>
    <row r="2" spans="1:12" x14ac:dyDescent="0.2">
      <c r="A2">
        <v>1</v>
      </c>
      <c r="B2" t="s">
        <v>2</v>
      </c>
      <c r="C2" s="2">
        <v>0.74299999999999999</v>
      </c>
      <c r="D2" s="2">
        <v>0.77500000000000002</v>
      </c>
      <c r="E2" s="3">
        <v>0.77599999999999902</v>
      </c>
      <c r="F2" s="3">
        <v>0.83099999999999996</v>
      </c>
      <c r="G2" s="3">
        <v>0.81799999999999995</v>
      </c>
      <c r="H2" s="4">
        <v>0.77900000000000003</v>
      </c>
      <c r="I2" s="2">
        <v>0.91700000000000004</v>
      </c>
      <c r="J2" s="2">
        <v>0.69799999999999995</v>
      </c>
      <c r="K2" s="3">
        <f t="shared" ref="K2:K9" si="0">MEDIAN(C2:J2)</f>
        <v>0.77749999999999952</v>
      </c>
      <c r="L2" s="3">
        <f t="shared" ref="L2:L9" si="1">AVERAGE(C2:J2)</f>
        <v>0.79212499999999997</v>
      </c>
    </row>
    <row r="3" spans="1:12" x14ac:dyDescent="0.2">
      <c r="A3">
        <v>2</v>
      </c>
      <c r="B3" t="s">
        <v>4</v>
      </c>
      <c r="C3" s="2">
        <v>0.77099999999999902</v>
      </c>
      <c r="D3" s="3">
        <v>0.81499999999999995</v>
      </c>
      <c r="E3" s="2">
        <v>0.76300000000000001</v>
      </c>
      <c r="F3" s="2">
        <v>0.80200000000000005</v>
      </c>
      <c r="G3" s="2">
        <v>0.47899999999999998</v>
      </c>
      <c r="H3" s="4">
        <v>0.78400000000000003</v>
      </c>
      <c r="I3" s="2">
        <v>0.89500000000000002</v>
      </c>
      <c r="J3" s="2">
        <v>0.71399999999999997</v>
      </c>
      <c r="K3" s="3">
        <f t="shared" si="0"/>
        <v>0.77749999999999952</v>
      </c>
      <c r="L3" s="2">
        <f t="shared" si="1"/>
        <v>0.75287499999999996</v>
      </c>
    </row>
    <row r="4" spans="1:12" x14ac:dyDescent="0.2">
      <c r="A4">
        <v>3</v>
      </c>
      <c r="B4" t="s">
        <v>5</v>
      </c>
      <c r="C4" s="3">
        <v>0.79</v>
      </c>
      <c r="D4" s="3">
        <v>0.81499999999999995</v>
      </c>
      <c r="E4" s="2">
        <v>0.76300000000000001</v>
      </c>
      <c r="F4" s="3">
        <v>0.83299999999999996</v>
      </c>
      <c r="G4" s="2">
        <v>0.45899999999999902</v>
      </c>
      <c r="H4" s="4">
        <v>0.78400000000000003</v>
      </c>
      <c r="I4" s="2">
        <v>0.51900000000000002</v>
      </c>
      <c r="J4" s="3">
        <v>0.71399999999999997</v>
      </c>
      <c r="K4" s="2">
        <f t="shared" si="0"/>
        <v>0.77350000000000008</v>
      </c>
      <c r="L4" s="2">
        <f t="shared" si="1"/>
        <v>0.70962499999999995</v>
      </c>
    </row>
    <row r="5" spans="1:12" x14ac:dyDescent="0.2">
      <c r="A5">
        <v>4</v>
      </c>
      <c r="B5" t="s">
        <v>1</v>
      </c>
      <c r="C5" s="2">
        <v>0.73099999999999998</v>
      </c>
      <c r="D5" s="2">
        <v>0.68899999999999995</v>
      </c>
      <c r="E5" s="2">
        <v>0.67700000000000005</v>
      </c>
      <c r="F5" s="2">
        <v>0.74099999999999999</v>
      </c>
      <c r="G5" s="2">
        <v>0.745</v>
      </c>
      <c r="H5" s="4">
        <v>0.78400000000000003</v>
      </c>
      <c r="I5" s="2">
        <v>0.89500000000000002</v>
      </c>
      <c r="J5" s="2">
        <v>0.57699999999999996</v>
      </c>
      <c r="K5" s="2">
        <f t="shared" si="0"/>
        <v>0.73599999999999999</v>
      </c>
      <c r="L5" s="2">
        <f t="shared" si="1"/>
        <v>0.72987500000000005</v>
      </c>
    </row>
    <row r="6" spans="1:12" x14ac:dyDescent="0.2">
      <c r="A6">
        <v>5</v>
      </c>
      <c r="B6" t="s">
        <v>7</v>
      </c>
      <c r="C6" s="2">
        <v>0.74299999999999999</v>
      </c>
      <c r="D6" s="2">
        <v>0.754</v>
      </c>
      <c r="E6" s="2">
        <v>0.67900000000000005</v>
      </c>
      <c r="F6" s="2">
        <v>0.68700000000000006</v>
      </c>
      <c r="G6" s="2">
        <v>0.72299999999999998</v>
      </c>
      <c r="H6" s="4">
        <v>0.80800000000000005</v>
      </c>
      <c r="I6" s="2">
        <v>0.873</v>
      </c>
      <c r="J6" s="2">
        <v>0.57199999999999995</v>
      </c>
      <c r="K6" s="2">
        <f t="shared" si="0"/>
        <v>0.73299999999999998</v>
      </c>
      <c r="L6" s="2">
        <f t="shared" si="1"/>
        <v>0.72987500000000005</v>
      </c>
    </row>
    <row r="7" spans="1:12" x14ac:dyDescent="0.2">
      <c r="A7">
        <v>6</v>
      </c>
      <c r="B7" t="s">
        <v>8</v>
      </c>
      <c r="C7" s="2">
        <v>0.68799999999999994</v>
      </c>
      <c r="D7" s="2">
        <v>0.39600000000000002</v>
      </c>
      <c r="E7" s="2">
        <v>0.67900000000000005</v>
      </c>
      <c r="F7" s="2">
        <v>0.66700000000000004</v>
      </c>
      <c r="G7" s="2">
        <v>0.72299999999999998</v>
      </c>
      <c r="H7" s="4">
        <v>0.76900000000000002</v>
      </c>
      <c r="I7" s="2">
        <v>0.49399999999999999</v>
      </c>
      <c r="J7" s="2">
        <v>0.55600000000000005</v>
      </c>
      <c r="K7" s="2">
        <f t="shared" si="0"/>
        <v>0.67300000000000004</v>
      </c>
      <c r="L7" s="2">
        <f t="shared" si="1"/>
        <v>0.62150000000000005</v>
      </c>
    </row>
    <row r="8" spans="1:12" x14ac:dyDescent="0.2">
      <c r="A8">
        <v>7</v>
      </c>
      <c r="B8" t="s">
        <v>9</v>
      </c>
      <c r="C8" s="2">
        <v>0.75700000000000001</v>
      </c>
      <c r="D8" s="2">
        <v>0.754</v>
      </c>
      <c r="E8" s="2">
        <v>0.67900000000000005</v>
      </c>
      <c r="F8" s="2">
        <v>0.71399999999999997</v>
      </c>
      <c r="G8" s="2">
        <v>0.72299999999999998</v>
      </c>
      <c r="H8" s="6">
        <v>0.81799999999999995</v>
      </c>
      <c r="I8" s="3">
        <v>0.91700000000000004</v>
      </c>
      <c r="J8" s="2">
        <v>0.57199999999999995</v>
      </c>
      <c r="K8" s="2">
        <f t="shared" si="0"/>
        <v>0.73849999999999993</v>
      </c>
      <c r="L8" s="2">
        <f t="shared" si="1"/>
        <v>0.74175000000000002</v>
      </c>
    </row>
    <row r="9" spans="1:12" x14ac:dyDescent="0.2">
      <c r="A9">
        <v>8</v>
      </c>
      <c r="B9" t="s">
        <v>6</v>
      </c>
      <c r="C9" s="2">
        <v>0.44299999999999901</v>
      </c>
      <c r="D9" s="2">
        <v>0.72099999999999997</v>
      </c>
      <c r="E9" s="2">
        <v>0.67900000000000005</v>
      </c>
      <c r="F9" s="2">
        <v>0.38900000000000001</v>
      </c>
      <c r="G9" s="2">
        <v>0.72299999999999998</v>
      </c>
      <c r="H9" s="6">
        <v>0.81799999999999995</v>
      </c>
      <c r="I9" s="2">
        <v>0.51900000000000002</v>
      </c>
      <c r="J9" s="2">
        <v>0.55600000000000005</v>
      </c>
      <c r="K9" s="5">
        <f t="shared" si="0"/>
        <v>0.61750000000000005</v>
      </c>
      <c r="L9" s="2">
        <f t="shared" si="1"/>
        <v>0.60599999999999987</v>
      </c>
    </row>
    <row r="10" spans="1:12" x14ac:dyDescent="0.2">
      <c r="C10" s="2">
        <f t="shared" ref="C10:L10" si="2">MAX(C2:C9)</f>
        <v>0.79</v>
      </c>
      <c r="D10" s="2">
        <f t="shared" si="2"/>
        <v>0.81499999999999995</v>
      </c>
      <c r="E10" s="2">
        <f t="shared" si="2"/>
        <v>0.77599999999999902</v>
      </c>
      <c r="F10" s="2">
        <f t="shared" si="2"/>
        <v>0.83299999999999996</v>
      </c>
      <c r="G10" s="2">
        <f t="shared" si="2"/>
        <v>0.81799999999999995</v>
      </c>
      <c r="H10" s="2">
        <f t="shared" si="2"/>
        <v>0.81799999999999995</v>
      </c>
      <c r="I10" s="2">
        <f t="shared" si="2"/>
        <v>0.91700000000000004</v>
      </c>
      <c r="J10" s="2">
        <f t="shared" si="2"/>
        <v>0.71399999999999997</v>
      </c>
      <c r="K10" s="2">
        <f t="shared" si="2"/>
        <v>0.77749999999999952</v>
      </c>
      <c r="L10" s="2">
        <f t="shared" si="2"/>
        <v>0.79212499999999997</v>
      </c>
    </row>
  </sheetData>
  <sortState ref="A2:L10">
    <sortCondition ref="A2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4268-90A7-ED4E-9CE8-115ECDEF3C89}">
  <dimension ref="A1:I11"/>
  <sheetViews>
    <sheetView workbookViewId="0">
      <selection activeCell="K7" sqref="K7"/>
    </sheetView>
  </sheetViews>
  <sheetFormatPr baseColWidth="10" defaultRowHeight="16" x14ac:dyDescent="0.2"/>
  <sheetData>
    <row r="1" spans="1:9" x14ac:dyDescent="0.2">
      <c r="A1" s="2" t="s">
        <v>25</v>
      </c>
      <c r="B1" s="2" t="s">
        <v>5</v>
      </c>
      <c r="C1" s="2" t="s">
        <v>6</v>
      </c>
      <c r="D1" s="2" t="s">
        <v>8</v>
      </c>
      <c r="E1" s="2" t="s">
        <v>2</v>
      </c>
      <c r="F1" s="2" t="s">
        <v>4</v>
      </c>
      <c r="G1" s="2" t="s">
        <v>9</v>
      </c>
      <c r="H1" s="2" t="s">
        <v>1</v>
      </c>
      <c r="I1" s="2" t="s">
        <v>7</v>
      </c>
    </row>
    <row r="2" spans="1:9" x14ac:dyDescent="0.2">
      <c r="A2" s="2" t="s">
        <v>0</v>
      </c>
      <c r="B2" s="2">
        <v>12.98</v>
      </c>
      <c r="C2" s="2">
        <v>7.24</v>
      </c>
      <c r="D2" s="2">
        <v>9.99</v>
      </c>
      <c r="E2" s="2">
        <v>9.02</v>
      </c>
      <c r="F2" s="2">
        <v>11.73</v>
      </c>
      <c r="G2" s="2">
        <v>8.6</v>
      </c>
      <c r="H2" s="2">
        <v>6.98</v>
      </c>
      <c r="I2" s="2">
        <v>7.24</v>
      </c>
    </row>
    <row r="3" spans="1:9" x14ac:dyDescent="0.2">
      <c r="A3" s="2" t="s">
        <v>3</v>
      </c>
      <c r="B3" s="2">
        <v>10.938750000000001</v>
      </c>
      <c r="C3" s="2">
        <v>12.08</v>
      </c>
      <c r="D3" s="2">
        <v>12.29125</v>
      </c>
      <c r="E3" s="2">
        <v>10.991250000000001</v>
      </c>
      <c r="F3" s="2">
        <v>10.5825</v>
      </c>
      <c r="G3" s="2">
        <v>12.717499999999999</v>
      </c>
      <c r="H3" s="2">
        <v>12.23625</v>
      </c>
      <c r="I3" s="2">
        <v>12.266249999999999</v>
      </c>
    </row>
    <row r="4" spans="1:9" x14ac:dyDescent="0.2">
      <c r="A4" s="2" t="s">
        <v>17</v>
      </c>
      <c r="B4" s="2">
        <v>13.305</v>
      </c>
      <c r="C4" s="2">
        <v>10.51</v>
      </c>
      <c r="D4" s="2">
        <v>10.14</v>
      </c>
      <c r="E4" s="2">
        <v>10.48</v>
      </c>
      <c r="F4" s="2">
        <v>10.79</v>
      </c>
      <c r="G4" s="2">
        <v>11.555</v>
      </c>
      <c r="H4" s="2">
        <v>11.744999999999999</v>
      </c>
      <c r="I4" s="2">
        <v>9.98</v>
      </c>
    </row>
    <row r="5" spans="1:9" x14ac:dyDescent="0.2">
      <c r="A5" s="2" t="s">
        <v>14</v>
      </c>
      <c r="B5" s="2">
        <v>13.7</v>
      </c>
      <c r="C5" s="2">
        <v>9.64</v>
      </c>
      <c r="D5" s="2">
        <v>9.64</v>
      </c>
      <c r="E5" s="2">
        <v>11</v>
      </c>
      <c r="F5" s="2">
        <v>9.85</v>
      </c>
      <c r="G5" s="2">
        <v>12.59</v>
      </c>
      <c r="H5" s="2">
        <v>12.09</v>
      </c>
      <c r="I5" s="2">
        <v>12.37</v>
      </c>
    </row>
    <row r="6" spans="1:9" x14ac:dyDescent="0.2">
      <c r="A6" s="2" t="s">
        <v>10</v>
      </c>
      <c r="B6" s="2">
        <v>6.34</v>
      </c>
      <c r="C6" s="2">
        <v>10.52</v>
      </c>
      <c r="D6" s="2">
        <v>8.26</v>
      </c>
      <c r="E6" s="2">
        <v>9.9600000000000009</v>
      </c>
      <c r="F6" s="2">
        <v>6.34</v>
      </c>
      <c r="G6" s="2">
        <v>10.52</v>
      </c>
      <c r="H6" s="2">
        <v>8.36</v>
      </c>
      <c r="I6" s="2">
        <v>9.4600000000000009</v>
      </c>
    </row>
    <row r="7" spans="1:9" x14ac:dyDescent="0.2">
      <c r="A7" s="2" t="s">
        <v>11</v>
      </c>
      <c r="B7" s="2">
        <v>5.31</v>
      </c>
      <c r="C7" s="2">
        <v>5.31</v>
      </c>
      <c r="D7" s="2">
        <v>8.8699999999999992</v>
      </c>
      <c r="E7" s="2">
        <v>5.76</v>
      </c>
      <c r="F7" s="2">
        <v>5.31</v>
      </c>
      <c r="G7" s="2">
        <v>5.31</v>
      </c>
      <c r="H7" s="2">
        <v>6.29</v>
      </c>
      <c r="I7" s="2">
        <v>9.0500000000000007</v>
      </c>
    </row>
    <row r="8" spans="1:9" x14ac:dyDescent="0.2">
      <c r="A8" s="2" t="s">
        <v>12</v>
      </c>
      <c r="B8" s="2">
        <v>13.63</v>
      </c>
      <c r="C8" s="2">
        <v>15.94</v>
      </c>
      <c r="D8" s="2">
        <v>15.94</v>
      </c>
      <c r="E8" s="2">
        <v>14.18</v>
      </c>
      <c r="F8" s="2">
        <v>13.63</v>
      </c>
      <c r="G8" s="2">
        <v>13.7</v>
      </c>
      <c r="H8" s="2">
        <v>15.72</v>
      </c>
      <c r="I8" s="2">
        <v>8.99</v>
      </c>
    </row>
    <row r="9" spans="1:9" x14ac:dyDescent="0.2">
      <c r="A9" s="2" t="s">
        <v>13</v>
      </c>
      <c r="B9" s="2">
        <v>5.05</v>
      </c>
      <c r="C9" s="2">
        <v>10.5</v>
      </c>
      <c r="D9" s="2">
        <v>10.5</v>
      </c>
      <c r="E9" s="2">
        <v>5.07</v>
      </c>
      <c r="F9" s="2">
        <v>5.01</v>
      </c>
      <c r="G9" s="2">
        <v>10.5</v>
      </c>
      <c r="H9" s="2">
        <v>11.4</v>
      </c>
      <c r="I9" s="2">
        <v>10.5</v>
      </c>
    </row>
    <row r="10" spans="1:9" x14ac:dyDescent="0.2">
      <c r="A10" s="2" t="s">
        <v>15</v>
      </c>
      <c r="B10" s="2">
        <v>15.75</v>
      </c>
      <c r="C10" s="2">
        <v>24.84</v>
      </c>
      <c r="D10" s="2">
        <v>24.84</v>
      </c>
      <c r="E10" s="2">
        <v>19.39</v>
      </c>
      <c r="F10" s="2">
        <v>18.04</v>
      </c>
      <c r="G10" s="2">
        <v>24.84</v>
      </c>
      <c r="H10" s="2">
        <v>22.62</v>
      </c>
      <c r="I10" s="2">
        <v>24.84</v>
      </c>
    </row>
    <row r="11" spans="1:9" x14ac:dyDescent="0.2">
      <c r="A11" s="2" t="s">
        <v>16</v>
      </c>
      <c r="B11" s="2">
        <v>14.75</v>
      </c>
      <c r="C11" s="2">
        <v>12.65</v>
      </c>
      <c r="D11" s="2">
        <v>10.29</v>
      </c>
      <c r="E11" s="2">
        <v>13.55</v>
      </c>
      <c r="F11" s="2">
        <v>14.75</v>
      </c>
      <c r="G11" s="2">
        <v>15.68</v>
      </c>
      <c r="H11" s="2">
        <v>14.43</v>
      </c>
      <c r="I11" s="2">
        <v>15.68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A17D-A856-7D42-A107-C6210F68A85F}">
  <dimension ref="A1:I11"/>
  <sheetViews>
    <sheetView workbookViewId="0">
      <selection sqref="A1:I11"/>
    </sheetView>
  </sheetViews>
  <sheetFormatPr baseColWidth="10" defaultRowHeight="16" x14ac:dyDescent="0.2"/>
  <sheetData>
    <row r="1" spans="1:9" x14ac:dyDescent="0.2">
      <c r="A1" t="s">
        <v>26</v>
      </c>
      <c r="B1" t="s">
        <v>5</v>
      </c>
      <c r="C1" t="s">
        <v>6</v>
      </c>
      <c r="D1" t="s">
        <v>8</v>
      </c>
      <c r="E1" t="s">
        <v>2</v>
      </c>
      <c r="F1" t="s">
        <v>4</v>
      </c>
      <c r="G1" t="s">
        <v>9</v>
      </c>
      <c r="H1" t="s">
        <v>1</v>
      </c>
      <c r="I1" t="s">
        <v>7</v>
      </c>
    </row>
    <row r="2" spans="1:9" x14ac:dyDescent="0.2">
      <c r="A2" t="s">
        <v>0</v>
      </c>
      <c r="B2">
        <v>11.68</v>
      </c>
      <c r="C2">
        <v>5.63</v>
      </c>
      <c r="D2">
        <v>9.5500000000000007</v>
      </c>
      <c r="E2">
        <v>7.32</v>
      </c>
      <c r="F2">
        <v>11.36</v>
      </c>
      <c r="G2">
        <v>6.73</v>
      </c>
      <c r="H2">
        <v>5.09</v>
      </c>
      <c r="I2">
        <v>5.78</v>
      </c>
    </row>
    <row r="3" spans="1:9" x14ac:dyDescent="0.2">
      <c r="A3" t="s">
        <v>3</v>
      </c>
      <c r="B3">
        <v>10.65</v>
      </c>
      <c r="C3">
        <v>11.73</v>
      </c>
      <c r="D3">
        <v>11.57</v>
      </c>
      <c r="E3">
        <v>9.82</v>
      </c>
      <c r="F3">
        <v>10.08</v>
      </c>
      <c r="G3">
        <v>12.23</v>
      </c>
      <c r="H3">
        <v>11.73</v>
      </c>
      <c r="I3">
        <v>11.47</v>
      </c>
    </row>
    <row r="4" spans="1:9" x14ac:dyDescent="0.2">
      <c r="A4" t="s">
        <v>17</v>
      </c>
      <c r="B4">
        <v>12.53</v>
      </c>
      <c r="C4">
        <v>10.86</v>
      </c>
      <c r="D4">
        <v>9.81</v>
      </c>
      <c r="E4">
        <v>9.8699999999999992</v>
      </c>
      <c r="F4">
        <v>10.77</v>
      </c>
      <c r="G4">
        <v>12.1</v>
      </c>
      <c r="H4">
        <v>12.07</v>
      </c>
      <c r="I4">
        <v>9.93</v>
      </c>
    </row>
    <row r="5" spans="1:9" x14ac:dyDescent="0.2">
      <c r="A5" t="s">
        <v>14</v>
      </c>
      <c r="B5">
        <v>15.85</v>
      </c>
      <c r="C5">
        <v>8.76</v>
      </c>
      <c r="D5">
        <v>9.65</v>
      </c>
      <c r="E5">
        <v>11.41</v>
      </c>
      <c r="F5">
        <v>10.18</v>
      </c>
      <c r="G5">
        <v>13.09</v>
      </c>
      <c r="H5">
        <v>12.26</v>
      </c>
      <c r="I5">
        <v>12.72</v>
      </c>
    </row>
    <row r="6" spans="1:9" x14ac:dyDescent="0.2">
      <c r="A6" t="s">
        <v>10</v>
      </c>
      <c r="B6">
        <v>4.41</v>
      </c>
      <c r="C6">
        <v>10.199999999999999</v>
      </c>
      <c r="D6">
        <v>6.73</v>
      </c>
      <c r="E6">
        <v>8.32</v>
      </c>
      <c r="F6">
        <v>4.41</v>
      </c>
      <c r="G6">
        <v>10.199999999999999</v>
      </c>
      <c r="H6">
        <v>6.42</v>
      </c>
      <c r="I6">
        <v>7.69</v>
      </c>
    </row>
    <row r="7" spans="1:9" x14ac:dyDescent="0.2">
      <c r="A7" t="s">
        <v>11</v>
      </c>
      <c r="B7">
        <v>4.83</v>
      </c>
      <c r="C7">
        <v>4.83</v>
      </c>
      <c r="D7">
        <v>7.45</v>
      </c>
      <c r="E7">
        <v>4.5199999999999996</v>
      </c>
      <c r="F7">
        <v>4.83</v>
      </c>
      <c r="G7">
        <v>4.83</v>
      </c>
      <c r="H7">
        <v>4.71</v>
      </c>
      <c r="I7">
        <v>7.13</v>
      </c>
    </row>
    <row r="8" spans="1:9" x14ac:dyDescent="0.2">
      <c r="A8" t="s">
        <v>12</v>
      </c>
      <c r="B8">
        <v>13.37</v>
      </c>
      <c r="C8">
        <v>16.64</v>
      </c>
      <c r="D8">
        <v>13.6</v>
      </c>
      <c r="E8">
        <v>11.74</v>
      </c>
      <c r="F8">
        <v>13.37</v>
      </c>
      <c r="G8">
        <v>13.31</v>
      </c>
      <c r="H8">
        <v>16.72</v>
      </c>
      <c r="I8">
        <v>8.75</v>
      </c>
    </row>
    <row r="9" spans="1:9" x14ac:dyDescent="0.2">
      <c r="A9" t="s">
        <v>13</v>
      </c>
      <c r="B9">
        <v>6.54</v>
      </c>
      <c r="C9">
        <v>11.52</v>
      </c>
      <c r="D9">
        <v>11.52</v>
      </c>
      <c r="E9">
        <v>4.59</v>
      </c>
      <c r="F9">
        <v>4.79</v>
      </c>
      <c r="G9">
        <v>11.11</v>
      </c>
      <c r="H9">
        <v>11.87</v>
      </c>
      <c r="I9">
        <v>11.11</v>
      </c>
    </row>
    <row r="10" spans="1:9" x14ac:dyDescent="0.2">
      <c r="A10" t="s">
        <v>15</v>
      </c>
      <c r="B10">
        <v>13.92</v>
      </c>
      <c r="C10">
        <v>24.08</v>
      </c>
      <c r="D10">
        <v>24.08</v>
      </c>
      <c r="E10">
        <v>17.55</v>
      </c>
      <c r="F10">
        <v>17.09</v>
      </c>
      <c r="G10">
        <v>24.08</v>
      </c>
      <c r="H10">
        <v>22.37</v>
      </c>
      <c r="I10">
        <v>24.08</v>
      </c>
    </row>
    <row r="11" spans="1:9" x14ac:dyDescent="0.2">
      <c r="A11" t="s">
        <v>16</v>
      </c>
      <c r="B11">
        <v>14.6</v>
      </c>
      <c r="C11">
        <v>12.16</v>
      </c>
      <c r="D11">
        <v>9.9700000000000006</v>
      </c>
      <c r="E11">
        <v>13.11</v>
      </c>
      <c r="F11">
        <v>14.6</v>
      </c>
      <c r="G11">
        <v>14.52</v>
      </c>
      <c r="H11">
        <v>14.37</v>
      </c>
      <c r="I11">
        <v>14.52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840F8-5D24-7245-AC9E-6DA16B356DA1}">
  <dimension ref="A1:I11"/>
  <sheetViews>
    <sheetView workbookViewId="0">
      <selection activeCell="I11" sqref="A1:I11"/>
    </sheetView>
  </sheetViews>
  <sheetFormatPr baseColWidth="10" defaultRowHeight="16" x14ac:dyDescent="0.2"/>
  <sheetData>
    <row r="1" spans="1:9" x14ac:dyDescent="0.2">
      <c r="A1" s="2" t="s">
        <v>27</v>
      </c>
      <c r="B1" s="2" t="s">
        <v>5</v>
      </c>
      <c r="C1" s="2" t="s">
        <v>6</v>
      </c>
      <c r="D1" s="2" t="s">
        <v>8</v>
      </c>
      <c r="E1" s="2" t="s">
        <v>2</v>
      </c>
      <c r="F1" s="2" t="s">
        <v>4</v>
      </c>
      <c r="G1" s="2" t="s">
        <v>9</v>
      </c>
      <c r="H1" s="2" t="s">
        <v>1</v>
      </c>
      <c r="I1" s="2" t="s">
        <v>7</v>
      </c>
    </row>
    <row r="2" spans="1:9" x14ac:dyDescent="0.2">
      <c r="A2" s="2" t="s">
        <v>0</v>
      </c>
      <c r="B2" s="2">
        <v>0.79</v>
      </c>
      <c r="C2" s="2">
        <v>0.443</v>
      </c>
      <c r="D2" s="2">
        <v>0.68799999999999994</v>
      </c>
      <c r="E2" s="2">
        <v>0.74299999999999999</v>
      </c>
      <c r="F2" s="2">
        <v>0.77100000000000002</v>
      </c>
      <c r="G2" s="2">
        <v>0.75700000000000001</v>
      </c>
      <c r="H2" s="2">
        <v>0.73099999999999998</v>
      </c>
      <c r="I2" s="2">
        <v>0.74299999999999999</v>
      </c>
    </row>
    <row r="3" spans="1:9" x14ac:dyDescent="0.2">
      <c r="A3" s="2" t="s">
        <v>18</v>
      </c>
      <c r="B3" s="2">
        <v>0.83299999999999996</v>
      </c>
      <c r="C3" s="2">
        <v>0.38900000000000001</v>
      </c>
      <c r="D3" s="2">
        <v>0.66700000000000004</v>
      </c>
      <c r="E3" s="2">
        <v>0.83099999999999996</v>
      </c>
      <c r="F3" s="2">
        <v>0.80200000000000005</v>
      </c>
      <c r="G3" s="2">
        <v>0.71399999999999997</v>
      </c>
      <c r="H3" s="2">
        <v>0.74099999999999999</v>
      </c>
      <c r="I3" s="2">
        <v>0.68700000000000006</v>
      </c>
    </row>
    <row r="4" spans="1:9" x14ac:dyDescent="0.2">
      <c r="A4" s="2" t="s">
        <v>3</v>
      </c>
      <c r="B4" s="2">
        <v>0.70962499999999995</v>
      </c>
      <c r="C4" s="2">
        <v>0.60599999999999998</v>
      </c>
      <c r="D4" s="2">
        <v>0.62150000000000005</v>
      </c>
      <c r="E4" s="2">
        <v>0.79212499999999997</v>
      </c>
      <c r="F4" s="2">
        <v>0.75287499999999996</v>
      </c>
      <c r="G4" s="2">
        <v>0.74175000000000002</v>
      </c>
      <c r="H4" s="2">
        <v>0.72987500000000005</v>
      </c>
      <c r="I4" s="2">
        <v>0.72987500000000005</v>
      </c>
    </row>
    <row r="5" spans="1:9" x14ac:dyDescent="0.2">
      <c r="A5" s="2" t="s">
        <v>17</v>
      </c>
      <c r="B5" s="2">
        <v>0.77349999999999997</v>
      </c>
      <c r="C5" s="2">
        <v>0.61750000000000005</v>
      </c>
      <c r="D5" s="2">
        <v>0.67300000000000004</v>
      </c>
      <c r="E5" s="2">
        <v>0.77749999999999997</v>
      </c>
      <c r="F5" s="2">
        <v>0.77749999999999997</v>
      </c>
      <c r="G5" s="2">
        <v>0.73850000000000005</v>
      </c>
      <c r="H5" s="2">
        <v>0.73599999999999999</v>
      </c>
      <c r="I5" s="2">
        <v>0.73299999999999998</v>
      </c>
    </row>
    <row r="6" spans="1:9" x14ac:dyDescent="0.2">
      <c r="A6" s="2" t="s">
        <v>19</v>
      </c>
      <c r="B6" s="2">
        <v>0.78400000000000003</v>
      </c>
      <c r="C6" s="2">
        <v>0.81799999999999995</v>
      </c>
      <c r="D6" s="2">
        <v>0.76900000000000002</v>
      </c>
      <c r="E6" s="2">
        <v>0.77900000000000003</v>
      </c>
      <c r="F6" s="2">
        <v>0.78400000000000003</v>
      </c>
      <c r="G6" s="2">
        <v>0.81799999999999995</v>
      </c>
      <c r="H6" s="2">
        <v>0.78400000000000003</v>
      </c>
      <c r="I6" s="2">
        <v>0.80800000000000005</v>
      </c>
    </row>
    <row r="7" spans="1:9" x14ac:dyDescent="0.2">
      <c r="A7" s="2" t="s">
        <v>20</v>
      </c>
      <c r="B7" s="2">
        <v>0.51900000000000002</v>
      </c>
      <c r="C7" s="2">
        <v>0.51900000000000002</v>
      </c>
      <c r="D7" s="2">
        <v>0.49399999999999999</v>
      </c>
      <c r="E7" s="2">
        <v>0.91700000000000004</v>
      </c>
      <c r="F7" s="2">
        <v>0.89500000000000002</v>
      </c>
      <c r="G7" s="2">
        <v>0.91700000000000004</v>
      </c>
      <c r="H7" s="2">
        <v>0.89500000000000002</v>
      </c>
      <c r="I7" s="2">
        <v>0.873</v>
      </c>
    </row>
    <row r="8" spans="1:9" x14ac:dyDescent="0.2">
      <c r="A8" s="2" t="s">
        <v>21</v>
      </c>
      <c r="B8" s="2">
        <v>0.71399999999999997</v>
      </c>
      <c r="C8" s="2">
        <v>0.55600000000000005</v>
      </c>
      <c r="D8" s="2">
        <v>0.55600000000000005</v>
      </c>
      <c r="E8" s="2">
        <v>0.69799999999999995</v>
      </c>
      <c r="F8" s="2">
        <v>0.71399999999999997</v>
      </c>
      <c r="G8" s="2">
        <v>0.57199999999999995</v>
      </c>
      <c r="H8" s="2">
        <v>0.57699999999999996</v>
      </c>
      <c r="I8" s="2">
        <v>0.57199999999999995</v>
      </c>
    </row>
    <row r="9" spans="1:9" x14ac:dyDescent="0.2">
      <c r="A9" s="2" t="s">
        <v>24</v>
      </c>
      <c r="B9" s="2">
        <v>0.45900000000000002</v>
      </c>
      <c r="C9" s="2">
        <v>0.72299999999999998</v>
      </c>
      <c r="D9" s="2">
        <v>0.72299999999999998</v>
      </c>
      <c r="E9" s="2">
        <v>0.81799999999999995</v>
      </c>
      <c r="F9" s="2">
        <v>0.47899999999999998</v>
      </c>
      <c r="G9" s="2">
        <v>0.72299999999999998</v>
      </c>
      <c r="H9" s="2">
        <v>0.745</v>
      </c>
      <c r="I9" s="2">
        <v>0.72299999999999998</v>
      </c>
    </row>
    <row r="10" spans="1:9" x14ac:dyDescent="0.2">
      <c r="A10" s="2" t="s">
        <v>23</v>
      </c>
      <c r="B10" s="2">
        <v>0.76300000000000001</v>
      </c>
      <c r="C10" s="2">
        <v>0.67900000000000005</v>
      </c>
      <c r="D10" s="2">
        <v>0.67900000000000005</v>
      </c>
      <c r="E10" s="2">
        <v>0.77600000000000002</v>
      </c>
      <c r="F10" s="2">
        <v>0.76300000000000001</v>
      </c>
      <c r="G10" s="2">
        <v>0.67900000000000005</v>
      </c>
      <c r="H10" s="2">
        <v>0.67700000000000005</v>
      </c>
      <c r="I10" s="2">
        <v>0.67900000000000005</v>
      </c>
    </row>
    <row r="11" spans="1:9" x14ac:dyDescent="0.2">
      <c r="A11" s="2" t="s">
        <v>22</v>
      </c>
      <c r="B11" s="2">
        <v>0.81499999999999995</v>
      </c>
      <c r="C11" s="2">
        <v>0.72099999999999997</v>
      </c>
      <c r="D11" s="2">
        <v>0.39600000000000002</v>
      </c>
      <c r="E11" s="2">
        <v>0.77500000000000002</v>
      </c>
      <c r="F11" s="2">
        <v>0.81499999999999995</v>
      </c>
      <c r="G11" s="2">
        <v>0.754</v>
      </c>
      <c r="H11" s="2">
        <v>0.68899999999999995</v>
      </c>
      <c r="I11" s="2">
        <v>0.754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RMSD</vt:lpstr>
      <vt:lpstr>Core RMSD</vt:lpstr>
      <vt:lpstr>INFs</vt:lpstr>
      <vt:lpstr>RMSD Pivot</vt:lpstr>
      <vt:lpstr>Core RMSD Pivot</vt:lpstr>
      <vt:lpstr>INFs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</cp:lastModifiedBy>
  <dcterms:created xsi:type="dcterms:W3CDTF">2019-05-25T16:52:21Z</dcterms:created>
  <dcterms:modified xsi:type="dcterms:W3CDTF">2019-05-26T20:55:28Z</dcterms:modified>
</cp:coreProperties>
</file>