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<sst xmlns="http://schemas.openxmlformats.org/spreadsheetml/2006/main" count="30" uniqueCount="22">
  <si>
    <t xml:space="preserve">Supplementary Table 1: Binning Statistics.</t>
  </si>
  <si>
    <t xml:space="preserve">Binning</t>
  </si>
  <si>
    <t xml:space="preserve">MAGs Quality</t>
  </si>
  <si>
    <t xml:space="preserve">High</t>
  </si>
  <si>
    <t xml:space="preserve">Intermediate</t>
  </si>
  <si>
    <t xml:space="preserve">Medium</t>
  </si>
  <si>
    <t xml:space="preserve">Low</t>
  </si>
  <si>
    <t xml:space="preserve">Bad</t>
  </si>
  <si>
    <t xml:space="preserve">Total</t>
  </si>
  <si>
    <t xml:space="preserve">Sum</t>
  </si>
  <si>
    <t xml:space="preserve">%</t>
  </si>
  <si>
    <t xml:space="preserve">Metabat2</t>
  </si>
  <si>
    <t xml:space="preserve">Metabat1</t>
  </si>
  <si>
    <t xml:space="preserve">Maxbin</t>
  </si>
  <si>
    <t xml:space="preserve">Concoct</t>
  </si>
  <si>
    <t xml:space="preserve">Binsanity</t>
  </si>
  <si>
    <t xml:space="preserve">DAS_TOOL</t>
  </si>
  <si>
    <t xml:space="preserve">High: ≥ 90% completeness, ≤ 5% contamination</t>
  </si>
  <si>
    <r>
      <rPr>
        <sz val="10"/>
        <color rgb="FF000000"/>
        <rFont val="Arial"/>
        <family val="2"/>
        <charset val="1"/>
      </rPr>
      <t xml:space="preserve">Intermediate</t>
    </r>
    <r>
      <rPr>
        <sz val="10"/>
        <rFont val="Arial"/>
        <family val="2"/>
        <charset val="1"/>
      </rPr>
      <t xml:space="preserve">: ≥ 70% completeness, ≤ 10% contamination</t>
    </r>
  </si>
  <si>
    <t xml:space="preserve">Medium: ≥ 50% completeness, ≤ 10% contamination</t>
  </si>
  <si>
    <t xml:space="preserve">Low: ≤ 50% completeness, ≤ 10% contamination</t>
  </si>
  <si>
    <t xml:space="preserve">Bad: &gt; 10% contamination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</si>
</sst>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2.8"/>
  <cols>
    <col collapsed="false" hidden="false" max="1" min="1" style="0" width="11.8775510204082"/>
    <col collapsed="false" hidden="false" max="2" min="2" style="0" width="4.05102040816327"/>
    <col collapsed="false" hidden="false" max="3" min="3" style="0" width="4.72448979591837"/>
    <col collapsed="false" hidden="false" max="4" min="4" style="0" width="4.05102040816327"/>
    <col collapsed="false" hidden="false" max="5" min="5" style="0" width="7.1530612244898"/>
    <col collapsed="false" hidden="false" max="6" min="6" style="0" width="4.05102040816327"/>
    <col collapsed="false" hidden="false" max="7" min="7" style="0" width="4.99489795918367"/>
    <col collapsed="false" hidden="false" max="8" min="8" style="0" width="4.05102040816327"/>
    <col collapsed="false" hidden="false" max="9" min="9" style="0" width="6.0765306122449"/>
    <col collapsed="false" hidden="false" max="10" min="10" style="0" width="4.05102040816327"/>
    <col collapsed="false" hidden="false" max="11" min="11" style="0" width="6.0765306122449"/>
    <col collapsed="false" hidden="false" max="12" min="12" style="0" width="5.46428571428571"/>
    <col collapsed="false" hidden="false" max="13" min="13" style="0" width="43.0612244897959"/>
    <col collapsed="false" hidden="false" max="1025" min="14" style="0" width="8.23469387755102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2.8" hidden="false" customHeight="false" outlineLevel="0" collapsed="false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2.8" hidden="false" customHeight="false" outlineLevel="0" collapsed="false">
      <c r="A3" s="2"/>
      <c r="B3" s="4" t="s">
        <v>3</v>
      </c>
      <c r="C3" s="4"/>
      <c r="D3" s="4" t="s">
        <v>4</v>
      </c>
      <c r="E3" s="4"/>
      <c r="F3" s="4" t="s">
        <v>5</v>
      </c>
      <c r="G3" s="4"/>
      <c r="H3" s="4" t="s">
        <v>6</v>
      </c>
      <c r="I3" s="4"/>
      <c r="J3" s="4" t="s">
        <v>7</v>
      </c>
      <c r="K3" s="4"/>
      <c r="L3" s="5" t="s">
        <v>8</v>
      </c>
    </row>
    <row r="4" customFormat="false" ht="12.8" hidden="false" customHeight="false" outlineLevel="0" collapsed="false">
      <c r="A4" s="2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/>
    </row>
    <row r="5" customFormat="false" ht="12.8" hidden="false" customHeight="false" outlineLevel="0" collapsed="false">
      <c r="A5" s="6" t="s">
        <v>11</v>
      </c>
      <c r="B5" s="0" t="n">
        <v>46</v>
      </c>
      <c r="C5" s="7" t="n">
        <f aca="false">SUM(B5/680)*100</f>
        <v>6.76470588235294</v>
      </c>
      <c r="D5" s="0" t="n">
        <v>89</v>
      </c>
      <c r="E5" s="7" t="n">
        <f aca="false">SUM(D5/680)*100</f>
        <v>13.0882352941177</v>
      </c>
      <c r="F5" s="0" t="n">
        <v>83</v>
      </c>
      <c r="G5" s="7" t="n">
        <f aca="false">SUM(F5/680)*100</f>
        <v>12.2058823529412</v>
      </c>
      <c r="H5" s="0" t="n">
        <v>244</v>
      </c>
      <c r="I5" s="7" t="n">
        <f aca="false">SUM(H5/680)*100</f>
        <v>35.8823529411765</v>
      </c>
      <c r="J5" s="0" t="n">
        <v>218</v>
      </c>
      <c r="K5" s="7" t="n">
        <f aca="false">SUM(J5/680)*100</f>
        <v>32.0588235294118</v>
      </c>
      <c r="L5" s="0" t="n">
        <v>680</v>
      </c>
    </row>
    <row r="6" customFormat="false" ht="12.8" hidden="false" customHeight="false" outlineLevel="0" collapsed="false">
      <c r="A6" s="6" t="s">
        <v>12</v>
      </c>
      <c r="B6" s="0" t="n">
        <v>23</v>
      </c>
      <c r="C6" s="7" t="n">
        <f aca="false">(B6/396)*100</f>
        <v>5.80808080808081</v>
      </c>
      <c r="D6" s="0" t="n">
        <v>51</v>
      </c>
      <c r="E6" s="7" t="n">
        <f aca="false">(D6/396)*100</f>
        <v>12.8787878787879</v>
      </c>
      <c r="F6" s="0" t="n">
        <v>55</v>
      </c>
      <c r="G6" s="7" t="n">
        <f aca="false">(F6/396)*100</f>
        <v>13.8888888888889</v>
      </c>
      <c r="H6" s="0" t="n">
        <v>126</v>
      </c>
      <c r="I6" s="7" t="n">
        <f aca="false">(H6/396)*100</f>
        <v>31.8181818181818</v>
      </c>
      <c r="J6" s="0" t="n">
        <v>141</v>
      </c>
      <c r="K6" s="7" t="n">
        <f aca="false">(J6/396)*100</f>
        <v>35.6060606060606</v>
      </c>
      <c r="L6" s="0" t="n">
        <v>396</v>
      </c>
    </row>
    <row r="7" customFormat="false" ht="12.8" hidden="false" customHeight="false" outlineLevel="0" collapsed="false">
      <c r="A7" s="6" t="s">
        <v>13</v>
      </c>
      <c r="B7" s="0" t="n">
        <v>37</v>
      </c>
      <c r="C7" s="7" t="n">
        <f aca="false">SUM(B7/645)*100</f>
        <v>5.73643410852713</v>
      </c>
      <c r="D7" s="0" t="n">
        <v>84</v>
      </c>
      <c r="E7" s="7" t="n">
        <f aca="false">SUM(D7/645)*100</f>
        <v>13.0232558139535</v>
      </c>
      <c r="F7" s="0" t="n">
        <v>38</v>
      </c>
      <c r="G7" s="7" t="n">
        <f aca="false">SUM(F7/645)*100</f>
        <v>5.89147286821705</v>
      </c>
      <c r="H7" s="0" t="n">
        <v>115</v>
      </c>
      <c r="I7" s="7" t="n">
        <f aca="false">SUM(H7/645)*100</f>
        <v>17.8294573643411</v>
      </c>
      <c r="J7" s="0" t="n">
        <v>371</v>
      </c>
      <c r="K7" s="7" t="n">
        <f aca="false">SUM(J7/645)*100</f>
        <v>57.5193798449612</v>
      </c>
      <c r="L7" s="0" t="n">
        <v>645</v>
      </c>
    </row>
    <row r="8" customFormat="false" ht="12.8" hidden="false" customHeight="false" outlineLevel="0" collapsed="false">
      <c r="A8" s="8" t="s">
        <v>14</v>
      </c>
      <c r="B8" s="9" t="n">
        <v>13</v>
      </c>
      <c r="C8" s="10" t="n">
        <f aca="false">(B8/389)*100</f>
        <v>3.34190231362468</v>
      </c>
      <c r="D8" s="9" t="n">
        <v>30</v>
      </c>
      <c r="E8" s="10" t="n">
        <f aca="false">(D8/389)*100</f>
        <v>7.7120822622108</v>
      </c>
      <c r="F8" s="9" t="n">
        <v>19</v>
      </c>
      <c r="G8" s="10" t="n">
        <f aca="false">(F8/389)*100</f>
        <v>4.88431876606684</v>
      </c>
      <c r="H8" s="9" t="n">
        <v>66</v>
      </c>
      <c r="I8" s="10" t="n">
        <f aca="false">(H8/389)*100</f>
        <v>16.9665809768638</v>
      </c>
      <c r="J8" s="9" t="n">
        <v>261</v>
      </c>
      <c r="K8" s="10" t="n">
        <f aca="false">(J8/389)*100</f>
        <v>67.0951156812339</v>
      </c>
      <c r="L8" s="9" t="n">
        <v>389</v>
      </c>
    </row>
    <row r="9" customFormat="false" ht="12.8" hidden="false" customHeight="false" outlineLevel="0" collapsed="false">
      <c r="A9" s="11" t="s">
        <v>15</v>
      </c>
      <c r="B9" s="12" t="n">
        <v>0</v>
      </c>
      <c r="C9" s="13" t="n">
        <f aca="false">(B9/1333)*100</f>
        <v>0</v>
      </c>
      <c r="D9" s="12" t="n">
        <v>33</v>
      </c>
      <c r="E9" s="13" t="n">
        <f aca="false">(D9/1333)*100</f>
        <v>2.47561890472618</v>
      </c>
      <c r="F9" s="12" t="n">
        <v>42</v>
      </c>
      <c r="G9" s="13" t="n">
        <f aca="false">(F9/1333)*100</f>
        <v>3.15078769692423</v>
      </c>
      <c r="H9" s="12" t="n">
        <v>819</v>
      </c>
      <c r="I9" s="13" t="n">
        <f aca="false">(H9/1333)*100</f>
        <v>61.4403600900225</v>
      </c>
      <c r="J9" s="12" t="n">
        <v>439</v>
      </c>
      <c r="K9" s="13" t="n">
        <f aca="false">(J9/1333)*100</f>
        <v>32.9332333083271</v>
      </c>
      <c r="L9" s="12" t="n">
        <v>1333</v>
      </c>
    </row>
    <row r="10" customFormat="false" ht="12.8" hidden="false" customHeight="false" outlineLevel="0" collapsed="false">
      <c r="A10" s="11" t="s">
        <v>16</v>
      </c>
      <c r="B10" s="12" t="n">
        <v>57</v>
      </c>
      <c r="C10" s="12" t="n">
        <f aca="false">(B10/488)*100</f>
        <v>11.6803278688525</v>
      </c>
      <c r="D10" s="12" t="n">
        <v>116</v>
      </c>
      <c r="E10" s="13" t="n">
        <f aca="false">(D10/488)*100</f>
        <v>23.7704918032787</v>
      </c>
      <c r="F10" s="12" t="n">
        <v>67</v>
      </c>
      <c r="G10" s="12" t="n">
        <f aca="false">(F10/488)*100</f>
        <v>13.7295081967213</v>
      </c>
      <c r="H10" s="12" t="n">
        <v>91</v>
      </c>
      <c r="I10" s="12" t="n">
        <f aca="false">(H10/488)*100</f>
        <v>18.6475409836066</v>
      </c>
      <c r="J10" s="12" t="n">
        <v>156</v>
      </c>
      <c r="K10" s="12" t="n">
        <f aca="false">(J10/488)*100</f>
        <v>31.9672131147541</v>
      </c>
      <c r="L10" s="12" t="n">
        <v>488</v>
      </c>
    </row>
    <row r="12" customFormat="false" ht="12.8" hidden="false" customHeight="false" outlineLevel="0" collapsed="false">
      <c r="A12" s="0" t="s">
        <v>17</v>
      </c>
    </row>
    <row r="13" customFormat="false" ht="12.8" hidden="false" customHeight="false" outlineLevel="0" collapsed="false">
      <c r="A13" s="14" t="s">
        <v>18</v>
      </c>
    </row>
    <row r="14" customFormat="false" ht="12.8" hidden="false" customHeight="false" outlineLevel="0" collapsed="false">
      <c r="A14" s="0" t="s">
        <v>19</v>
      </c>
    </row>
    <row r="15" customFormat="false" ht="12.8" hidden="false" customHeight="false" outlineLevel="0" collapsed="false">
      <c r="A15" s="0" t="s">
        <v>20</v>
      </c>
    </row>
    <row r="16" customFormat="false" ht="12.8" hidden="false" customHeight="false" outlineLevel="0" collapsed="false">
      <c r="A16" s="0" t="s">
        <v>21</v>
      </c>
    </row>
  </sheetData>
  <mergeCells count="9">
    <mergeCell ref="A1:L1"/>
    <mergeCell ref="A2:A4"/>
    <mergeCell ref="B2:L2"/>
    <mergeCell ref="B3:C3"/>
    <mergeCell ref="D3:E3"/>
    <mergeCell ref="F3:G3"/>
    <mergeCell ref="H3:I3"/>
    <mergeCell ref="J3:K3"/>
    <mergeCell ref="L3:L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2020-03-24T15:35:02Z</dcterms:created>
  <dc:creator/>
  <dc:description/>
  <dc:language>en-US</dc:language>
  <cp:lastModifiedBy/>
  <dcterms:modified xsi:type="dcterms:W3CDTF">2020-12-09T14:13:26Z</dcterms:modified>
  <cp:revision>12</cp:revision>
  <dc:subject/>
  <dc:title/>
</cp:coreProperties>
</file>