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20"/>
  </bookViews>
  <sheets>
    <sheet name="Sheet1" sheetId="1" r:id="rId1"/>
    <sheet name="CT" sheetId="2" r:id="rId2"/>
  </sheets>
  <calcPr calcId="144525"/>
</workbook>
</file>

<file path=xl/sharedStrings.xml><?xml version="1.0" encoding="utf-8"?>
<sst xmlns="http://schemas.openxmlformats.org/spreadsheetml/2006/main" count="972" uniqueCount="178">
  <si>
    <t>gene</t>
  </si>
  <si>
    <t>group</t>
  </si>
  <si>
    <t>Replicate #</t>
  </si>
  <si>
    <t>Threshold Cycle (Ct)</t>
  </si>
  <si>
    <t>Ct Mean</t>
  </si>
  <si>
    <t>Ct Std. Dev</t>
  </si>
  <si>
    <r>
      <rPr>
        <sz val="12"/>
        <rFont val="微软雅黑"/>
        <charset val="134"/>
      </rPr>
      <t>Δ</t>
    </r>
    <r>
      <rPr>
        <sz val="12"/>
        <color indexed="8"/>
        <rFont val="微软雅黑"/>
        <charset val="134"/>
      </rPr>
      <t>Ct</t>
    </r>
  </si>
  <si>
    <t>STDDEV</t>
  </si>
  <si>
    <t>ΔΔCT                                    (Target-Aveg Control)</t>
  </si>
  <si>
    <t>2^-ΔΔCt</t>
  </si>
  <si>
    <t>Low</t>
  </si>
  <si>
    <t>HIGH</t>
  </si>
  <si>
    <t>Error-</t>
  </si>
  <si>
    <t>Error+</t>
  </si>
  <si>
    <t>circ-0008494</t>
  </si>
  <si>
    <t>0h</t>
  </si>
  <si>
    <t>GAPDH</t>
  </si>
  <si>
    <t>NC</t>
  </si>
  <si>
    <t>4h</t>
  </si>
  <si>
    <t>8h</t>
  </si>
  <si>
    <t>12h</t>
  </si>
  <si>
    <t>24h</t>
  </si>
  <si>
    <t>ARID1A mRNA</t>
  </si>
  <si>
    <t>Statistical analysis:t tests</t>
  </si>
  <si>
    <t xml:space="preserve"> T-Test：</t>
  </si>
  <si>
    <t>p value circ-0008494  vs  p value ARID1A mRNA</t>
  </si>
  <si>
    <t>&lt;0.0001</t>
  </si>
  <si>
    <t>SDS 2.4</t>
  </si>
  <si>
    <t>AQ Results</t>
  </si>
  <si>
    <t>Filename</t>
  </si>
  <si>
    <t>PlateID</t>
  </si>
  <si>
    <t>Assay Type</t>
  </si>
  <si>
    <t>Absolute Quantification</t>
  </si>
  <si>
    <t>Run DateTime</t>
  </si>
  <si>
    <t>Operator</t>
  </si>
  <si>
    <t>ThermalCycleParams</t>
  </si>
  <si>
    <t>Sample Information</t>
  </si>
  <si>
    <t>Well</t>
  </si>
  <si>
    <t>Sample Name</t>
  </si>
  <si>
    <t>Detector Name</t>
  </si>
  <si>
    <t>Reporter</t>
  </si>
  <si>
    <t>Task</t>
  </si>
  <si>
    <t>Ct</t>
  </si>
  <si>
    <t>Tm Value</t>
  </si>
  <si>
    <t>Tm Type</t>
  </si>
  <si>
    <t>Quantity</t>
  </si>
  <si>
    <t>Qty Mean</t>
  </si>
  <si>
    <t>Qty StdDev</t>
  </si>
  <si>
    <t>Ct Median</t>
  </si>
  <si>
    <t>Ct StdDev</t>
  </si>
  <si>
    <t>Ct Type</t>
  </si>
  <si>
    <t>Template Name</t>
  </si>
  <si>
    <t>Baseline Type</t>
  </si>
  <si>
    <t>Baseline Start</t>
  </si>
  <si>
    <t>Baseline Stop</t>
  </si>
  <si>
    <t>Threshold Type</t>
  </si>
  <si>
    <t>Threshold</t>
  </si>
  <si>
    <t>FOS</t>
  </si>
  <si>
    <t>HMD</t>
  </si>
  <si>
    <t>LME</t>
  </si>
  <si>
    <t>EW</t>
  </si>
  <si>
    <t>BPR</t>
  </si>
  <si>
    <t>NAW</t>
  </si>
  <si>
    <t>HNS</t>
  </si>
  <si>
    <t>HRN</t>
  </si>
  <si>
    <t>EAF</t>
  </si>
  <si>
    <t>BAF</t>
  </si>
  <si>
    <t>TAF</t>
  </si>
  <si>
    <t>CAF</t>
  </si>
  <si>
    <t>A1</t>
  </si>
  <si>
    <t>test</t>
  </si>
  <si>
    <t>FAM</t>
  </si>
  <si>
    <t>Unknown</t>
  </si>
  <si>
    <t>Auto Tm</t>
  </si>
  <si>
    <t>Automatic Ct</t>
  </si>
  <si>
    <t>Automatic</t>
  </si>
  <si>
    <t>A10</t>
  </si>
  <si>
    <t>A11</t>
  </si>
  <si>
    <t>A12</t>
  </si>
  <si>
    <t>A2</t>
  </si>
  <si>
    <t>A3</t>
  </si>
  <si>
    <t>A4</t>
  </si>
  <si>
    <t>A5</t>
  </si>
  <si>
    <t>A6</t>
  </si>
  <si>
    <t>A7</t>
  </si>
  <si>
    <t>A8</t>
  </si>
  <si>
    <t>A9</t>
  </si>
  <si>
    <t>B1</t>
  </si>
  <si>
    <t>B10</t>
  </si>
  <si>
    <t>B11</t>
  </si>
  <si>
    <t>B12</t>
  </si>
  <si>
    <t>B2</t>
  </si>
  <si>
    <t>B3</t>
  </si>
  <si>
    <t>B4</t>
  </si>
  <si>
    <t>B5</t>
  </si>
  <si>
    <t>B6</t>
  </si>
  <si>
    <t>B7</t>
  </si>
  <si>
    <t>B8</t>
  </si>
  <si>
    <t>B9</t>
  </si>
  <si>
    <t>C1</t>
  </si>
  <si>
    <t>C10</t>
  </si>
  <si>
    <t>C11</t>
  </si>
  <si>
    <t>C12</t>
  </si>
  <si>
    <t>C2</t>
  </si>
  <si>
    <t>C3</t>
  </si>
  <si>
    <t>C4</t>
  </si>
  <si>
    <t>C5</t>
  </si>
  <si>
    <t>C6</t>
  </si>
  <si>
    <t>C7</t>
  </si>
  <si>
    <t>C8</t>
  </si>
  <si>
    <t>C9</t>
  </si>
  <si>
    <t>D1</t>
  </si>
  <si>
    <t>D10</t>
  </si>
  <si>
    <t>D11</t>
  </si>
  <si>
    <t>D12</t>
  </si>
  <si>
    <t>D2</t>
  </si>
  <si>
    <t>D3</t>
  </si>
  <si>
    <t>D4</t>
  </si>
  <si>
    <t>D5</t>
  </si>
  <si>
    <t>D6</t>
  </si>
  <si>
    <t>D7</t>
  </si>
  <si>
    <t>D8</t>
  </si>
  <si>
    <t>D9</t>
  </si>
  <si>
    <t>E1</t>
  </si>
  <si>
    <t>E10</t>
  </si>
  <si>
    <t>E11</t>
  </si>
  <si>
    <t>E12</t>
  </si>
  <si>
    <t>E2</t>
  </si>
  <si>
    <t>E3</t>
  </si>
  <si>
    <t>E4</t>
  </si>
  <si>
    <t>E5</t>
  </si>
  <si>
    <t>E6</t>
  </si>
  <si>
    <t>E7</t>
  </si>
  <si>
    <t>E8</t>
  </si>
  <si>
    <t>E9</t>
  </si>
  <si>
    <t>F1</t>
  </si>
  <si>
    <t>F10</t>
  </si>
  <si>
    <t>F11</t>
  </si>
  <si>
    <t>F12</t>
  </si>
  <si>
    <t>F2</t>
  </si>
  <si>
    <t>F3</t>
  </si>
  <si>
    <t>F4</t>
  </si>
  <si>
    <t>F5</t>
  </si>
  <si>
    <t>F6</t>
  </si>
  <si>
    <t>F7</t>
  </si>
  <si>
    <t>F8</t>
  </si>
  <si>
    <t>F9</t>
  </si>
  <si>
    <t>G1</t>
  </si>
  <si>
    <t>G10</t>
  </si>
  <si>
    <t>Undetermined</t>
  </si>
  <si>
    <t>G11</t>
  </si>
  <si>
    <t>G12</t>
  </si>
  <si>
    <t>G2</t>
  </si>
  <si>
    <t>G3</t>
  </si>
  <si>
    <t>G4</t>
  </si>
  <si>
    <t>G5</t>
  </si>
  <si>
    <t>G6</t>
  </si>
  <si>
    <t>G7</t>
  </si>
  <si>
    <t>G8</t>
  </si>
  <si>
    <t>G9</t>
  </si>
  <si>
    <t>H1</t>
  </si>
  <si>
    <t>H10</t>
  </si>
  <si>
    <t>H11</t>
  </si>
  <si>
    <t>H12</t>
  </si>
  <si>
    <t>H2</t>
  </si>
  <si>
    <t>H3</t>
  </si>
  <si>
    <t>H4</t>
  </si>
  <si>
    <t>H5</t>
  </si>
  <si>
    <t>H6</t>
  </si>
  <si>
    <t>H7</t>
  </si>
  <si>
    <t>H8</t>
  </si>
  <si>
    <t>H9</t>
  </si>
  <si>
    <t>Slope</t>
  </si>
  <si>
    <t>cycles/log decade</t>
  </si>
  <si>
    <t>Y-Intercept</t>
  </si>
  <si>
    <t>R^2</t>
  </si>
  <si>
    <t>NAP</t>
  </si>
  <si>
    <t>LPL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</si>
</sst>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.00_ "/>
  </numFmts>
  <fonts count="35">
    <font>
      <sz val="11"/>
      <color theme="1"/>
      <name val="等线"/>
      <charset val="134"/>
      <scheme val="minor"/>
    </font>
    <font>
      <sz val="12"/>
      <color theme="1"/>
      <name val="Calibri"/>
      <charset val="134"/>
    </font>
    <font>
      <sz val="11"/>
      <name val="等线"/>
      <charset val="134"/>
      <scheme val="minor"/>
    </font>
    <font>
      <sz val="12"/>
      <color theme="1"/>
      <name val="宋体"/>
      <charset val="134"/>
    </font>
    <font>
      <sz val="11"/>
      <color theme="1"/>
      <name val="Times New Roman"/>
      <charset val="134"/>
    </font>
    <font>
      <sz val="11"/>
      <name val="Times New Roman"/>
      <charset val="134"/>
    </font>
    <font>
      <sz val="10"/>
      <name val="Arial"/>
      <charset val="0"/>
    </font>
    <font>
      <sz val="11"/>
      <color rgb="FFFF0000"/>
      <name val="微软雅黑"/>
      <charset val="134"/>
    </font>
    <font>
      <sz val="12"/>
      <color theme="1"/>
      <name val="微软雅黑"/>
      <charset val="134"/>
    </font>
    <font>
      <sz val="11"/>
      <color theme="1"/>
      <name val="微软雅黑"/>
      <charset val="134"/>
    </font>
    <font>
      <sz val="11"/>
      <name val="微软雅黑"/>
      <charset val="134"/>
    </font>
    <font>
      <sz val="12"/>
      <color indexed="12"/>
      <name val="Calibri"/>
      <charset val="134"/>
    </font>
    <font>
      <sz val="12"/>
      <color rgb="FFFF0000"/>
      <name val="Calibri"/>
      <charset val="134"/>
    </font>
    <font>
      <sz val="11"/>
      <color rgb="FFFF0000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5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sz val="11"/>
      <color rgb="FF9C65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2"/>
      <name val="微软雅黑"/>
      <charset val="134"/>
    </font>
    <font>
      <sz val="12"/>
      <color indexed="8"/>
      <name val="微软雅黑"/>
      <charset val="134"/>
    </font>
  </fonts>
  <fills count="3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</fills>
  <borders count="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0" fillId="18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9" borderId="5" applyNumberFormat="0" applyFont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9" fillId="0" borderId="4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7" fillId="11" borderId="1" applyNumberFormat="0" applyAlignment="0" applyProtection="0">
      <alignment vertical="center"/>
    </xf>
    <xf numFmtId="0" fontId="25" fillId="11" borderId="3" applyNumberFormat="0" applyAlignment="0" applyProtection="0">
      <alignment vertical="center"/>
    </xf>
    <xf numFmtId="0" fontId="19" fillId="15" borderId="2" applyNumberFormat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</cellStyleXfs>
  <cellXfs count="28">
    <xf numFmtId="0" fontId="0" fillId="0" borderId="0" xfId="0"/>
    <xf numFmtId="0" fontId="0" fillId="0" borderId="0" xfId="0" applyFill="1"/>
    <xf numFmtId="14" fontId="0" fillId="0" borderId="0" xfId="0" applyNumberFormat="1" applyFill="1"/>
    <xf numFmtId="22" fontId="0" fillId="0" borderId="0" xfId="0" applyNumberFormat="1" applyFill="1"/>
    <xf numFmtId="0" fontId="1" fillId="0" borderId="0" xfId="0" applyFont="1" applyAlignment="1" applyProtection="1">
      <alignment vertical="top"/>
      <protection locked="0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/>
    <xf numFmtId="49" fontId="1" fillId="2" borderId="0" xfId="0" applyNumberFormat="1" applyFont="1" applyFill="1" applyAlignment="1" applyProtection="1">
      <alignment horizontal="center" vertical="center" wrapText="1"/>
      <protection locked="0"/>
    </xf>
    <xf numFmtId="49" fontId="3" fillId="0" borderId="0" xfId="0" applyNumberFormat="1" applyFont="1" applyFill="1" applyAlignment="1" applyProtection="1">
      <alignment horizontal="left" vertical="center" wrapText="1"/>
      <protection locked="0"/>
    </xf>
    <xf numFmtId="176" fontId="1" fillId="2" borderId="0" xfId="0" applyNumberFormat="1" applyFont="1" applyFill="1" applyAlignment="1" applyProtection="1">
      <alignment horizontal="center" vertical="center" wrapText="1"/>
      <protection locked="0"/>
    </xf>
    <xf numFmtId="176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76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/>
    <xf numFmtId="176" fontId="7" fillId="0" borderId="0" xfId="0" applyNumberFormat="1" applyFont="1" applyAlignment="1">
      <alignment vertical="center"/>
    </xf>
    <xf numFmtId="176" fontId="2" fillId="0" borderId="0" xfId="0" applyNumberFormat="1" applyFont="1" applyAlignment="1">
      <alignment vertical="center"/>
    </xf>
    <xf numFmtId="49" fontId="3" fillId="2" borderId="0" xfId="0" applyNumberFormat="1" applyFont="1" applyFill="1" applyAlignment="1" applyProtection="1">
      <alignment horizontal="left" vertical="center" wrapText="1"/>
      <protection locked="0"/>
    </xf>
    <xf numFmtId="176" fontId="8" fillId="3" borderId="0" xfId="0" applyNumberFormat="1" applyFont="1" applyFill="1" applyAlignment="1" applyProtection="1">
      <alignment horizontal="center" vertical="center"/>
      <protection locked="0"/>
    </xf>
    <xf numFmtId="176" fontId="9" fillId="0" borderId="0" xfId="0" applyNumberFormat="1" applyFont="1" applyAlignment="1">
      <alignment vertical="center"/>
    </xf>
    <xf numFmtId="0" fontId="0" fillId="0" borderId="0" xfId="0" applyFill="1" applyAlignment="1">
      <alignment vertical="center"/>
    </xf>
    <xf numFmtId="176" fontId="10" fillId="0" borderId="0" xfId="0" applyNumberFormat="1" applyFont="1" applyAlignment="1">
      <alignment vertical="center"/>
    </xf>
    <xf numFmtId="176" fontId="1" fillId="4" borderId="0" xfId="0" applyNumberFormat="1" applyFont="1" applyFill="1" applyAlignment="1" applyProtection="1">
      <alignment horizontal="center" vertical="center"/>
      <protection locked="0"/>
    </xf>
    <xf numFmtId="176" fontId="11" fillId="0" borderId="0" xfId="0" applyNumberFormat="1" applyFont="1" applyAlignment="1">
      <alignment horizontal="center" vertical="center" wrapText="1"/>
    </xf>
    <xf numFmtId="176" fontId="12" fillId="3" borderId="0" xfId="0" applyNumberFormat="1" applyFont="1" applyFill="1" applyAlignment="1" applyProtection="1">
      <alignment horizontal="center" vertical="center"/>
      <protection locked="0"/>
    </xf>
    <xf numFmtId="176" fontId="1" fillId="0" borderId="0" xfId="0" applyNumberFormat="1" applyFont="1" applyAlignment="1" applyProtection="1">
      <alignment vertical="top"/>
      <protection locked="0"/>
    </xf>
    <xf numFmtId="0" fontId="13" fillId="0" borderId="0" xfId="0" applyFont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72"/>
  <sheetViews>
    <sheetView tabSelected="1" zoomScale="90" zoomScaleNormal="90" workbookViewId="0">
      <selection activeCell="H43" sqref="H43"/>
    </sheetView>
  </sheetViews>
  <sheetFormatPr defaultColWidth="9" defaultRowHeight="13.8"/>
  <cols>
    <col min="1" max="1" width="22.5555555555556" customWidth="1"/>
    <col min="2" max="2" width="10.6666666666667" customWidth="1"/>
    <col min="4" max="4" width="10.6666666666667"/>
    <col min="11" max="11" width="10.6666666666667"/>
    <col min="13" max="13" width="12.8888888888889"/>
  </cols>
  <sheetData>
    <row r="1" s="4" customFormat="1" ht="62.4" spans="1:24">
      <c r="A1" s="8" t="s">
        <v>0</v>
      </c>
      <c r="B1" s="9" t="s">
        <v>1</v>
      </c>
      <c r="C1" s="8" t="s">
        <v>2</v>
      </c>
      <c r="D1" s="10" t="s">
        <v>3</v>
      </c>
      <c r="E1" s="10" t="s">
        <v>4</v>
      </c>
      <c r="F1" s="10" t="s">
        <v>5</v>
      </c>
      <c r="H1" s="8" t="s">
        <v>0</v>
      </c>
      <c r="I1" s="18" t="s">
        <v>1</v>
      </c>
      <c r="J1" s="8" t="s">
        <v>2</v>
      </c>
      <c r="K1" s="8" t="s">
        <v>3</v>
      </c>
      <c r="L1" s="8" t="s">
        <v>4</v>
      </c>
      <c r="M1" s="8" t="s">
        <v>5</v>
      </c>
      <c r="O1" s="19" t="s">
        <v>6</v>
      </c>
      <c r="P1" s="19" t="s">
        <v>7</v>
      </c>
      <c r="Q1" s="23"/>
      <c r="R1" s="24" t="s">
        <v>8</v>
      </c>
      <c r="S1" s="25" t="s">
        <v>9</v>
      </c>
      <c r="T1" s="26"/>
      <c r="U1" s="24" t="s">
        <v>10</v>
      </c>
      <c r="V1" s="24" t="s">
        <v>11</v>
      </c>
      <c r="W1" s="24" t="s">
        <v>12</v>
      </c>
      <c r="X1" s="24" t="s">
        <v>13</v>
      </c>
    </row>
    <row r="2" s="5" customFormat="1" ht="15.6" spans="1:24">
      <c r="A2" s="11" t="s">
        <v>14</v>
      </c>
      <c r="B2" s="11" t="s">
        <v>15</v>
      </c>
      <c r="C2" s="12">
        <v>1</v>
      </c>
      <c r="D2" s="11">
        <v>22.048096</v>
      </c>
      <c r="F2" s="13"/>
      <c r="H2" s="11" t="s">
        <v>16</v>
      </c>
      <c r="I2" s="11" t="s">
        <v>17</v>
      </c>
      <c r="J2" s="12">
        <v>1</v>
      </c>
      <c r="K2" s="11"/>
      <c r="O2" s="20"/>
      <c r="P2" s="20"/>
      <c r="S2" s="27"/>
      <c r="T2" s="20"/>
      <c r="U2" s="20"/>
      <c r="V2" s="20"/>
      <c r="W2" s="20"/>
      <c r="X2" s="20"/>
    </row>
    <row r="3" s="5" customFormat="1" ht="15.6" spans="1:24">
      <c r="A3" s="11" t="s">
        <v>14</v>
      </c>
      <c r="B3" s="11" t="s">
        <v>15</v>
      </c>
      <c r="C3" s="12">
        <v>2</v>
      </c>
      <c r="D3" s="11">
        <v>22.416767</v>
      </c>
      <c r="F3" s="13"/>
      <c r="H3" s="11" t="s">
        <v>16</v>
      </c>
      <c r="I3" s="11" t="s">
        <v>17</v>
      </c>
      <c r="J3" s="12">
        <v>2</v>
      </c>
      <c r="K3" s="11">
        <v>12.353961</v>
      </c>
      <c r="O3" s="20"/>
      <c r="P3" s="20"/>
      <c r="S3" s="27"/>
      <c r="T3" s="20"/>
      <c r="U3" s="20"/>
      <c r="V3" s="20"/>
      <c r="W3" s="20"/>
      <c r="X3" s="20"/>
    </row>
    <row r="4" s="5" customFormat="1" ht="15.6" spans="1:25">
      <c r="A4" s="11" t="s">
        <v>14</v>
      </c>
      <c r="B4" s="11" t="s">
        <v>15</v>
      </c>
      <c r="C4" s="12">
        <v>3</v>
      </c>
      <c r="D4" s="11">
        <v>22.630901</v>
      </c>
      <c r="E4" s="11">
        <f>AVERAGE(D2:D4)</f>
        <v>22.3652546666667</v>
      </c>
      <c r="F4" s="11">
        <f>STDEV(D2:D4)</f>
        <v>0.294797485352798</v>
      </c>
      <c r="H4" s="11" t="s">
        <v>16</v>
      </c>
      <c r="I4" s="11" t="s">
        <v>17</v>
      </c>
      <c r="J4" s="12">
        <v>3</v>
      </c>
      <c r="K4" s="11">
        <v>12.272682</v>
      </c>
      <c r="L4" s="11">
        <f>AVERAGE(K2:K4)</f>
        <v>12.3133215</v>
      </c>
      <c r="M4" s="11">
        <f>STDEV(K2:K4)</f>
        <v>0.0574729320680616</v>
      </c>
      <c r="O4" s="20">
        <f>E4-L4</f>
        <v>10.0519331666667</v>
      </c>
      <c r="P4" s="20">
        <f>SQRT(F4^2+M4^2)</f>
        <v>0.300347624080553</v>
      </c>
      <c r="R4" s="20">
        <f>O4-$O$4</f>
        <v>0</v>
      </c>
      <c r="S4" s="16">
        <f>2^-R4</f>
        <v>1</v>
      </c>
      <c r="T4" s="20"/>
      <c r="U4" s="20">
        <f>2^-(R4+P4)</f>
        <v>0.812056703940725</v>
      </c>
      <c r="V4" s="20">
        <f>2^-(R4-P4)</f>
        <v>1.23144109906024</v>
      </c>
      <c r="W4" s="20">
        <f>S4-U4</f>
        <v>0.187943296059275</v>
      </c>
      <c r="X4" s="20">
        <f>V4-S4</f>
        <v>0.231441099060237</v>
      </c>
      <c r="Y4" s="20"/>
    </row>
    <row r="5" s="5" customFormat="1" ht="15.6" spans="1:25">
      <c r="A5" s="11" t="s">
        <v>14</v>
      </c>
      <c r="B5" s="11" t="s">
        <v>18</v>
      </c>
      <c r="C5" s="12">
        <v>1</v>
      </c>
      <c r="D5" s="11">
        <v>21.989437</v>
      </c>
      <c r="E5" s="11"/>
      <c r="F5" s="13"/>
      <c r="H5" s="11" t="s">
        <v>16</v>
      </c>
      <c r="I5" s="11" t="s">
        <v>17</v>
      </c>
      <c r="J5" s="12">
        <v>1</v>
      </c>
      <c r="K5" s="11">
        <v>12.323979</v>
      </c>
      <c r="O5" s="20"/>
      <c r="P5" s="20"/>
      <c r="R5" s="20"/>
      <c r="S5" s="27"/>
      <c r="T5" s="20"/>
      <c r="U5" s="20"/>
      <c r="V5" s="20"/>
      <c r="W5" s="20"/>
      <c r="X5" s="20"/>
      <c r="Y5" s="20"/>
    </row>
    <row r="6" s="5" customFormat="1" ht="15.6" spans="1:25">
      <c r="A6" s="11" t="s">
        <v>14</v>
      </c>
      <c r="B6" s="11" t="s">
        <v>18</v>
      </c>
      <c r="C6" s="12">
        <v>2</v>
      </c>
      <c r="D6" s="11">
        <v>21.918064</v>
      </c>
      <c r="E6" s="11"/>
      <c r="F6" s="13"/>
      <c r="H6" s="11" t="s">
        <v>16</v>
      </c>
      <c r="I6" s="11" t="s">
        <v>17</v>
      </c>
      <c r="J6" s="12">
        <v>2</v>
      </c>
      <c r="K6" s="11"/>
      <c r="O6" s="20"/>
      <c r="P6" s="20"/>
      <c r="R6" s="20"/>
      <c r="S6" s="27"/>
      <c r="T6" s="20"/>
      <c r="U6" s="20"/>
      <c r="V6" s="20"/>
      <c r="W6" s="20"/>
      <c r="X6" s="20"/>
      <c r="Y6" s="20"/>
    </row>
    <row r="7" s="5" customFormat="1" ht="15.6" spans="1:25">
      <c r="A7" s="11" t="s">
        <v>14</v>
      </c>
      <c r="B7" s="11" t="s">
        <v>18</v>
      </c>
      <c r="C7" s="12">
        <v>3</v>
      </c>
      <c r="D7" s="11"/>
      <c r="E7" s="11">
        <f t="shared" ref="E7" si="0">AVERAGE(D5:D7)</f>
        <v>21.9537505</v>
      </c>
      <c r="F7" s="11">
        <f t="shared" ref="F7" si="1">STDEV(D5:D7)</f>
        <v>0.0504683322936258</v>
      </c>
      <c r="H7" s="11" t="s">
        <v>16</v>
      </c>
      <c r="I7" s="11" t="s">
        <v>17</v>
      </c>
      <c r="J7" s="12">
        <v>3</v>
      </c>
      <c r="K7" s="11">
        <v>12.23789</v>
      </c>
      <c r="L7" s="11">
        <f>AVERAGE(K5:K7)</f>
        <v>12.2809345</v>
      </c>
      <c r="M7" s="11">
        <f>STDEV(K5:K7)</f>
        <v>0.0608741156855683</v>
      </c>
      <c r="O7" s="20">
        <f>E7-L7</f>
        <v>9.672816</v>
      </c>
      <c r="P7" s="20">
        <f t="shared" ref="P7" si="2">SQRT(F7^2+M7^2)</f>
        <v>0.0790740825112741</v>
      </c>
      <c r="R7" s="20">
        <f t="shared" ref="R7" si="3">O7-$O$4</f>
        <v>-0.379117166666671</v>
      </c>
      <c r="S7" s="16">
        <f t="shared" ref="S7" si="4">2^-R7</f>
        <v>1.30054576445124</v>
      </c>
      <c r="T7" s="20"/>
      <c r="U7" s="20">
        <f t="shared" ref="U7" si="5">2^-(R7+P7)</f>
        <v>1.23118118037312</v>
      </c>
      <c r="V7" s="20">
        <f t="shared" ref="V7" si="6">2^-(R7-P7)</f>
        <v>1.37381833997776</v>
      </c>
      <c r="W7" s="20">
        <f t="shared" ref="W7" si="7">S7-U7</f>
        <v>0.0693645840781225</v>
      </c>
      <c r="X7" s="20">
        <f t="shared" ref="X7" si="8">V7-S7</f>
        <v>0.073272575526524</v>
      </c>
      <c r="Y7" s="20"/>
    </row>
    <row r="8" s="5" customFormat="1" ht="15.6" spans="1:25">
      <c r="A8" s="11" t="s">
        <v>14</v>
      </c>
      <c r="B8" s="11" t="s">
        <v>19</v>
      </c>
      <c r="C8" s="12">
        <v>1</v>
      </c>
      <c r="D8" s="11">
        <v>21.950966</v>
      </c>
      <c r="E8" s="11"/>
      <c r="F8" s="13"/>
      <c r="H8" s="11" t="s">
        <v>16</v>
      </c>
      <c r="I8" s="11" t="s">
        <v>17</v>
      </c>
      <c r="J8" s="12">
        <v>1</v>
      </c>
      <c r="K8" s="11">
        <v>13.273672</v>
      </c>
      <c r="O8" s="20"/>
      <c r="P8" s="20"/>
      <c r="R8" s="20"/>
      <c r="S8" s="27"/>
      <c r="T8" s="20"/>
      <c r="U8" s="20"/>
      <c r="V8" s="20"/>
      <c r="W8" s="20"/>
      <c r="X8" s="20"/>
      <c r="Y8" s="20"/>
    </row>
    <row r="9" s="5" customFormat="1" ht="15.6" spans="1:25">
      <c r="A9" s="11" t="s">
        <v>14</v>
      </c>
      <c r="B9" s="11" t="s">
        <v>19</v>
      </c>
      <c r="C9" s="12">
        <v>2</v>
      </c>
      <c r="D9" s="11">
        <v>21.93468</v>
      </c>
      <c r="E9" s="11"/>
      <c r="F9" s="13"/>
      <c r="H9" s="11" t="s">
        <v>16</v>
      </c>
      <c r="I9" s="11" t="s">
        <v>17</v>
      </c>
      <c r="J9" s="12">
        <v>2</v>
      </c>
      <c r="K9" s="11"/>
      <c r="O9" s="20"/>
      <c r="P9" s="20"/>
      <c r="R9" s="20"/>
      <c r="S9" s="27"/>
      <c r="T9" s="20"/>
      <c r="U9" s="20"/>
      <c r="V9" s="20"/>
      <c r="W9" s="20"/>
      <c r="X9" s="20"/>
      <c r="Y9" s="20"/>
    </row>
    <row r="10" s="5" customFormat="1" ht="15.6" spans="1:25">
      <c r="A10" s="11" t="s">
        <v>14</v>
      </c>
      <c r="B10" s="11" t="s">
        <v>19</v>
      </c>
      <c r="C10" s="12">
        <v>3</v>
      </c>
      <c r="D10" s="11">
        <v>21.993057</v>
      </c>
      <c r="E10" s="11">
        <f>AVERAGE(D8:D10)</f>
        <v>21.9595676666667</v>
      </c>
      <c r="F10" s="11">
        <f>STDEV(D8:D10)</f>
        <v>0.0301240773192031</v>
      </c>
      <c r="H10" s="11" t="s">
        <v>16</v>
      </c>
      <c r="I10" s="11" t="s">
        <v>17</v>
      </c>
      <c r="J10" s="12">
        <v>3</v>
      </c>
      <c r="K10" s="11">
        <v>12.993725</v>
      </c>
      <c r="L10" s="11">
        <f>AVERAGE(K8:K10)</f>
        <v>13.1336985</v>
      </c>
      <c r="M10" s="11">
        <f t="shared" ref="M10" si="9">STDEV(K8:K10)</f>
        <v>0.19795242207283</v>
      </c>
      <c r="N10" s="21"/>
      <c r="O10" s="20">
        <f>E10-L10</f>
        <v>8.82586916666667</v>
      </c>
      <c r="P10" s="20">
        <f t="shared" ref="P10" si="10">SQRT(F10^2+M10^2)</f>
        <v>0.200231419709379</v>
      </c>
      <c r="R10" s="20">
        <f>O10-O4</f>
        <v>-1.226064</v>
      </c>
      <c r="S10" s="16">
        <f t="shared" ref="S10" si="11">2^-R10</f>
        <v>2.33927909954375</v>
      </c>
      <c r="T10" s="20"/>
      <c r="U10" s="20">
        <f t="shared" ref="U10" si="12">2^-(R10+P10)</f>
        <v>2.03613409958379</v>
      </c>
      <c r="V10" s="20">
        <f t="shared" ref="V10" si="13">2^-(R10-P10)</f>
        <v>2.68755712439607</v>
      </c>
      <c r="W10" s="20">
        <f t="shared" ref="W10" si="14">S10-U10</f>
        <v>0.303144999959952</v>
      </c>
      <c r="X10" s="20">
        <f t="shared" ref="X10" si="15">V10-S10</f>
        <v>0.348278024852323</v>
      </c>
      <c r="Y10" s="20"/>
    </row>
    <row r="11" s="5" customFormat="1" ht="15.6" spans="1:25">
      <c r="A11" s="11" t="s">
        <v>14</v>
      </c>
      <c r="B11" s="11" t="s">
        <v>20</v>
      </c>
      <c r="C11" s="12">
        <v>1</v>
      </c>
      <c r="D11" s="11">
        <v>21.8296</v>
      </c>
      <c r="E11" s="11"/>
      <c r="F11" s="13"/>
      <c r="H11" s="11" t="s">
        <v>16</v>
      </c>
      <c r="I11" s="11" t="s">
        <v>17</v>
      </c>
      <c r="J11" s="12">
        <v>1</v>
      </c>
      <c r="K11" s="11">
        <v>12.747843</v>
      </c>
      <c r="N11" s="21"/>
      <c r="O11" s="20"/>
      <c r="P11" s="20"/>
      <c r="R11" s="20"/>
      <c r="S11" s="27"/>
      <c r="T11" s="20"/>
      <c r="U11" s="20"/>
      <c r="V11" s="20"/>
      <c r="W11" s="20"/>
      <c r="X11" s="20"/>
      <c r="Y11" s="20"/>
    </row>
    <row r="12" s="5" customFormat="1" ht="15.6" spans="1:25">
      <c r="A12" s="11" t="s">
        <v>14</v>
      </c>
      <c r="B12" s="11" t="s">
        <v>20</v>
      </c>
      <c r="C12" s="12">
        <v>2</v>
      </c>
      <c r="D12" s="11">
        <v>21.934565</v>
      </c>
      <c r="E12" s="11"/>
      <c r="F12" s="13"/>
      <c r="H12" s="11" t="s">
        <v>16</v>
      </c>
      <c r="I12" s="11" t="s">
        <v>17</v>
      </c>
      <c r="J12" s="12">
        <v>2</v>
      </c>
      <c r="K12" s="11">
        <v>12.730902</v>
      </c>
      <c r="N12" s="21"/>
      <c r="O12" s="20"/>
      <c r="P12" s="20"/>
      <c r="R12" s="20"/>
      <c r="S12" s="27"/>
      <c r="T12" s="20"/>
      <c r="U12" s="20"/>
      <c r="V12" s="20"/>
      <c r="W12" s="20"/>
      <c r="X12" s="20"/>
      <c r="Y12" s="20"/>
    </row>
    <row r="13" s="5" customFormat="1" ht="15.6" spans="1:25">
      <c r="A13" s="11" t="s">
        <v>14</v>
      </c>
      <c r="B13" s="11" t="s">
        <v>20</v>
      </c>
      <c r="C13" s="12">
        <v>3</v>
      </c>
      <c r="D13" s="11">
        <v>21.941004</v>
      </c>
      <c r="E13" s="11">
        <f>AVERAGE(D11:D13)</f>
        <v>21.901723</v>
      </c>
      <c r="F13" s="11">
        <f t="shared" ref="F13" si="16">STDEV(D11:D13)</f>
        <v>0.0625432692381843</v>
      </c>
      <c r="H13" s="11" t="s">
        <v>16</v>
      </c>
      <c r="I13" s="11" t="s">
        <v>17</v>
      </c>
      <c r="J13" s="12">
        <v>3</v>
      </c>
      <c r="K13" s="11">
        <v>12.565978</v>
      </c>
      <c r="L13" s="11">
        <f>AVERAGE(K11:K13)</f>
        <v>12.6815743333333</v>
      </c>
      <c r="M13" s="11">
        <f t="shared" ref="M13" si="17">STDEV(K11:K13)</f>
        <v>0.100467077096596</v>
      </c>
      <c r="O13" s="20">
        <f>E13-L13</f>
        <v>9.22014866666667</v>
      </c>
      <c r="P13" s="20">
        <f t="shared" ref="P13" si="18">SQRT(F13^2+M13^2)</f>
        <v>0.118343965234115</v>
      </c>
      <c r="R13" s="20">
        <f>O13-O4</f>
        <v>-0.831784499999999</v>
      </c>
      <c r="S13" s="16">
        <f>2^-R13</f>
        <v>1.77988557941166</v>
      </c>
      <c r="T13" s="20"/>
      <c r="U13" s="20">
        <f>2^-(R13+P13)</f>
        <v>1.63970983314062</v>
      </c>
      <c r="V13" s="20">
        <f>2^-(R13-P13)</f>
        <v>1.93204468971792</v>
      </c>
      <c r="W13" s="20">
        <f t="shared" ref="W13" si="19">S13-U13</f>
        <v>0.140175746271041</v>
      </c>
      <c r="X13" s="20">
        <f t="shared" ref="X13" si="20">V13-S13</f>
        <v>0.152159110306254</v>
      </c>
      <c r="Y13" s="20"/>
    </row>
    <row r="14" s="5" customFormat="1" ht="15.6" spans="1:25">
      <c r="A14" s="11" t="s">
        <v>14</v>
      </c>
      <c r="B14" s="11" t="s">
        <v>21</v>
      </c>
      <c r="C14" s="12">
        <v>1</v>
      </c>
      <c r="D14" s="11">
        <v>21.944624</v>
      </c>
      <c r="E14" s="11"/>
      <c r="F14" s="13"/>
      <c r="H14" s="11" t="s">
        <v>16</v>
      </c>
      <c r="I14" s="11" t="s">
        <v>17</v>
      </c>
      <c r="J14" s="12">
        <v>1</v>
      </c>
      <c r="K14" s="11"/>
      <c r="O14" s="20"/>
      <c r="P14" s="20"/>
      <c r="R14" s="20"/>
      <c r="S14" s="27"/>
      <c r="T14" s="20"/>
      <c r="U14" s="20"/>
      <c r="V14" s="20"/>
      <c r="W14" s="20"/>
      <c r="X14" s="20"/>
      <c r="Y14" s="20"/>
    </row>
    <row r="15" s="5" customFormat="1" ht="15.6" spans="1:25">
      <c r="A15" s="11" t="s">
        <v>14</v>
      </c>
      <c r="B15" s="11" t="s">
        <v>21</v>
      </c>
      <c r="C15" s="12">
        <v>2</v>
      </c>
      <c r="D15" s="11">
        <v>21.852728</v>
      </c>
      <c r="E15" s="11"/>
      <c r="F15" s="13"/>
      <c r="H15" s="11" t="s">
        <v>16</v>
      </c>
      <c r="I15" s="11" t="s">
        <v>17</v>
      </c>
      <c r="J15" s="12">
        <v>2</v>
      </c>
      <c r="K15" s="11">
        <v>12.795141</v>
      </c>
      <c r="O15" s="20"/>
      <c r="P15" s="20"/>
      <c r="R15" s="20"/>
      <c r="S15" s="27"/>
      <c r="T15" s="20"/>
      <c r="U15" s="20"/>
      <c r="V15" s="20"/>
      <c r="W15" s="20"/>
      <c r="X15" s="20"/>
      <c r="Y15" s="20"/>
    </row>
    <row r="16" s="5" customFormat="1" ht="15.6" spans="1:25">
      <c r="A16" s="11" t="s">
        <v>14</v>
      </c>
      <c r="B16" s="11" t="s">
        <v>21</v>
      </c>
      <c r="C16" s="12">
        <v>3</v>
      </c>
      <c r="D16" s="11">
        <v>21.968983</v>
      </c>
      <c r="E16" s="11">
        <f>AVERAGE(D14:D16)</f>
        <v>21.9221116666667</v>
      </c>
      <c r="F16" s="11">
        <f>STDEV(D14:D16)</f>
        <v>0.0613099512341471</v>
      </c>
      <c r="H16" s="11" t="s">
        <v>16</v>
      </c>
      <c r="I16" s="11" t="s">
        <v>17</v>
      </c>
      <c r="J16" s="12">
        <v>3</v>
      </c>
      <c r="K16" s="11">
        <v>12.583735</v>
      </c>
      <c r="L16" s="11">
        <f>AVERAGE(K14:K16)</f>
        <v>12.689438</v>
      </c>
      <c r="M16" s="11">
        <f>STDEV(K14:K16)</f>
        <v>0.149486616183522</v>
      </c>
      <c r="O16" s="20">
        <f>E16-L16</f>
        <v>9.23267366666667</v>
      </c>
      <c r="P16" s="20">
        <f>SQRT(F16^2+M16^2)</f>
        <v>0.161570908700586</v>
      </c>
      <c r="R16" s="20">
        <f>O16-O4</f>
        <v>-0.819259500000001</v>
      </c>
      <c r="S16" s="16">
        <f>2^-R16</f>
        <v>1.7645000854702</v>
      </c>
      <c r="T16" s="20"/>
      <c r="U16" s="20">
        <f>2^-(R16+P16)</f>
        <v>1.57755312685489</v>
      </c>
      <c r="V16" s="20">
        <f>2^-(R16-P16)</f>
        <v>1.97360107791205</v>
      </c>
      <c r="W16" s="20">
        <f>S16-U16</f>
        <v>0.186946958615309</v>
      </c>
      <c r="X16" s="20">
        <f>V16-S16</f>
        <v>0.209100992441853</v>
      </c>
      <c r="Y16" s="20"/>
    </row>
    <row r="17" s="5" customFormat="1" ht="15.6" spans="1:24">
      <c r="A17" s="11" t="s">
        <v>22</v>
      </c>
      <c r="B17" s="11" t="s">
        <v>15</v>
      </c>
      <c r="C17" s="12">
        <v>1</v>
      </c>
      <c r="D17" s="11">
        <v>21.315472</v>
      </c>
      <c r="F17" s="13"/>
      <c r="H17" s="11" t="s">
        <v>16</v>
      </c>
      <c r="I17" s="11" t="s">
        <v>17</v>
      </c>
      <c r="J17" s="12">
        <v>1</v>
      </c>
      <c r="K17" s="11">
        <v>12.268231</v>
      </c>
      <c r="O17" s="20"/>
      <c r="P17" s="20"/>
      <c r="S17" s="27"/>
      <c r="T17" s="20"/>
      <c r="U17" s="20"/>
      <c r="V17" s="20"/>
      <c r="W17" s="20"/>
      <c r="X17" s="20"/>
    </row>
    <row r="18" s="5" customFormat="1" ht="15.6" spans="1:24">
      <c r="A18" s="11" t="s">
        <v>22</v>
      </c>
      <c r="B18" s="11" t="s">
        <v>15</v>
      </c>
      <c r="C18" s="12">
        <v>2</v>
      </c>
      <c r="D18" s="11"/>
      <c r="F18" s="13"/>
      <c r="H18" s="11" t="s">
        <v>16</v>
      </c>
      <c r="I18" s="11" t="s">
        <v>17</v>
      </c>
      <c r="J18" s="12">
        <v>2</v>
      </c>
      <c r="K18" s="11">
        <v>12.186562</v>
      </c>
      <c r="O18" s="20"/>
      <c r="P18" s="20"/>
      <c r="S18" s="27"/>
      <c r="T18" s="20"/>
      <c r="U18" s="20"/>
      <c r="V18" s="20"/>
      <c r="W18" s="20"/>
      <c r="X18" s="20"/>
    </row>
    <row r="19" s="5" customFormat="1" ht="15.6" spans="1:25">
      <c r="A19" s="11" t="s">
        <v>22</v>
      </c>
      <c r="B19" s="11" t="s">
        <v>15</v>
      </c>
      <c r="C19" s="12">
        <v>3</v>
      </c>
      <c r="D19" s="11">
        <v>21.381231</v>
      </c>
      <c r="E19" s="11">
        <f>AVERAGE(D17:D19)</f>
        <v>21.3483515</v>
      </c>
      <c r="F19" s="11">
        <f>STDEV(D17:D19)</f>
        <v>0.0464986348240461</v>
      </c>
      <c r="H19" s="11" t="s">
        <v>16</v>
      </c>
      <c r="I19" s="11" t="s">
        <v>17</v>
      </c>
      <c r="J19" s="12">
        <v>3</v>
      </c>
      <c r="K19" s="11"/>
      <c r="L19" s="11">
        <f>AVERAGE(K17:K19)</f>
        <v>12.2273965</v>
      </c>
      <c r="M19" s="11">
        <f>STDEV(K17:K19)</f>
        <v>0.057748703712724</v>
      </c>
      <c r="O19" s="20">
        <f>E19-L19</f>
        <v>9.120955</v>
      </c>
      <c r="P19" s="20">
        <f>SQRT(F19^2+M19^2)</f>
        <v>0.0741419976868709</v>
      </c>
      <c r="R19" s="20">
        <f>O19-O19</f>
        <v>0</v>
      </c>
      <c r="S19" s="16">
        <f>2^-R19</f>
        <v>1</v>
      </c>
      <c r="T19" s="20"/>
      <c r="U19" s="20">
        <f>2^-(R19+P19)</f>
        <v>0.949906883407148</v>
      </c>
      <c r="V19" s="20">
        <f>2^-(R19-P19)</f>
        <v>1.05273476534161</v>
      </c>
      <c r="W19" s="20">
        <f>S19-U19</f>
        <v>0.0500931165928523</v>
      </c>
      <c r="X19" s="20">
        <f>V19-S19</f>
        <v>0.0527347653416061</v>
      </c>
      <c r="Y19" s="20"/>
    </row>
    <row r="20" s="5" customFormat="1" ht="15.6" spans="1:25">
      <c r="A20" s="11" t="s">
        <v>22</v>
      </c>
      <c r="B20" s="11" t="s">
        <v>18</v>
      </c>
      <c r="C20" s="12">
        <v>1</v>
      </c>
      <c r="D20" s="11">
        <v>22.672018</v>
      </c>
      <c r="E20" s="11"/>
      <c r="F20" s="13"/>
      <c r="H20" s="11" t="s">
        <v>16</v>
      </c>
      <c r="I20" s="11" t="s">
        <v>17</v>
      </c>
      <c r="J20" s="12">
        <v>1</v>
      </c>
      <c r="K20" s="11">
        <v>12.26894</v>
      </c>
      <c r="O20" s="20"/>
      <c r="P20" s="20"/>
      <c r="R20" s="20"/>
      <c r="S20" s="27"/>
      <c r="T20" s="20"/>
      <c r="U20" s="20"/>
      <c r="V20" s="20"/>
      <c r="W20" s="20"/>
      <c r="X20" s="20"/>
      <c r="Y20" s="20"/>
    </row>
    <row r="21" s="5" customFormat="1" ht="15.6" spans="1:25">
      <c r="A21" s="11" t="s">
        <v>22</v>
      </c>
      <c r="B21" s="11" t="s">
        <v>18</v>
      </c>
      <c r="C21" s="12">
        <v>2</v>
      </c>
      <c r="D21" s="11">
        <v>22.612066</v>
      </c>
      <c r="E21" s="11"/>
      <c r="F21" s="13"/>
      <c r="H21" s="11" t="s">
        <v>16</v>
      </c>
      <c r="I21" s="11" t="s">
        <v>17</v>
      </c>
      <c r="J21" s="12">
        <v>2</v>
      </c>
      <c r="K21" s="11">
        <v>12.16163</v>
      </c>
      <c r="O21" s="20"/>
      <c r="P21" s="20"/>
      <c r="R21" s="20"/>
      <c r="S21" s="27"/>
      <c r="T21" s="20"/>
      <c r="U21" s="20"/>
      <c r="V21" s="20"/>
      <c r="W21" s="20"/>
      <c r="X21" s="20"/>
      <c r="Y21" s="20"/>
    </row>
    <row r="22" s="5" customFormat="1" ht="15.6" spans="1:25">
      <c r="A22" s="11" t="s">
        <v>22</v>
      </c>
      <c r="B22" s="11" t="s">
        <v>18</v>
      </c>
      <c r="C22" s="12">
        <v>3</v>
      </c>
      <c r="D22" s="11">
        <v>22.713177</v>
      </c>
      <c r="E22" s="11">
        <f>AVERAGE(D20:D22)</f>
        <v>22.6657536666667</v>
      </c>
      <c r="F22" s="11">
        <f>STDEV(D20:D22)</f>
        <v>0.0508457469640627</v>
      </c>
      <c r="H22" s="11" t="s">
        <v>16</v>
      </c>
      <c r="I22" s="11" t="s">
        <v>17</v>
      </c>
      <c r="J22" s="12">
        <v>3</v>
      </c>
      <c r="K22" s="11">
        <v>12.74913</v>
      </c>
      <c r="L22" s="11">
        <f>AVERAGE(K20:K22)</f>
        <v>12.3932333333333</v>
      </c>
      <c r="M22" s="11">
        <f>STDEV(K20:K22)</f>
        <v>0.31285090224152</v>
      </c>
      <c r="O22" s="20">
        <f>E22-L22</f>
        <v>10.2725203333333</v>
      </c>
      <c r="P22" s="20">
        <f>SQRT(F22^2+M22^2)</f>
        <v>0.316955796630487</v>
      </c>
      <c r="R22" s="20">
        <f>O22-O19</f>
        <v>1.15156533333334</v>
      </c>
      <c r="S22" s="16">
        <f>2^-R22</f>
        <v>0.450136565202329</v>
      </c>
      <c r="T22" s="20"/>
      <c r="U22" s="20">
        <f>2^-(R22+P22)</f>
        <v>0.361352522385745</v>
      </c>
      <c r="V22" s="20">
        <f>2^-(R22-P22)</f>
        <v>0.560734780525068</v>
      </c>
      <c r="W22" s="20">
        <f>S22-U22</f>
        <v>0.088784042816584</v>
      </c>
      <c r="X22" s="20">
        <f>V22-S22</f>
        <v>0.110598215322739</v>
      </c>
      <c r="Y22" s="20"/>
    </row>
    <row r="23" s="5" customFormat="1" ht="15.6" spans="1:25">
      <c r="A23" s="11" t="s">
        <v>22</v>
      </c>
      <c r="B23" s="11" t="s">
        <v>19</v>
      </c>
      <c r="C23" s="12">
        <v>1</v>
      </c>
      <c r="D23" s="11">
        <v>23.312037</v>
      </c>
      <c r="E23" s="11"/>
      <c r="F23" s="13"/>
      <c r="H23" s="11" t="s">
        <v>16</v>
      </c>
      <c r="I23" s="11" t="s">
        <v>17</v>
      </c>
      <c r="J23" s="12">
        <v>1</v>
      </c>
      <c r="K23" s="11">
        <v>12.9228945</v>
      </c>
      <c r="O23" s="20"/>
      <c r="P23" s="20"/>
      <c r="R23" s="20"/>
      <c r="S23" s="27"/>
      <c r="T23" s="20"/>
      <c r="U23" s="20"/>
      <c r="V23" s="20"/>
      <c r="W23" s="20"/>
      <c r="X23" s="20"/>
      <c r="Y23" s="20"/>
    </row>
    <row r="24" s="5" customFormat="1" ht="15.6" spans="1:25">
      <c r="A24" s="11" t="s">
        <v>22</v>
      </c>
      <c r="B24" s="11" t="s">
        <v>19</v>
      </c>
      <c r="C24" s="12">
        <v>2</v>
      </c>
      <c r="D24" s="11">
        <v>23.327173</v>
      </c>
      <c r="E24" s="11"/>
      <c r="F24" s="13"/>
      <c r="H24" s="11" t="s">
        <v>16</v>
      </c>
      <c r="I24" s="11" t="s">
        <v>17</v>
      </c>
      <c r="J24" s="12">
        <v>2</v>
      </c>
      <c r="K24" s="11">
        <v>13.760292</v>
      </c>
      <c r="O24" s="20"/>
      <c r="P24" s="20"/>
      <c r="R24" s="20"/>
      <c r="S24" s="27"/>
      <c r="T24" s="20"/>
      <c r="U24" s="20"/>
      <c r="V24" s="20"/>
      <c r="W24" s="20"/>
      <c r="X24" s="20"/>
      <c r="Y24" s="20"/>
    </row>
    <row r="25" s="5" customFormat="1" ht="15.6" spans="1:25">
      <c r="A25" s="11" t="s">
        <v>22</v>
      </c>
      <c r="B25" s="11" t="s">
        <v>19</v>
      </c>
      <c r="C25" s="12">
        <v>3</v>
      </c>
      <c r="D25" s="11">
        <v>23.44308</v>
      </c>
      <c r="E25" s="11">
        <f>AVERAGE(D23:D25)</f>
        <v>23.3607633333333</v>
      </c>
      <c r="F25" s="11">
        <f>STDEV(D23:D25)</f>
        <v>0.071688910107026</v>
      </c>
      <c r="H25" s="11" t="s">
        <v>16</v>
      </c>
      <c r="I25" s="11" t="s">
        <v>17</v>
      </c>
      <c r="J25" s="12">
        <v>3</v>
      </c>
      <c r="K25" s="11">
        <v>13.040871</v>
      </c>
      <c r="L25" s="11">
        <f>AVERAGE(K23:K25)</f>
        <v>13.2413525</v>
      </c>
      <c r="M25" s="11">
        <f>STDEV(K23:K25)</f>
        <v>0.453269530338462</v>
      </c>
      <c r="O25" s="20">
        <f>E25-L25</f>
        <v>10.1194108333333</v>
      </c>
      <c r="P25" s="20">
        <f>SQRT(F25^2+M25^2)</f>
        <v>0.458903657607545</v>
      </c>
      <c r="R25" s="20">
        <f>O25-O19</f>
        <v>0.998455833333336</v>
      </c>
      <c r="S25" s="16">
        <f>2^-R25</f>
        <v>0.500535453891997</v>
      </c>
      <c r="T25" s="20"/>
      <c r="U25" s="20">
        <f>2^-(R25+P25)</f>
        <v>0.364159025973911</v>
      </c>
      <c r="V25" s="20">
        <f>2^-(R25-P25)</f>
        <v>0.687984431891621</v>
      </c>
      <c r="W25" s="20">
        <f>S25-U25</f>
        <v>0.136376427918086</v>
      </c>
      <c r="X25" s="20">
        <f>V25-S25</f>
        <v>0.187448977999624</v>
      </c>
      <c r="Y25" s="20"/>
    </row>
    <row r="26" s="5" customFormat="1" ht="15.6" spans="1:25">
      <c r="A26" s="11" t="s">
        <v>22</v>
      </c>
      <c r="B26" s="11" t="s">
        <v>20</v>
      </c>
      <c r="C26" s="12">
        <v>1</v>
      </c>
      <c r="D26" s="11">
        <v>24.134598</v>
      </c>
      <c r="E26" s="11"/>
      <c r="F26" s="13"/>
      <c r="H26" s="11" t="s">
        <v>16</v>
      </c>
      <c r="I26" s="11" t="s">
        <v>17</v>
      </c>
      <c r="J26" s="12">
        <v>1</v>
      </c>
      <c r="K26" s="11">
        <v>13.42045</v>
      </c>
      <c r="O26" s="20"/>
      <c r="P26" s="20"/>
      <c r="R26" s="20"/>
      <c r="S26" s="27"/>
      <c r="T26" s="20"/>
      <c r="U26" s="20"/>
      <c r="V26" s="20"/>
      <c r="W26" s="20"/>
      <c r="X26" s="20"/>
      <c r="Y26" s="20"/>
    </row>
    <row r="27" s="5" customFormat="1" ht="15.6" spans="1:25">
      <c r="A27" s="11" t="s">
        <v>22</v>
      </c>
      <c r="B27" s="11" t="s">
        <v>20</v>
      </c>
      <c r="C27" s="12">
        <v>2</v>
      </c>
      <c r="D27" s="11">
        <v>24.061644</v>
      </c>
      <c r="E27" s="11"/>
      <c r="F27" s="13"/>
      <c r="H27" s="11" t="s">
        <v>16</v>
      </c>
      <c r="I27" s="11" t="s">
        <v>17</v>
      </c>
      <c r="J27" s="12">
        <v>2</v>
      </c>
      <c r="K27" s="11">
        <v>13.152689</v>
      </c>
      <c r="O27" s="20"/>
      <c r="P27" s="20"/>
      <c r="R27" s="20"/>
      <c r="S27" s="27"/>
      <c r="T27" s="20"/>
      <c r="U27" s="20"/>
      <c r="V27" s="20"/>
      <c r="W27" s="20"/>
      <c r="X27" s="20"/>
      <c r="Y27" s="20"/>
    </row>
    <row r="28" s="5" customFormat="1" ht="15.6" spans="1:25">
      <c r="A28" s="11" t="s">
        <v>22</v>
      </c>
      <c r="B28" s="11" t="s">
        <v>20</v>
      </c>
      <c r="C28" s="12">
        <v>3</v>
      </c>
      <c r="D28" s="11">
        <v>24.27228</v>
      </c>
      <c r="E28" s="11">
        <f>AVERAGE(D26:D28)</f>
        <v>24.156174</v>
      </c>
      <c r="F28" s="11">
        <f>STDEV(D26:D28)</f>
        <v>0.106962722272761</v>
      </c>
      <c r="H28" s="11" t="s">
        <v>16</v>
      </c>
      <c r="I28" s="11" t="s">
        <v>17</v>
      </c>
      <c r="J28" s="12">
        <v>3</v>
      </c>
      <c r="K28" s="11">
        <v>12.652733</v>
      </c>
      <c r="L28" s="11">
        <f>AVERAGE(K26:K28)</f>
        <v>13.0752906666667</v>
      </c>
      <c r="M28" s="11">
        <f>STDEV(K26:K28)</f>
        <v>0.389666812192588</v>
      </c>
      <c r="O28" s="20">
        <f>E28-L28</f>
        <v>11.0808833333333</v>
      </c>
      <c r="P28" s="20">
        <f>SQRT(F28^2+M28^2)</f>
        <v>0.404080745000716</v>
      </c>
      <c r="R28" s="20">
        <f>O28-O19</f>
        <v>1.95992833333333</v>
      </c>
      <c r="S28" s="16">
        <f>2^-R28</f>
        <v>0.257041225010573</v>
      </c>
      <c r="T28" s="20"/>
      <c r="U28" s="20">
        <f>2^-(R28+P28)</f>
        <v>0.194250594846668</v>
      </c>
      <c r="V28" s="20">
        <f>2^-(R28-P28)</f>
        <v>0.340128643657892</v>
      </c>
      <c r="W28" s="20">
        <f>S28-U28</f>
        <v>0.0627906301639046</v>
      </c>
      <c r="X28" s="20">
        <f>V28-S28</f>
        <v>0.0830874186473191</v>
      </c>
      <c r="Y28" s="20"/>
    </row>
    <row r="29" s="5" customFormat="1" ht="15.6" spans="1:25">
      <c r="A29" s="11" t="s">
        <v>22</v>
      </c>
      <c r="B29" s="11" t="s">
        <v>21</v>
      </c>
      <c r="C29" s="12">
        <v>1</v>
      </c>
      <c r="D29" s="11">
        <v>26.273693</v>
      </c>
      <c r="E29" s="11"/>
      <c r="F29" s="13"/>
      <c r="H29" s="11" t="s">
        <v>16</v>
      </c>
      <c r="I29" s="11" t="s">
        <v>17</v>
      </c>
      <c r="J29" s="12">
        <v>1</v>
      </c>
      <c r="K29" s="11">
        <v>13.710779</v>
      </c>
      <c r="O29" s="20"/>
      <c r="P29" s="20"/>
      <c r="R29" s="20"/>
      <c r="S29" s="27"/>
      <c r="T29" s="20"/>
      <c r="U29" s="20"/>
      <c r="V29" s="20"/>
      <c r="W29" s="20"/>
      <c r="X29" s="20"/>
      <c r="Y29" s="20"/>
    </row>
    <row r="30" s="5" customFormat="1" ht="15.6" spans="1:25">
      <c r="A30" s="11" t="s">
        <v>22</v>
      </c>
      <c r="B30" s="11" t="s">
        <v>21</v>
      </c>
      <c r="C30" s="12">
        <v>2</v>
      </c>
      <c r="D30" s="11">
        <v>26.175098</v>
      </c>
      <c r="E30" s="11"/>
      <c r="F30" s="13"/>
      <c r="H30" s="11" t="s">
        <v>16</v>
      </c>
      <c r="I30" s="11" t="s">
        <v>17</v>
      </c>
      <c r="J30" s="12">
        <v>2</v>
      </c>
      <c r="K30" s="11">
        <v>13.613397</v>
      </c>
      <c r="O30" s="20"/>
      <c r="P30" s="20"/>
      <c r="R30" s="20"/>
      <c r="S30" s="27"/>
      <c r="T30" s="20"/>
      <c r="U30" s="20"/>
      <c r="V30" s="20"/>
      <c r="W30" s="20"/>
      <c r="X30" s="20"/>
      <c r="Y30" s="20"/>
    </row>
    <row r="31" s="5" customFormat="1" ht="15.6" spans="1:25">
      <c r="A31" s="11" t="s">
        <v>22</v>
      </c>
      <c r="B31" s="11" t="s">
        <v>21</v>
      </c>
      <c r="C31" s="12">
        <v>3</v>
      </c>
      <c r="D31" s="11">
        <v>26.322077</v>
      </c>
      <c r="E31" s="11">
        <f>AVERAGE(D29:D31)</f>
        <v>26.256956</v>
      </c>
      <c r="F31" s="11">
        <f>STDEV(D29:D31)</f>
        <v>0.0749052867760358</v>
      </c>
      <c r="H31" s="11" t="s">
        <v>16</v>
      </c>
      <c r="I31" s="11" t="s">
        <v>17</v>
      </c>
      <c r="J31" s="12">
        <v>3</v>
      </c>
      <c r="K31" s="11">
        <v>13.046313</v>
      </c>
      <c r="L31" s="11">
        <f>AVERAGE(K29:K31)</f>
        <v>13.4568296666667</v>
      </c>
      <c r="M31" s="11">
        <f>STDEV(K29:K31)</f>
        <v>0.358836681081148</v>
      </c>
      <c r="O31" s="20">
        <f>E31-L31</f>
        <v>12.8001263333333</v>
      </c>
      <c r="P31" s="20">
        <f>SQRT(F31^2+M31^2)</f>
        <v>0.366571365052337</v>
      </c>
      <c r="R31" s="20">
        <f>O31-O19</f>
        <v>3.67917133333334</v>
      </c>
      <c r="S31" s="16">
        <f>2^-R31</f>
        <v>0.0780654863067824</v>
      </c>
      <c r="T31" s="20"/>
      <c r="U31" s="20">
        <f>2^-(R31+P31)</f>
        <v>0.0605494347275791</v>
      </c>
      <c r="V31" s="20">
        <f>2^-(R31-P31)</f>
        <v>0.100648671283774</v>
      </c>
      <c r="W31" s="20">
        <f>S31-U31</f>
        <v>0.0175160515792033</v>
      </c>
      <c r="X31" s="20">
        <f>V31-S31</f>
        <v>0.0225831849769914</v>
      </c>
      <c r="Y31" s="20"/>
    </row>
    <row r="32" s="5" customFormat="1" ht="15.6" spans="1:25">
      <c r="A32" s="11"/>
      <c r="B32" s="11"/>
      <c r="C32" s="12"/>
      <c r="D32" s="11"/>
      <c r="E32" s="11"/>
      <c r="F32" s="11"/>
      <c r="H32" s="11"/>
      <c r="I32" s="21"/>
      <c r="J32" s="21"/>
      <c r="K32" s="21"/>
      <c r="L32" s="21"/>
      <c r="M32" s="21"/>
      <c r="O32" s="20"/>
      <c r="P32" s="20"/>
      <c r="R32" s="20"/>
      <c r="S32" s="16"/>
      <c r="T32" s="20"/>
      <c r="U32" s="20"/>
      <c r="V32" s="20"/>
      <c r="W32" s="20"/>
      <c r="X32" s="20"/>
      <c r="Y32" s="20"/>
    </row>
    <row r="33" s="5" customFormat="1" ht="15.6" spans="1:25">
      <c r="A33" s="11"/>
      <c r="B33" s="11"/>
      <c r="C33" s="12"/>
      <c r="D33" s="11"/>
      <c r="E33" s="11"/>
      <c r="F33" s="11"/>
      <c r="H33" s="11"/>
      <c r="I33" s="21"/>
      <c r="J33" s="21"/>
      <c r="K33" s="21"/>
      <c r="L33" s="21"/>
      <c r="M33" s="21"/>
      <c r="O33" s="20"/>
      <c r="P33" s="20"/>
      <c r="R33" s="20"/>
      <c r="S33" s="16"/>
      <c r="T33" s="20"/>
      <c r="U33" s="20"/>
      <c r="V33" s="20"/>
      <c r="W33" s="20"/>
      <c r="X33" s="20"/>
      <c r="Y33" s="20"/>
    </row>
    <row r="34" s="5" customFormat="1" ht="15.6" spans="1:25">
      <c r="A34" s="11"/>
      <c r="B34" s="11"/>
      <c r="C34" s="12"/>
      <c r="D34" s="11"/>
      <c r="E34" s="11"/>
      <c r="F34" s="11"/>
      <c r="H34" s="11"/>
      <c r="I34" s="21"/>
      <c r="J34" s="21"/>
      <c r="K34" s="21"/>
      <c r="L34" s="21"/>
      <c r="M34" s="21"/>
      <c r="O34" s="20"/>
      <c r="P34" s="20"/>
      <c r="R34" s="20"/>
      <c r="S34" s="16"/>
      <c r="T34" s="20"/>
      <c r="U34" s="20"/>
      <c r="V34" s="20"/>
      <c r="W34" s="20"/>
      <c r="X34" s="20"/>
      <c r="Y34" s="20"/>
    </row>
    <row r="35" s="5" customFormat="1" ht="15.6" spans="1:25">
      <c r="A35" s="11"/>
      <c r="B35" s="11"/>
      <c r="C35" s="12"/>
      <c r="D35" s="11"/>
      <c r="E35" s="11"/>
      <c r="F35" s="11"/>
      <c r="H35" s="11"/>
      <c r="I35" s="21"/>
      <c r="J35" s="21"/>
      <c r="K35" s="21"/>
      <c r="L35" s="21"/>
      <c r="M35" s="21"/>
      <c r="O35" s="20"/>
      <c r="P35" s="20"/>
      <c r="R35" s="20"/>
      <c r="S35" s="16"/>
      <c r="T35" s="20"/>
      <c r="U35" s="20"/>
      <c r="V35" s="20"/>
      <c r="W35" s="20"/>
      <c r="X35" s="20"/>
      <c r="Y35" s="20"/>
    </row>
    <row r="36" s="5" customFormat="1" ht="15.6" spans="1:25">
      <c r="A36" s="11"/>
      <c r="B36" s="11"/>
      <c r="C36" s="12"/>
      <c r="D36" s="11"/>
      <c r="E36" s="11"/>
      <c r="F36" s="11"/>
      <c r="H36" s="11"/>
      <c r="I36" s="21"/>
      <c r="J36" s="21"/>
      <c r="K36" s="21"/>
      <c r="L36" s="21"/>
      <c r="M36" s="21"/>
      <c r="O36" s="20"/>
      <c r="P36" s="20"/>
      <c r="R36" s="20"/>
      <c r="S36" s="16"/>
      <c r="T36" s="20"/>
      <c r="U36" s="20"/>
      <c r="V36" s="20"/>
      <c r="W36" s="20"/>
      <c r="X36" s="20"/>
      <c r="Y36" s="20"/>
    </row>
    <row r="37" s="5" customFormat="1" ht="15.6" spans="1:25">
      <c r="A37" s="11"/>
      <c r="B37" s="11"/>
      <c r="C37" s="12"/>
      <c r="D37" s="11"/>
      <c r="E37" s="11"/>
      <c r="F37" s="11"/>
      <c r="H37" s="11"/>
      <c r="I37" s="21"/>
      <c r="J37" s="21"/>
      <c r="K37" s="21"/>
      <c r="L37" s="21"/>
      <c r="M37" s="21"/>
      <c r="O37" s="20"/>
      <c r="P37" s="20"/>
      <c r="R37" s="20"/>
      <c r="S37" s="16"/>
      <c r="T37" s="20"/>
      <c r="U37" s="20"/>
      <c r="V37" s="20"/>
      <c r="W37" s="20"/>
      <c r="X37" s="20"/>
      <c r="Y37" s="20"/>
    </row>
    <row r="38" spans="9:13">
      <c r="I38" s="21"/>
      <c r="J38" s="21"/>
      <c r="K38" s="21"/>
      <c r="L38" s="21"/>
      <c r="M38" s="21"/>
    </row>
    <row r="39" spans="9:13">
      <c r="I39" s="21"/>
      <c r="J39" s="21"/>
      <c r="K39" s="21"/>
      <c r="L39" s="21"/>
      <c r="M39" s="21"/>
    </row>
    <row r="40" spans="9:13">
      <c r="I40" s="21"/>
      <c r="J40" s="21"/>
      <c r="K40" s="21"/>
      <c r="L40" s="21"/>
      <c r="M40" s="21"/>
    </row>
    <row r="41" s="5" customFormat="1" ht="15.6" spans="1:19">
      <c r="A41" s="12" t="s">
        <v>23</v>
      </c>
      <c r="B41" s="12" t="s">
        <v>24</v>
      </c>
      <c r="C41" s="14" t="s">
        <v>15</v>
      </c>
      <c r="D41" s="15">
        <v>0.9201</v>
      </c>
      <c r="F41" s="13"/>
      <c r="I41" s="21"/>
      <c r="J41" s="21"/>
      <c r="K41" s="21"/>
      <c r="L41" s="21"/>
      <c r="M41" s="21"/>
      <c r="O41" s="20"/>
      <c r="P41" s="20"/>
      <c r="S41" s="27"/>
    </row>
    <row r="42" s="5" customFormat="1" ht="15.6" spans="1:20">
      <c r="A42" s="12"/>
      <c r="B42" s="12"/>
      <c r="C42" s="14" t="s">
        <v>18</v>
      </c>
      <c r="D42" s="15">
        <v>0.0003</v>
      </c>
      <c r="F42" s="13"/>
      <c r="H42" s="16"/>
      <c r="I42" s="21"/>
      <c r="J42" s="21"/>
      <c r="K42" s="21"/>
      <c r="L42" s="21"/>
      <c r="M42" s="21"/>
      <c r="P42" s="20"/>
      <c r="Q42" s="20"/>
      <c r="T42" s="27"/>
    </row>
    <row r="43" s="6" customFormat="1" ht="15.6" spans="1:16">
      <c r="A43" s="12" t="s">
        <v>25</v>
      </c>
      <c r="B43" s="12"/>
      <c r="C43" s="12" t="s">
        <v>19</v>
      </c>
      <c r="D43" s="15">
        <v>0.0009</v>
      </c>
      <c r="F43" s="17"/>
      <c r="I43" s="21"/>
      <c r="J43" s="21"/>
      <c r="K43" s="21"/>
      <c r="L43" s="21"/>
      <c r="M43" s="21"/>
      <c r="O43" s="22"/>
      <c r="P43" s="22"/>
    </row>
    <row r="44" s="7" customFormat="1" spans="1:13">
      <c r="A44" s="12"/>
      <c r="B44" s="12"/>
      <c r="C44" s="12" t="s">
        <v>20</v>
      </c>
      <c r="D44" s="15" t="s">
        <v>26</v>
      </c>
      <c r="I44" s="21"/>
      <c r="J44" s="21"/>
      <c r="K44" s="21"/>
      <c r="L44" s="21"/>
      <c r="M44" s="21"/>
    </row>
    <row r="45" spans="1:13">
      <c r="A45" s="12"/>
      <c r="B45" s="12"/>
      <c r="C45" s="12" t="s">
        <v>21</v>
      </c>
      <c r="D45" s="15">
        <v>0.0001</v>
      </c>
      <c r="I45" s="21"/>
      <c r="J45" s="21"/>
      <c r="K45" s="21"/>
      <c r="L45" s="21"/>
      <c r="M45" s="21"/>
    </row>
    <row r="49" spans="3:6">
      <c r="C49" s="11"/>
      <c r="D49" s="11"/>
      <c r="E49" s="12"/>
      <c r="F49" s="11"/>
    </row>
    <row r="50" spans="3:6">
      <c r="C50" s="11"/>
      <c r="D50" s="11"/>
      <c r="E50" s="12"/>
      <c r="F50" s="11"/>
    </row>
    <row r="51" spans="3:6">
      <c r="C51" s="11"/>
      <c r="D51" s="11"/>
      <c r="E51" s="12"/>
      <c r="F51" s="11"/>
    </row>
    <row r="52" spans="3:6">
      <c r="C52" s="11"/>
      <c r="D52" s="11"/>
      <c r="E52" s="12"/>
      <c r="F52" s="11"/>
    </row>
    <row r="53" spans="3:6">
      <c r="C53" s="11"/>
      <c r="D53" s="11"/>
      <c r="E53" s="12"/>
      <c r="F53" s="11"/>
    </row>
    <row r="54" spans="3:6">
      <c r="C54" s="11"/>
      <c r="D54" s="11"/>
      <c r="E54" s="12"/>
      <c r="F54" s="11"/>
    </row>
    <row r="55" spans="3:6">
      <c r="C55" s="11"/>
      <c r="D55" s="11"/>
      <c r="E55" s="12"/>
      <c r="F55" s="11"/>
    </row>
    <row r="56" spans="3:6">
      <c r="C56" s="11"/>
      <c r="D56" s="11"/>
      <c r="E56" s="12"/>
      <c r="F56" s="11"/>
    </row>
    <row r="57" spans="3:6">
      <c r="C57" s="11"/>
      <c r="D57" s="11"/>
      <c r="E57" s="12"/>
      <c r="F57" s="11"/>
    </row>
    <row r="58" spans="3:6">
      <c r="C58" s="11"/>
      <c r="D58" s="11"/>
      <c r="E58" s="12"/>
      <c r="F58" s="11"/>
    </row>
    <row r="59" spans="3:6">
      <c r="C59" s="11"/>
      <c r="D59" s="11"/>
      <c r="E59" s="12"/>
      <c r="F59" s="11"/>
    </row>
    <row r="60" spans="3:6">
      <c r="C60" s="11"/>
      <c r="D60" s="11"/>
      <c r="E60" s="12"/>
      <c r="F60" s="11"/>
    </row>
    <row r="61" spans="3:6">
      <c r="C61" s="11"/>
      <c r="D61" s="11"/>
      <c r="E61" s="12"/>
      <c r="F61" s="11"/>
    </row>
    <row r="62" spans="3:6">
      <c r="C62" s="11"/>
      <c r="D62" s="11"/>
      <c r="E62" s="12"/>
      <c r="F62" s="11"/>
    </row>
    <row r="63" spans="3:6">
      <c r="C63" s="11"/>
      <c r="D63" s="11"/>
      <c r="E63" s="12"/>
      <c r="F63" s="11"/>
    </row>
    <row r="64" spans="3:6">
      <c r="C64" s="11"/>
      <c r="D64" s="11"/>
      <c r="E64" s="12"/>
      <c r="F64" s="11"/>
    </row>
    <row r="65" spans="3:6">
      <c r="C65" s="11"/>
      <c r="D65" s="11"/>
      <c r="E65" s="12"/>
      <c r="F65" s="11"/>
    </row>
    <row r="66" spans="3:6">
      <c r="C66" s="11"/>
      <c r="D66" s="11"/>
      <c r="E66" s="12"/>
      <c r="F66" s="11"/>
    </row>
    <row r="67" spans="3:6">
      <c r="C67" s="11"/>
      <c r="D67" s="11"/>
      <c r="E67" s="12"/>
      <c r="F67" s="11"/>
    </row>
    <row r="68" spans="3:6">
      <c r="C68" s="11"/>
      <c r="D68" s="11"/>
      <c r="E68" s="12"/>
      <c r="F68" s="11"/>
    </row>
    <row r="69" spans="3:6">
      <c r="C69" s="11"/>
      <c r="D69" s="11"/>
      <c r="E69" s="12"/>
      <c r="F69" s="11"/>
    </row>
    <row r="70" spans="3:6">
      <c r="C70" s="11"/>
      <c r="D70" s="11"/>
      <c r="F70" s="11"/>
    </row>
    <row r="71" spans="3:6">
      <c r="C71" s="11"/>
      <c r="D71" s="11"/>
      <c r="F71" s="11"/>
    </row>
    <row r="72" spans="3:6">
      <c r="C72" s="11"/>
      <c r="D72" s="11"/>
      <c r="F72" s="11"/>
    </row>
  </sheetData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G114"/>
  <sheetViews>
    <sheetView topLeftCell="A61" workbookViewId="0">
      <selection activeCell="D4" sqref="D4"/>
    </sheetView>
  </sheetViews>
  <sheetFormatPr defaultColWidth="8.88888888888889" defaultRowHeight="13.8"/>
  <cols>
    <col min="1" max="1" width="8.88888888888889" style="1"/>
    <col min="2" max="2" width="15.8888888888889" style="1"/>
    <col min="3" max="16384" width="8.88888888888889" style="1"/>
  </cols>
  <sheetData>
    <row r="1" spans="1:3">
      <c r="A1" s="1" t="s">
        <v>27</v>
      </c>
      <c r="B1" s="1" t="s">
        <v>28</v>
      </c>
      <c r="C1" s="1">
        <v>1</v>
      </c>
    </row>
    <row r="2" spans="1:2">
      <c r="A2" s="1" t="s">
        <v>29</v>
      </c>
      <c r="B2" s="2">
        <v>44581</v>
      </c>
    </row>
    <row r="3" spans="1:1">
      <c r="A3" s="1" t="s">
        <v>30</v>
      </c>
    </row>
    <row r="4" spans="1:2">
      <c r="A4" s="1" t="s">
        <v>31</v>
      </c>
      <c r="B4" s="1" t="s">
        <v>32</v>
      </c>
    </row>
    <row r="5" spans="1:2">
      <c r="A5" s="1" t="s">
        <v>33</v>
      </c>
      <c r="B5" s="3">
        <v>44581.7037268519</v>
      </c>
    </row>
    <row r="6" spans="1:1">
      <c r="A6" s="1" t="s">
        <v>34</v>
      </c>
    </row>
    <row r="7" spans="1:1">
      <c r="A7" s="1" t="s">
        <v>35</v>
      </c>
    </row>
    <row r="9" spans="1:1">
      <c r="A9" s="1" t="s">
        <v>36</v>
      </c>
    </row>
    <row r="11" spans="1:33">
      <c r="A11" s="1" t="s">
        <v>37</v>
      </c>
      <c r="B11" s="1" t="s">
        <v>38</v>
      </c>
      <c r="C11" s="1" t="s">
        <v>39</v>
      </c>
      <c r="D11" s="1" t="s">
        <v>40</v>
      </c>
      <c r="E11" s="1" t="s">
        <v>41</v>
      </c>
      <c r="F11" s="1" t="s">
        <v>42</v>
      </c>
      <c r="G11" s="1" t="s">
        <v>43</v>
      </c>
      <c r="H11" s="1" t="s">
        <v>44</v>
      </c>
      <c r="I11" s="1" t="s">
        <v>45</v>
      </c>
      <c r="J11" s="1" t="s">
        <v>46</v>
      </c>
      <c r="K11" s="1" t="s">
        <v>47</v>
      </c>
      <c r="L11" s="1" t="s">
        <v>48</v>
      </c>
      <c r="M11" s="1" t="s">
        <v>4</v>
      </c>
      <c r="N11" s="1" t="s">
        <v>49</v>
      </c>
      <c r="O11" s="1" t="s">
        <v>50</v>
      </c>
      <c r="P11" s="1" t="s">
        <v>51</v>
      </c>
      <c r="Q11" s="1" t="s">
        <v>52</v>
      </c>
      <c r="R11" s="1" t="s">
        <v>53</v>
      </c>
      <c r="S11" s="1" t="s">
        <v>54</v>
      </c>
      <c r="T11" s="1" t="s">
        <v>55</v>
      </c>
      <c r="U11" s="1" t="s">
        <v>56</v>
      </c>
      <c r="V11" s="1" t="s">
        <v>57</v>
      </c>
      <c r="W11" s="1" t="s">
        <v>58</v>
      </c>
      <c r="X11" s="1" t="s">
        <v>59</v>
      </c>
      <c r="Y11" s="1" t="s">
        <v>60</v>
      </c>
      <c r="Z11" s="1" t="s">
        <v>61</v>
      </c>
      <c r="AA11" s="1" t="s">
        <v>62</v>
      </c>
      <c r="AB11" s="1" t="s">
        <v>63</v>
      </c>
      <c r="AC11" s="1" t="s">
        <v>64</v>
      </c>
      <c r="AD11" s="1" t="s">
        <v>65</v>
      </c>
      <c r="AE11" s="1" t="s">
        <v>66</v>
      </c>
      <c r="AF11" s="1" t="s">
        <v>67</v>
      </c>
      <c r="AG11" s="1" t="s">
        <v>68</v>
      </c>
    </row>
    <row r="12" s="1" customFormat="1" spans="1:21">
      <c r="A12" s="1">
        <v>1</v>
      </c>
      <c r="B12" s="1" t="s">
        <v>69</v>
      </c>
      <c r="C12" s="1" t="s">
        <v>70</v>
      </c>
      <c r="D12" s="1" t="s">
        <v>71</v>
      </c>
      <c r="E12" s="1" t="s">
        <v>72</v>
      </c>
      <c r="F12" s="1">
        <v>13.828456</v>
      </c>
      <c r="G12" s="1">
        <v>86.7</v>
      </c>
      <c r="H12" s="1" t="s">
        <v>73</v>
      </c>
      <c r="O12" s="1" t="s">
        <v>74</v>
      </c>
      <c r="Q12" s="1" t="s">
        <v>75</v>
      </c>
      <c r="T12" s="1" t="s">
        <v>75</v>
      </c>
      <c r="U12" s="1">
        <v>2.5480683</v>
      </c>
    </row>
    <row r="13" s="1" customFormat="1" spans="1:21">
      <c r="A13" s="1">
        <v>10</v>
      </c>
      <c r="B13" s="1" t="s">
        <v>76</v>
      </c>
      <c r="C13" s="1" t="s">
        <v>70</v>
      </c>
      <c r="D13" s="1" t="s">
        <v>71</v>
      </c>
      <c r="E13" s="1" t="s">
        <v>72</v>
      </c>
      <c r="F13" s="1">
        <v>21.315472</v>
      </c>
      <c r="G13" s="1">
        <v>83.5</v>
      </c>
      <c r="H13" s="1" t="s">
        <v>73</v>
      </c>
      <c r="O13" s="1" t="s">
        <v>74</v>
      </c>
      <c r="Q13" s="1" t="s">
        <v>75</v>
      </c>
      <c r="T13" s="1" t="s">
        <v>75</v>
      </c>
      <c r="U13" s="1">
        <v>2.5480683</v>
      </c>
    </row>
    <row r="14" s="1" customFormat="1" spans="1:21">
      <c r="A14" s="1">
        <v>11</v>
      </c>
      <c r="B14" s="1" t="s">
        <v>77</v>
      </c>
      <c r="C14" s="1" t="s">
        <v>70</v>
      </c>
      <c r="D14" s="1" t="s">
        <v>71</v>
      </c>
      <c r="E14" s="1" t="s">
        <v>72</v>
      </c>
      <c r="F14" s="1">
        <v>19.778019</v>
      </c>
      <c r="G14" s="1">
        <v>83.3</v>
      </c>
      <c r="H14" s="1" t="s">
        <v>73</v>
      </c>
      <c r="O14" s="1" t="s">
        <v>74</v>
      </c>
      <c r="Q14" s="1" t="s">
        <v>75</v>
      </c>
      <c r="T14" s="1" t="s">
        <v>75</v>
      </c>
      <c r="U14" s="1">
        <v>2.5480683</v>
      </c>
    </row>
    <row r="15" s="1" customFormat="1" spans="1:21">
      <c r="A15" s="1">
        <v>12</v>
      </c>
      <c r="B15" s="1" t="s">
        <v>78</v>
      </c>
      <c r="C15" s="1" t="s">
        <v>70</v>
      </c>
      <c r="D15" s="1" t="s">
        <v>71</v>
      </c>
      <c r="E15" s="1" t="s">
        <v>72</v>
      </c>
      <c r="F15" s="1">
        <v>21.381231</v>
      </c>
      <c r="G15" s="1">
        <v>83.1</v>
      </c>
      <c r="H15" s="1" t="s">
        <v>73</v>
      </c>
      <c r="O15" s="1" t="s">
        <v>74</v>
      </c>
      <c r="Q15" s="1" t="s">
        <v>75</v>
      </c>
      <c r="T15" s="1" t="s">
        <v>75</v>
      </c>
      <c r="U15" s="1">
        <v>2.5480683</v>
      </c>
    </row>
    <row r="16" s="1" customFormat="1" spans="1:21">
      <c r="A16" s="1">
        <v>2</v>
      </c>
      <c r="B16" s="1" t="s">
        <v>79</v>
      </c>
      <c r="C16" s="1" t="s">
        <v>70</v>
      </c>
      <c r="D16" s="1" t="s">
        <v>71</v>
      </c>
      <c r="E16" s="1" t="s">
        <v>72</v>
      </c>
      <c r="F16" s="1">
        <v>12.353961</v>
      </c>
      <c r="G16" s="1">
        <v>86.9</v>
      </c>
      <c r="H16" s="1" t="s">
        <v>73</v>
      </c>
      <c r="O16" s="1" t="s">
        <v>74</v>
      </c>
      <c r="Q16" s="1" t="s">
        <v>75</v>
      </c>
      <c r="T16" s="1" t="s">
        <v>75</v>
      </c>
      <c r="U16" s="1">
        <v>2.5480683</v>
      </c>
    </row>
    <row r="17" s="1" customFormat="1" spans="1:21">
      <c r="A17" s="1">
        <v>3</v>
      </c>
      <c r="B17" s="1" t="s">
        <v>80</v>
      </c>
      <c r="C17" s="1" t="s">
        <v>70</v>
      </c>
      <c r="D17" s="1" t="s">
        <v>71</v>
      </c>
      <c r="E17" s="1" t="s">
        <v>72</v>
      </c>
      <c r="F17" s="1">
        <v>12.272682</v>
      </c>
      <c r="G17" s="1">
        <v>86.9</v>
      </c>
      <c r="H17" s="1" t="s">
        <v>73</v>
      </c>
      <c r="O17" s="1" t="s">
        <v>74</v>
      </c>
      <c r="Q17" s="1" t="s">
        <v>75</v>
      </c>
      <c r="T17" s="1" t="s">
        <v>75</v>
      </c>
      <c r="U17" s="1">
        <v>2.5480683</v>
      </c>
    </row>
    <row r="18" spans="1:21">
      <c r="A18" s="1">
        <v>4</v>
      </c>
      <c r="B18" s="1" t="s">
        <v>81</v>
      </c>
      <c r="C18" s="1" t="s">
        <v>70</v>
      </c>
      <c r="D18" s="1" t="s">
        <v>71</v>
      </c>
      <c r="E18" s="1" t="s">
        <v>72</v>
      </c>
      <c r="F18" s="1">
        <v>22.048096</v>
      </c>
      <c r="G18" s="1">
        <v>83.8</v>
      </c>
      <c r="H18" s="1" t="s">
        <v>73</v>
      </c>
      <c r="O18" s="1" t="s">
        <v>74</v>
      </c>
      <c r="Q18" s="1" t="s">
        <v>75</v>
      </c>
      <c r="T18" s="1" t="s">
        <v>75</v>
      </c>
      <c r="U18" s="1">
        <v>2.5480683</v>
      </c>
    </row>
    <row r="19" spans="1:21">
      <c r="A19" s="1">
        <v>5</v>
      </c>
      <c r="B19" s="1" t="s">
        <v>82</v>
      </c>
      <c r="C19" s="1" t="s">
        <v>70</v>
      </c>
      <c r="D19" s="1" t="s">
        <v>71</v>
      </c>
      <c r="E19" s="1" t="s">
        <v>72</v>
      </c>
      <c r="F19" s="1">
        <v>22.416767</v>
      </c>
      <c r="G19" s="1">
        <v>84.2</v>
      </c>
      <c r="H19" s="1" t="s">
        <v>73</v>
      </c>
      <c r="O19" s="1" t="s">
        <v>74</v>
      </c>
      <c r="Q19" s="1" t="s">
        <v>75</v>
      </c>
      <c r="T19" s="1" t="s">
        <v>75</v>
      </c>
      <c r="U19" s="1">
        <v>2.5480683</v>
      </c>
    </row>
    <row r="20" spans="1:21">
      <c r="A20" s="1">
        <v>6</v>
      </c>
      <c r="B20" s="1" t="s">
        <v>83</v>
      </c>
      <c r="C20" s="1" t="s">
        <v>70</v>
      </c>
      <c r="D20" s="1" t="s">
        <v>71</v>
      </c>
      <c r="E20" s="1" t="s">
        <v>72</v>
      </c>
      <c r="F20" s="1">
        <v>22.630901</v>
      </c>
      <c r="G20" s="1">
        <v>84.5</v>
      </c>
      <c r="H20" s="1" t="s">
        <v>73</v>
      </c>
      <c r="O20" s="1" t="s">
        <v>74</v>
      </c>
      <c r="Q20" s="1" t="s">
        <v>75</v>
      </c>
      <c r="T20" s="1" t="s">
        <v>75</v>
      </c>
      <c r="U20" s="1">
        <v>2.5480683</v>
      </c>
    </row>
    <row r="21" s="1" customFormat="1" spans="1:21">
      <c r="A21" s="1">
        <v>7</v>
      </c>
      <c r="B21" s="1" t="s">
        <v>84</v>
      </c>
      <c r="C21" s="1" t="s">
        <v>70</v>
      </c>
      <c r="D21" s="1" t="s">
        <v>71</v>
      </c>
      <c r="E21" s="1" t="s">
        <v>72</v>
      </c>
      <c r="F21" s="1">
        <v>12.268231</v>
      </c>
      <c r="G21" s="1">
        <v>87.8</v>
      </c>
      <c r="H21" s="1" t="s">
        <v>73</v>
      </c>
      <c r="O21" s="1" t="s">
        <v>74</v>
      </c>
      <c r="Q21" s="1" t="s">
        <v>75</v>
      </c>
      <c r="T21" s="1" t="s">
        <v>75</v>
      </c>
      <c r="U21" s="1">
        <v>2.5480683</v>
      </c>
    </row>
    <row r="22" s="1" customFormat="1" spans="1:21">
      <c r="A22" s="1">
        <v>8</v>
      </c>
      <c r="B22" s="1" t="s">
        <v>85</v>
      </c>
      <c r="C22" s="1" t="s">
        <v>70</v>
      </c>
      <c r="D22" s="1" t="s">
        <v>71</v>
      </c>
      <c r="E22" s="1" t="s">
        <v>72</v>
      </c>
      <c r="F22" s="1">
        <v>12.186562</v>
      </c>
      <c r="G22" s="1">
        <v>87.3</v>
      </c>
      <c r="H22" s="1" t="s">
        <v>73</v>
      </c>
      <c r="O22" s="1" t="s">
        <v>74</v>
      </c>
      <c r="Q22" s="1" t="s">
        <v>75</v>
      </c>
      <c r="T22" s="1" t="s">
        <v>75</v>
      </c>
      <c r="U22" s="1">
        <v>2.5480683</v>
      </c>
    </row>
    <row r="23" s="1" customFormat="1" spans="1:21">
      <c r="A23" s="1">
        <v>9</v>
      </c>
      <c r="B23" s="1" t="s">
        <v>86</v>
      </c>
      <c r="C23" s="1" t="s">
        <v>70</v>
      </c>
      <c r="D23" s="1" t="s">
        <v>71</v>
      </c>
      <c r="E23" s="1" t="s">
        <v>72</v>
      </c>
      <c r="F23" s="1">
        <v>13.365771</v>
      </c>
      <c r="G23" s="1">
        <v>86.9</v>
      </c>
      <c r="H23" s="1" t="s">
        <v>73</v>
      </c>
      <c r="O23" s="1" t="s">
        <v>74</v>
      </c>
      <c r="Q23" s="1" t="s">
        <v>75</v>
      </c>
      <c r="T23" s="1" t="s">
        <v>75</v>
      </c>
      <c r="U23" s="1">
        <v>2.5480683</v>
      </c>
    </row>
    <row r="24" s="1" customFormat="1" spans="1:21">
      <c r="A24" s="1">
        <v>13</v>
      </c>
      <c r="B24" s="1" t="s">
        <v>87</v>
      </c>
      <c r="C24" s="1" t="s">
        <v>70</v>
      </c>
      <c r="D24" s="1" t="s">
        <v>71</v>
      </c>
      <c r="E24" s="1" t="s">
        <v>72</v>
      </c>
      <c r="F24" s="1">
        <v>12.323979</v>
      </c>
      <c r="G24" s="1">
        <v>86.9</v>
      </c>
      <c r="H24" s="1" t="s">
        <v>73</v>
      </c>
      <c r="O24" s="1" t="s">
        <v>74</v>
      </c>
      <c r="Q24" s="1" t="s">
        <v>75</v>
      </c>
      <c r="T24" s="1" t="s">
        <v>75</v>
      </c>
      <c r="U24" s="1">
        <v>2.5480683</v>
      </c>
    </row>
    <row r="25" s="1" customFormat="1" spans="1:21">
      <c r="A25" s="1">
        <v>22</v>
      </c>
      <c r="B25" s="1" t="s">
        <v>88</v>
      </c>
      <c r="C25" s="1" t="s">
        <v>70</v>
      </c>
      <c r="D25" s="1" t="s">
        <v>71</v>
      </c>
      <c r="E25" s="1" t="s">
        <v>72</v>
      </c>
      <c r="F25" s="1">
        <v>22.672018</v>
      </c>
      <c r="G25" s="1">
        <v>83.7</v>
      </c>
      <c r="H25" s="1" t="s">
        <v>73</v>
      </c>
      <c r="O25" s="1" t="s">
        <v>74</v>
      </c>
      <c r="Q25" s="1" t="s">
        <v>75</v>
      </c>
      <c r="T25" s="1" t="s">
        <v>75</v>
      </c>
      <c r="U25" s="1">
        <v>2.5480683</v>
      </c>
    </row>
    <row r="26" s="1" customFormat="1" spans="1:21">
      <c r="A26" s="1">
        <v>23</v>
      </c>
      <c r="B26" s="1" t="s">
        <v>89</v>
      </c>
      <c r="C26" s="1" t="s">
        <v>70</v>
      </c>
      <c r="D26" s="1" t="s">
        <v>71</v>
      </c>
      <c r="E26" s="1" t="s">
        <v>72</v>
      </c>
      <c r="F26" s="1">
        <v>22.612066</v>
      </c>
      <c r="G26" s="1">
        <v>83.5</v>
      </c>
      <c r="H26" s="1" t="s">
        <v>73</v>
      </c>
      <c r="O26" s="1" t="s">
        <v>74</v>
      </c>
      <c r="Q26" s="1" t="s">
        <v>75</v>
      </c>
      <c r="T26" s="1" t="s">
        <v>75</v>
      </c>
      <c r="U26" s="1">
        <v>2.5480683</v>
      </c>
    </row>
    <row r="27" s="1" customFormat="1" spans="1:21">
      <c r="A27" s="1">
        <v>24</v>
      </c>
      <c r="B27" s="1" t="s">
        <v>90</v>
      </c>
      <c r="C27" s="1" t="s">
        <v>70</v>
      </c>
      <c r="D27" s="1" t="s">
        <v>71</v>
      </c>
      <c r="E27" s="1" t="s">
        <v>72</v>
      </c>
      <c r="F27" s="1">
        <v>22.713177</v>
      </c>
      <c r="G27" s="1">
        <v>83.1</v>
      </c>
      <c r="H27" s="1" t="s">
        <v>73</v>
      </c>
      <c r="O27" s="1" t="s">
        <v>74</v>
      </c>
      <c r="Q27" s="1" t="s">
        <v>75</v>
      </c>
      <c r="T27" s="1" t="s">
        <v>75</v>
      </c>
      <c r="U27" s="1">
        <v>2.5480683</v>
      </c>
    </row>
    <row r="28" s="1" customFormat="1" spans="1:21">
      <c r="A28" s="1">
        <v>14</v>
      </c>
      <c r="B28" s="1" t="s">
        <v>91</v>
      </c>
      <c r="C28" s="1" t="s">
        <v>70</v>
      </c>
      <c r="D28" s="1" t="s">
        <v>71</v>
      </c>
      <c r="E28" s="1" t="s">
        <v>72</v>
      </c>
      <c r="F28" s="1">
        <v>13.674025</v>
      </c>
      <c r="G28" s="1">
        <v>86.9</v>
      </c>
      <c r="H28" s="1" t="s">
        <v>73</v>
      </c>
      <c r="O28" s="1" t="s">
        <v>74</v>
      </c>
      <c r="Q28" s="1" t="s">
        <v>75</v>
      </c>
      <c r="T28" s="1" t="s">
        <v>75</v>
      </c>
      <c r="U28" s="1">
        <v>2.5480683</v>
      </c>
    </row>
    <row r="29" s="1" customFormat="1" spans="1:21">
      <c r="A29" s="1">
        <v>15</v>
      </c>
      <c r="B29" s="1" t="s">
        <v>92</v>
      </c>
      <c r="C29" s="1" t="s">
        <v>70</v>
      </c>
      <c r="D29" s="1" t="s">
        <v>71</v>
      </c>
      <c r="E29" s="1" t="s">
        <v>72</v>
      </c>
      <c r="F29" s="1">
        <v>12.23789</v>
      </c>
      <c r="G29" s="1">
        <v>87.2</v>
      </c>
      <c r="H29" s="1" t="s">
        <v>73</v>
      </c>
      <c r="O29" s="1" t="s">
        <v>74</v>
      </c>
      <c r="Q29" s="1" t="s">
        <v>75</v>
      </c>
      <c r="T29" s="1" t="s">
        <v>75</v>
      </c>
      <c r="U29" s="1">
        <v>2.5480683</v>
      </c>
    </row>
    <row r="30" spans="1:21">
      <c r="A30" s="1">
        <v>16</v>
      </c>
      <c r="B30" s="1" t="s">
        <v>93</v>
      </c>
      <c r="C30" s="1" t="s">
        <v>70</v>
      </c>
      <c r="D30" s="1" t="s">
        <v>71</v>
      </c>
      <c r="E30" s="1" t="s">
        <v>72</v>
      </c>
      <c r="F30" s="1">
        <v>21.989437</v>
      </c>
      <c r="G30" s="1">
        <v>84.2</v>
      </c>
      <c r="H30" s="1" t="s">
        <v>73</v>
      </c>
      <c r="O30" s="1" t="s">
        <v>74</v>
      </c>
      <c r="Q30" s="1" t="s">
        <v>75</v>
      </c>
      <c r="T30" s="1" t="s">
        <v>75</v>
      </c>
      <c r="U30" s="1">
        <v>2.5480683</v>
      </c>
    </row>
    <row r="31" spans="1:21">
      <c r="A31" s="1">
        <v>17</v>
      </c>
      <c r="B31" s="1" t="s">
        <v>94</v>
      </c>
      <c r="C31" s="1" t="s">
        <v>70</v>
      </c>
      <c r="D31" s="1" t="s">
        <v>71</v>
      </c>
      <c r="E31" s="1" t="s">
        <v>72</v>
      </c>
      <c r="F31" s="1">
        <v>21.918064</v>
      </c>
      <c r="G31" s="1">
        <v>84.3</v>
      </c>
      <c r="H31" s="1" t="s">
        <v>73</v>
      </c>
      <c r="O31" s="1" t="s">
        <v>74</v>
      </c>
      <c r="Q31" s="1" t="s">
        <v>75</v>
      </c>
      <c r="T31" s="1" t="s">
        <v>75</v>
      </c>
      <c r="U31" s="1">
        <v>2.5480683</v>
      </c>
    </row>
    <row r="32" spans="1:21">
      <c r="A32" s="1">
        <v>18</v>
      </c>
      <c r="B32" s="1" t="s">
        <v>95</v>
      </c>
      <c r="C32" s="1" t="s">
        <v>70</v>
      </c>
      <c r="D32" s="1" t="s">
        <v>71</v>
      </c>
      <c r="E32" s="1" t="s">
        <v>72</v>
      </c>
      <c r="F32" s="1">
        <v>20.537506</v>
      </c>
      <c r="G32" s="1">
        <v>84.7</v>
      </c>
      <c r="H32" s="1" t="s">
        <v>73</v>
      </c>
      <c r="O32" s="1" t="s">
        <v>74</v>
      </c>
      <c r="Q32" s="1" t="s">
        <v>75</v>
      </c>
      <c r="T32" s="1" t="s">
        <v>75</v>
      </c>
      <c r="U32" s="1">
        <v>2.5480683</v>
      </c>
    </row>
    <row r="33" s="1" customFormat="1" spans="1:21">
      <c r="A33" s="1">
        <v>19</v>
      </c>
      <c r="B33" s="1" t="s">
        <v>96</v>
      </c>
      <c r="C33" s="1" t="s">
        <v>70</v>
      </c>
      <c r="D33" s="1" t="s">
        <v>71</v>
      </c>
      <c r="E33" s="1" t="s">
        <v>72</v>
      </c>
      <c r="F33" s="1">
        <v>12.26894</v>
      </c>
      <c r="G33" s="1">
        <v>88</v>
      </c>
      <c r="H33" s="1" t="s">
        <v>73</v>
      </c>
      <c r="O33" s="1" t="s">
        <v>74</v>
      </c>
      <c r="Q33" s="1" t="s">
        <v>75</v>
      </c>
      <c r="T33" s="1" t="s">
        <v>75</v>
      </c>
      <c r="U33" s="1">
        <v>2.5480683</v>
      </c>
    </row>
    <row r="34" s="1" customFormat="1" spans="1:21">
      <c r="A34" s="1">
        <v>20</v>
      </c>
      <c r="B34" s="1" t="s">
        <v>97</v>
      </c>
      <c r="C34" s="1" t="s">
        <v>70</v>
      </c>
      <c r="D34" s="1" t="s">
        <v>71</v>
      </c>
      <c r="E34" s="1" t="s">
        <v>72</v>
      </c>
      <c r="F34" s="1">
        <v>12.16163</v>
      </c>
      <c r="G34" s="1">
        <v>87.6</v>
      </c>
      <c r="H34" s="1" t="s">
        <v>73</v>
      </c>
      <c r="O34" s="1" t="s">
        <v>74</v>
      </c>
      <c r="Q34" s="1" t="s">
        <v>75</v>
      </c>
      <c r="T34" s="1" t="s">
        <v>75</v>
      </c>
      <c r="U34" s="1">
        <v>2.5480683</v>
      </c>
    </row>
    <row r="35" s="1" customFormat="1" spans="1:21">
      <c r="A35" s="1">
        <v>21</v>
      </c>
      <c r="B35" s="1" t="s">
        <v>98</v>
      </c>
      <c r="C35" s="1" t="s">
        <v>70</v>
      </c>
      <c r="D35" s="1" t="s">
        <v>71</v>
      </c>
      <c r="E35" s="1" t="s">
        <v>72</v>
      </c>
      <c r="F35" s="1">
        <v>12.74913</v>
      </c>
      <c r="G35" s="1">
        <v>87.2</v>
      </c>
      <c r="H35" s="1" t="s">
        <v>73</v>
      </c>
      <c r="O35" s="1" t="s">
        <v>74</v>
      </c>
      <c r="Q35" s="1" t="s">
        <v>75</v>
      </c>
      <c r="T35" s="1" t="s">
        <v>75</v>
      </c>
      <c r="U35" s="1">
        <v>2.5480683</v>
      </c>
    </row>
    <row r="36" spans="1:21">
      <c r="A36" s="1">
        <v>25</v>
      </c>
      <c r="B36" s="1" t="s">
        <v>99</v>
      </c>
      <c r="C36" s="1" t="s">
        <v>70</v>
      </c>
      <c r="D36" s="1" t="s">
        <v>71</v>
      </c>
      <c r="E36" s="1" t="s">
        <v>72</v>
      </c>
      <c r="F36" s="1">
        <v>13.273672</v>
      </c>
      <c r="G36" s="1">
        <v>86.9</v>
      </c>
      <c r="H36" s="1" t="s">
        <v>73</v>
      </c>
      <c r="O36" s="1" t="s">
        <v>74</v>
      </c>
      <c r="Q36" s="1" t="s">
        <v>75</v>
      </c>
      <c r="T36" s="1" t="s">
        <v>75</v>
      </c>
      <c r="U36" s="1">
        <v>2.5480683</v>
      </c>
    </row>
    <row r="37" spans="1:21">
      <c r="A37" s="1">
        <v>34</v>
      </c>
      <c r="B37" s="1" t="s">
        <v>100</v>
      </c>
      <c r="C37" s="1" t="s">
        <v>70</v>
      </c>
      <c r="D37" s="1" t="s">
        <v>71</v>
      </c>
      <c r="E37" s="1" t="s">
        <v>72</v>
      </c>
      <c r="F37" s="1">
        <v>23.312037</v>
      </c>
      <c r="G37" s="1">
        <v>84.1</v>
      </c>
      <c r="H37" s="1" t="s">
        <v>73</v>
      </c>
      <c r="O37" s="1" t="s">
        <v>74</v>
      </c>
      <c r="Q37" s="1" t="s">
        <v>75</v>
      </c>
      <c r="T37" s="1" t="s">
        <v>75</v>
      </c>
      <c r="U37" s="1">
        <v>2.5480683</v>
      </c>
    </row>
    <row r="38" spans="1:21">
      <c r="A38" s="1">
        <v>35</v>
      </c>
      <c r="B38" s="1" t="s">
        <v>101</v>
      </c>
      <c r="C38" s="1" t="s">
        <v>70</v>
      </c>
      <c r="D38" s="1" t="s">
        <v>71</v>
      </c>
      <c r="E38" s="1" t="s">
        <v>72</v>
      </c>
      <c r="F38" s="1">
        <v>23.327173</v>
      </c>
      <c r="G38" s="1">
        <v>83.7</v>
      </c>
      <c r="H38" s="1" t="s">
        <v>73</v>
      </c>
      <c r="O38" s="1" t="s">
        <v>74</v>
      </c>
      <c r="Q38" s="1" t="s">
        <v>75</v>
      </c>
      <c r="T38" s="1" t="s">
        <v>75</v>
      </c>
      <c r="U38" s="1">
        <v>2.5480683</v>
      </c>
    </row>
    <row r="39" spans="1:21">
      <c r="A39" s="1">
        <v>36</v>
      </c>
      <c r="B39" s="1" t="s">
        <v>102</v>
      </c>
      <c r="C39" s="1" t="s">
        <v>70</v>
      </c>
      <c r="D39" s="1" t="s">
        <v>71</v>
      </c>
      <c r="E39" s="1" t="s">
        <v>72</v>
      </c>
      <c r="F39" s="1">
        <v>23.44308</v>
      </c>
      <c r="G39" s="1">
        <v>83.3</v>
      </c>
      <c r="H39" s="1" t="s">
        <v>73</v>
      </c>
      <c r="O39" s="1" t="s">
        <v>74</v>
      </c>
      <c r="Q39" s="1" t="s">
        <v>75</v>
      </c>
      <c r="T39" s="1" t="s">
        <v>75</v>
      </c>
      <c r="U39" s="1">
        <v>2.5480683</v>
      </c>
    </row>
    <row r="40" spans="1:21">
      <c r="A40" s="1">
        <v>26</v>
      </c>
      <c r="B40" s="1" t="s">
        <v>103</v>
      </c>
      <c r="C40" s="1" t="s">
        <v>70</v>
      </c>
      <c r="D40" s="1" t="s">
        <v>71</v>
      </c>
      <c r="E40" s="1" t="s">
        <v>72</v>
      </c>
      <c r="F40" s="1">
        <v>13.965687</v>
      </c>
      <c r="G40" s="1">
        <v>87.4</v>
      </c>
      <c r="H40" s="1" t="s">
        <v>73</v>
      </c>
      <c r="O40" s="1" t="s">
        <v>74</v>
      </c>
      <c r="Q40" s="1" t="s">
        <v>75</v>
      </c>
      <c r="T40" s="1" t="s">
        <v>75</v>
      </c>
      <c r="U40" s="1">
        <v>2.5480683</v>
      </c>
    </row>
    <row r="41" spans="1:21">
      <c r="A41" s="1">
        <v>27</v>
      </c>
      <c r="B41" s="1" t="s">
        <v>104</v>
      </c>
      <c r="C41" s="1" t="s">
        <v>70</v>
      </c>
      <c r="D41" s="1" t="s">
        <v>71</v>
      </c>
      <c r="E41" s="1" t="s">
        <v>72</v>
      </c>
      <c r="F41" s="1">
        <v>12.993725</v>
      </c>
      <c r="G41" s="1">
        <v>87.8</v>
      </c>
      <c r="H41" s="1" t="s">
        <v>73</v>
      </c>
      <c r="O41" s="1" t="s">
        <v>74</v>
      </c>
      <c r="Q41" s="1" t="s">
        <v>75</v>
      </c>
      <c r="T41" s="1" t="s">
        <v>75</v>
      </c>
      <c r="U41" s="1">
        <v>2.5480683</v>
      </c>
    </row>
    <row r="42" spans="1:21">
      <c r="A42" s="1">
        <v>28</v>
      </c>
      <c r="B42" s="1" t="s">
        <v>105</v>
      </c>
      <c r="C42" s="1" t="s">
        <v>70</v>
      </c>
      <c r="D42" s="1" t="s">
        <v>71</v>
      </c>
      <c r="E42" s="1" t="s">
        <v>72</v>
      </c>
      <c r="F42" s="1">
        <v>21.950966</v>
      </c>
      <c r="G42" s="1">
        <v>84.7</v>
      </c>
      <c r="H42" s="1" t="s">
        <v>73</v>
      </c>
      <c r="O42" s="1" t="s">
        <v>74</v>
      </c>
      <c r="Q42" s="1" t="s">
        <v>75</v>
      </c>
      <c r="T42" s="1" t="s">
        <v>75</v>
      </c>
      <c r="U42" s="1">
        <v>2.5480683</v>
      </c>
    </row>
    <row r="43" spans="1:21">
      <c r="A43" s="1">
        <v>29</v>
      </c>
      <c r="B43" s="1" t="s">
        <v>106</v>
      </c>
      <c r="C43" s="1" t="s">
        <v>70</v>
      </c>
      <c r="D43" s="1" t="s">
        <v>71</v>
      </c>
      <c r="E43" s="1" t="s">
        <v>72</v>
      </c>
      <c r="F43" s="1">
        <v>21.93468</v>
      </c>
      <c r="G43" s="1">
        <v>84.7</v>
      </c>
      <c r="H43" s="1" t="s">
        <v>73</v>
      </c>
      <c r="O43" s="1" t="s">
        <v>74</v>
      </c>
      <c r="Q43" s="1" t="s">
        <v>75</v>
      </c>
      <c r="T43" s="1" t="s">
        <v>75</v>
      </c>
      <c r="U43" s="1">
        <v>2.5480683</v>
      </c>
    </row>
    <row r="44" spans="1:21">
      <c r="A44" s="1">
        <v>30</v>
      </c>
      <c r="B44" s="1" t="s">
        <v>107</v>
      </c>
      <c r="C44" s="1" t="s">
        <v>70</v>
      </c>
      <c r="D44" s="1" t="s">
        <v>71</v>
      </c>
      <c r="E44" s="1" t="s">
        <v>72</v>
      </c>
      <c r="F44" s="1">
        <v>21.993057</v>
      </c>
      <c r="G44" s="1">
        <v>84.9</v>
      </c>
      <c r="H44" s="1" t="s">
        <v>73</v>
      </c>
      <c r="O44" s="1" t="s">
        <v>74</v>
      </c>
      <c r="Q44" s="1" t="s">
        <v>75</v>
      </c>
      <c r="T44" s="1" t="s">
        <v>75</v>
      </c>
      <c r="U44" s="1">
        <v>2.5480683</v>
      </c>
    </row>
    <row r="45" spans="1:21">
      <c r="A45" s="1">
        <v>31</v>
      </c>
      <c r="B45" s="1" t="s">
        <v>108</v>
      </c>
      <c r="C45" s="1" t="s">
        <v>70</v>
      </c>
      <c r="D45" s="1" t="s">
        <v>71</v>
      </c>
      <c r="E45" s="1" t="s">
        <v>72</v>
      </c>
      <c r="F45" s="1">
        <v>12.9228945</v>
      </c>
      <c r="G45" s="1">
        <v>88.1</v>
      </c>
      <c r="H45" s="1" t="s">
        <v>73</v>
      </c>
      <c r="O45" s="1" t="s">
        <v>74</v>
      </c>
      <c r="Q45" s="1" t="s">
        <v>75</v>
      </c>
      <c r="T45" s="1" t="s">
        <v>75</v>
      </c>
      <c r="U45" s="1">
        <v>2.5480683</v>
      </c>
    </row>
    <row r="46" spans="1:21">
      <c r="A46" s="1">
        <v>32</v>
      </c>
      <c r="B46" s="1" t="s">
        <v>109</v>
      </c>
      <c r="C46" s="1" t="s">
        <v>70</v>
      </c>
      <c r="D46" s="1" t="s">
        <v>71</v>
      </c>
      <c r="E46" s="1" t="s">
        <v>72</v>
      </c>
      <c r="F46" s="1">
        <v>13.760292</v>
      </c>
      <c r="G46" s="1">
        <v>87.8</v>
      </c>
      <c r="H46" s="1" t="s">
        <v>73</v>
      </c>
      <c r="O46" s="1" t="s">
        <v>74</v>
      </c>
      <c r="Q46" s="1" t="s">
        <v>75</v>
      </c>
      <c r="T46" s="1" t="s">
        <v>75</v>
      </c>
      <c r="U46" s="1">
        <v>2.5480683</v>
      </c>
    </row>
    <row r="47" spans="1:21">
      <c r="A47" s="1">
        <v>33</v>
      </c>
      <c r="B47" s="1" t="s">
        <v>110</v>
      </c>
      <c r="C47" s="1" t="s">
        <v>70</v>
      </c>
      <c r="D47" s="1" t="s">
        <v>71</v>
      </c>
      <c r="E47" s="1" t="s">
        <v>72</v>
      </c>
      <c r="F47" s="1">
        <v>13.040871</v>
      </c>
      <c r="G47" s="1">
        <v>87.3</v>
      </c>
      <c r="H47" s="1" t="s">
        <v>73</v>
      </c>
      <c r="O47" s="1" t="s">
        <v>74</v>
      </c>
      <c r="Q47" s="1" t="s">
        <v>75</v>
      </c>
      <c r="T47" s="1" t="s">
        <v>75</v>
      </c>
      <c r="U47" s="1">
        <v>2.5480683</v>
      </c>
    </row>
    <row r="48" spans="1:21">
      <c r="A48" s="1">
        <v>37</v>
      </c>
      <c r="B48" s="1" t="s">
        <v>111</v>
      </c>
      <c r="C48" s="1" t="s">
        <v>70</v>
      </c>
      <c r="D48" s="1" t="s">
        <v>71</v>
      </c>
      <c r="E48" s="1" t="s">
        <v>72</v>
      </c>
      <c r="F48" s="1">
        <v>12.430405</v>
      </c>
      <c r="G48" s="1">
        <v>87.3</v>
      </c>
      <c r="H48" s="1" t="s">
        <v>73</v>
      </c>
      <c r="O48" s="1" t="s">
        <v>74</v>
      </c>
      <c r="Q48" s="1" t="s">
        <v>75</v>
      </c>
      <c r="T48" s="1" t="s">
        <v>75</v>
      </c>
      <c r="U48" s="1">
        <v>2.5480683</v>
      </c>
    </row>
    <row r="49" spans="1:21">
      <c r="A49" s="1">
        <v>46</v>
      </c>
      <c r="B49" s="1" t="s">
        <v>112</v>
      </c>
      <c r="C49" s="1" t="s">
        <v>70</v>
      </c>
      <c r="D49" s="1" t="s">
        <v>71</v>
      </c>
      <c r="E49" s="1" t="s">
        <v>72</v>
      </c>
      <c r="F49" s="1">
        <v>24.134598</v>
      </c>
      <c r="G49" s="1">
        <v>84.6</v>
      </c>
      <c r="H49" s="1" t="s">
        <v>73</v>
      </c>
      <c r="O49" s="1" t="s">
        <v>74</v>
      </c>
      <c r="Q49" s="1" t="s">
        <v>75</v>
      </c>
      <c r="T49" s="1" t="s">
        <v>75</v>
      </c>
      <c r="U49" s="1">
        <v>2.5480683</v>
      </c>
    </row>
    <row r="50" spans="1:21">
      <c r="A50" s="1">
        <v>47</v>
      </c>
      <c r="B50" s="1" t="s">
        <v>113</v>
      </c>
      <c r="C50" s="1" t="s">
        <v>70</v>
      </c>
      <c r="D50" s="1" t="s">
        <v>71</v>
      </c>
      <c r="E50" s="1" t="s">
        <v>72</v>
      </c>
      <c r="F50" s="1">
        <v>24.061644</v>
      </c>
      <c r="G50" s="1">
        <v>84.2</v>
      </c>
      <c r="H50" s="1" t="s">
        <v>73</v>
      </c>
      <c r="O50" s="1" t="s">
        <v>74</v>
      </c>
      <c r="Q50" s="1" t="s">
        <v>75</v>
      </c>
      <c r="T50" s="1" t="s">
        <v>75</v>
      </c>
      <c r="U50" s="1">
        <v>2.5480683</v>
      </c>
    </row>
    <row r="51" spans="1:21">
      <c r="A51" s="1">
        <v>48</v>
      </c>
      <c r="B51" s="1" t="s">
        <v>114</v>
      </c>
      <c r="C51" s="1" t="s">
        <v>70</v>
      </c>
      <c r="D51" s="1" t="s">
        <v>71</v>
      </c>
      <c r="E51" s="1" t="s">
        <v>72</v>
      </c>
      <c r="F51" s="1">
        <v>24.27228</v>
      </c>
      <c r="G51" s="1">
        <v>83.7</v>
      </c>
      <c r="H51" s="1" t="s">
        <v>73</v>
      </c>
      <c r="O51" s="1" t="s">
        <v>74</v>
      </c>
      <c r="Q51" s="1" t="s">
        <v>75</v>
      </c>
      <c r="T51" s="1" t="s">
        <v>75</v>
      </c>
      <c r="U51" s="1">
        <v>2.5480683</v>
      </c>
    </row>
    <row r="52" spans="1:21">
      <c r="A52" s="1">
        <v>38</v>
      </c>
      <c r="B52" s="1" t="s">
        <v>115</v>
      </c>
      <c r="C52" s="1" t="s">
        <v>70</v>
      </c>
      <c r="D52" s="1" t="s">
        <v>71</v>
      </c>
      <c r="E52" s="1" t="s">
        <v>72</v>
      </c>
      <c r="F52" s="1">
        <v>13.371046</v>
      </c>
      <c r="G52" s="1">
        <v>88</v>
      </c>
      <c r="H52" s="1" t="s">
        <v>73</v>
      </c>
      <c r="O52" s="1" t="s">
        <v>74</v>
      </c>
      <c r="Q52" s="1" t="s">
        <v>75</v>
      </c>
      <c r="T52" s="1" t="s">
        <v>75</v>
      </c>
      <c r="U52" s="1">
        <v>2.5480683</v>
      </c>
    </row>
    <row r="53" spans="1:21">
      <c r="A53" s="1">
        <v>39</v>
      </c>
      <c r="B53" s="1" t="s">
        <v>116</v>
      </c>
      <c r="C53" s="1" t="s">
        <v>70</v>
      </c>
      <c r="D53" s="1" t="s">
        <v>71</v>
      </c>
      <c r="E53" s="1" t="s">
        <v>72</v>
      </c>
      <c r="F53" s="1">
        <v>13.253284</v>
      </c>
      <c r="G53" s="1">
        <v>88.8</v>
      </c>
      <c r="H53" s="1" t="s">
        <v>73</v>
      </c>
      <c r="O53" s="1" t="s">
        <v>74</v>
      </c>
      <c r="Q53" s="1" t="s">
        <v>75</v>
      </c>
      <c r="T53" s="1" t="s">
        <v>75</v>
      </c>
      <c r="U53" s="1">
        <v>2.5480683</v>
      </c>
    </row>
    <row r="54" spans="1:21">
      <c r="A54" s="1">
        <v>40</v>
      </c>
      <c r="B54" s="1" t="s">
        <v>117</v>
      </c>
      <c r="C54" s="1" t="s">
        <v>70</v>
      </c>
      <c r="D54" s="1" t="s">
        <v>71</v>
      </c>
      <c r="E54" s="1" t="s">
        <v>72</v>
      </c>
      <c r="F54" s="1">
        <v>21.970648</v>
      </c>
      <c r="G54" s="1">
        <v>85.5</v>
      </c>
      <c r="H54" s="1" t="s">
        <v>73</v>
      </c>
      <c r="O54" s="1" t="s">
        <v>74</v>
      </c>
      <c r="Q54" s="1" t="s">
        <v>75</v>
      </c>
      <c r="T54" s="1" t="s">
        <v>75</v>
      </c>
      <c r="U54" s="1">
        <v>2.5480683</v>
      </c>
    </row>
    <row r="55" spans="1:21">
      <c r="A55" s="1">
        <v>41</v>
      </c>
      <c r="B55" s="1" t="s">
        <v>118</v>
      </c>
      <c r="C55" s="1" t="s">
        <v>70</v>
      </c>
      <c r="D55" s="1" t="s">
        <v>71</v>
      </c>
      <c r="E55" s="1" t="s">
        <v>72</v>
      </c>
      <c r="F55" s="1">
        <v>22.012548</v>
      </c>
      <c r="G55" s="1">
        <v>85.3</v>
      </c>
      <c r="H55" s="1" t="s">
        <v>73</v>
      </c>
      <c r="O55" s="1" t="s">
        <v>74</v>
      </c>
      <c r="Q55" s="1" t="s">
        <v>75</v>
      </c>
      <c r="T55" s="1" t="s">
        <v>75</v>
      </c>
      <c r="U55" s="1">
        <v>2.5480683</v>
      </c>
    </row>
    <row r="56" spans="1:21">
      <c r="A56" s="1">
        <v>42</v>
      </c>
      <c r="B56" s="1" t="s">
        <v>119</v>
      </c>
      <c r="C56" s="1" t="s">
        <v>70</v>
      </c>
      <c r="D56" s="1" t="s">
        <v>71</v>
      </c>
      <c r="E56" s="1" t="s">
        <v>72</v>
      </c>
      <c r="F56" s="1">
        <v>22.157505</v>
      </c>
      <c r="G56" s="1">
        <v>85.3</v>
      </c>
      <c r="H56" s="1" t="s">
        <v>73</v>
      </c>
      <c r="O56" s="1" t="s">
        <v>74</v>
      </c>
      <c r="Q56" s="1" t="s">
        <v>75</v>
      </c>
      <c r="T56" s="1" t="s">
        <v>75</v>
      </c>
      <c r="U56" s="1">
        <v>2.5480683</v>
      </c>
    </row>
    <row r="57" spans="1:21">
      <c r="A57" s="1">
        <v>43</v>
      </c>
      <c r="B57" s="1" t="s">
        <v>120</v>
      </c>
      <c r="C57" s="1" t="s">
        <v>70</v>
      </c>
      <c r="D57" s="1" t="s">
        <v>71</v>
      </c>
      <c r="E57" s="1" t="s">
        <v>72</v>
      </c>
      <c r="F57" s="1">
        <v>13.42045</v>
      </c>
      <c r="G57" s="1">
        <v>88.3</v>
      </c>
      <c r="H57" s="1" t="s">
        <v>73</v>
      </c>
      <c r="O57" s="1" t="s">
        <v>74</v>
      </c>
      <c r="Q57" s="1" t="s">
        <v>75</v>
      </c>
      <c r="T57" s="1" t="s">
        <v>75</v>
      </c>
      <c r="U57" s="1">
        <v>2.5480683</v>
      </c>
    </row>
    <row r="58" spans="1:21">
      <c r="A58" s="1">
        <v>44</v>
      </c>
      <c r="B58" s="1" t="s">
        <v>121</v>
      </c>
      <c r="C58" s="1" t="s">
        <v>70</v>
      </c>
      <c r="D58" s="1" t="s">
        <v>71</v>
      </c>
      <c r="E58" s="1" t="s">
        <v>72</v>
      </c>
      <c r="F58" s="1">
        <v>13.152689</v>
      </c>
      <c r="G58" s="1">
        <v>87.9</v>
      </c>
      <c r="H58" s="1" t="s">
        <v>73</v>
      </c>
      <c r="O58" s="1" t="s">
        <v>74</v>
      </c>
      <c r="Q58" s="1" t="s">
        <v>75</v>
      </c>
      <c r="T58" s="1" t="s">
        <v>75</v>
      </c>
      <c r="U58" s="1">
        <v>2.5480683</v>
      </c>
    </row>
    <row r="59" spans="1:21">
      <c r="A59" s="1">
        <v>45</v>
      </c>
      <c r="B59" s="1" t="s">
        <v>122</v>
      </c>
      <c r="C59" s="1" t="s">
        <v>70</v>
      </c>
      <c r="D59" s="1" t="s">
        <v>71</v>
      </c>
      <c r="E59" s="1" t="s">
        <v>72</v>
      </c>
      <c r="F59" s="1">
        <v>12.652733</v>
      </c>
      <c r="G59" s="1">
        <v>87.8</v>
      </c>
      <c r="H59" s="1" t="s">
        <v>73</v>
      </c>
      <c r="O59" s="1" t="s">
        <v>74</v>
      </c>
      <c r="Q59" s="1" t="s">
        <v>75</v>
      </c>
      <c r="T59" s="1" t="s">
        <v>75</v>
      </c>
      <c r="U59" s="1">
        <v>2.5480683</v>
      </c>
    </row>
    <row r="60" spans="1:21">
      <c r="A60" s="1">
        <v>49</v>
      </c>
      <c r="B60" s="1" t="s">
        <v>123</v>
      </c>
      <c r="C60" s="1" t="s">
        <v>70</v>
      </c>
      <c r="D60" s="1" t="s">
        <v>71</v>
      </c>
      <c r="E60" s="1" t="s">
        <v>72</v>
      </c>
      <c r="F60" s="1">
        <v>12.747843</v>
      </c>
      <c r="G60" s="1">
        <v>87.1</v>
      </c>
      <c r="H60" s="1" t="s">
        <v>73</v>
      </c>
      <c r="O60" s="1" t="s">
        <v>74</v>
      </c>
      <c r="Q60" s="1" t="s">
        <v>75</v>
      </c>
      <c r="T60" s="1" t="s">
        <v>75</v>
      </c>
      <c r="U60" s="1">
        <v>2.5480683</v>
      </c>
    </row>
    <row r="61" spans="1:21">
      <c r="A61" s="1">
        <v>58</v>
      </c>
      <c r="B61" s="1" t="s">
        <v>124</v>
      </c>
      <c r="C61" s="1" t="s">
        <v>70</v>
      </c>
      <c r="D61" s="1" t="s">
        <v>71</v>
      </c>
      <c r="E61" s="1" t="s">
        <v>72</v>
      </c>
      <c r="F61" s="1">
        <v>26.273693</v>
      </c>
      <c r="G61" s="1">
        <v>84.6</v>
      </c>
      <c r="H61" s="1" t="s">
        <v>73</v>
      </c>
      <c r="O61" s="1" t="s">
        <v>74</v>
      </c>
      <c r="Q61" s="1" t="s">
        <v>75</v>
      </c>
      <c r="T61" s="1" t="s">
        <v>75</v>
      </c>
      <c r="U61" s="1">
        <v>2.5480683</v>
      </c>
    </row>
    <row r="62" spans="1:21">
      <c r="A62" s="1">
        <v>59</v>
      </c>
      <c r="B62" s="1" t="s">
        <v>125</v>
      </c>
      <c r="C62" s="1" t="s">
        <v>70</v>
      </c>
      <c r="D62" s="1" t="s">
        <v>71</v>
      </c>
      <c r="E62" s="1" t="s">
        <v>72</v>
      </c>
      <c r="F62" s="1">
        <v>26.175098</v>
      </c>
      <c r="G62" s="1">
        <v>84.2</v>
      </c>
      <c r="H62" s="1" t="s">
        <v>73</v>
      </c>
      <c r="O62" s="1" t="s">
        <v>74</v>
      </c>
      <c r="Q62" s="1" t="s">
        <v>75</v>
      </c>
      <c r="T62" s="1" t="s">
        <v>75</v>
      </c>
      <c r="U62" s="1">
        <v>2.5480683</v>
      </c>
    </row>
    <row r="63" spans="1:21">
      <c r="A63" s="1">
        <v>60</v>
      </c>
      <c r="B63" s="1" t="s">
        <v>126</v>
      </c>
      <c r="C63" s="1" t="s">
        <v>70</v>
      </c>
      <c r="D63" s="1" t="s">
        <v>71</v>
      </c>
      <c r="E63" s="1" t="s">
        <v>72</v>
      </c>
      <c r="F63" s="1">
        <v>26.322077</v>
      </c>
      <c r="G63" s="1">
        <v>83.9</v>
      </c>
      <c r="H63" s="1" t="s">
        <v>73</v>
      </c>
      <c r="O63" s="1" t="s">
        <v>74</v>
      </c>
      <c r="Q63" s="1" t="s">
        <v>75</v>
      </c>
      <c r="T63" s="1" t="s">
        <v>75</v>
      </c>
      <c r="U63" s="1">
        <v>2.5480683</v>
      </c>
    </row>
    <row r="64" spans="1:21">
      <c r="A64" s="1">
        <v>50</v>
      </c>
      <c r="B64" s="1" t="s">
        <v>127</v>
      </c>
      <c r="C64" s="1" t="s">
        <v>70</v>
      </c>
      <c r="D64" s="1" t="s">
        <v>71</v>
      </c>
      <c r="E64" s="1" t="s">
        <v>72</v>
      </c>
      <c r="F64" s="1">
        <v>12.730902</v>
      </c>
      <c r="G64" s="1">
        <v>88</v>
      </c>
      <c r="H64" s="1" t="s">
        <v>73</v>
      </c>
      <c r="O64" s="1" t="s">
        <v>74</v>
      </c>
      <c r="Q64" s="1" t="s">
        <v>75</v>
      </c>
      <c r="T64" s="1" t="s">
        <v>75</v>
      </c>
      <c r="U64" s="1">
        <v>2.5480683</v>
      </c>
    </row>
    <row r="65" spans="1:21">
      <c r="A65" s="1">
        <v>51</v>
      </c>
      <c r="B65" s="1" t="s">
        <v>128</v>
      </c>
      <c r="C65" s="1" t="s">
        <v>70</v>
      </c>
      <c r="D65" s="1" t="s">
        <v>71</v>
      </c>
      <c r="E65" s="1" t="s">
        <v>72</v>
      </c>
      <c r="F65" s="1">
        <v>12.565978</v>
      </c>
      <c r="G65" s="1">
        <v>88.8</v>
      </c>
      <c r="H65" s="1" t="s">
        <v>73</v>
      </c>
      <c r="O65" s="1" t="s">
        <v>74</v>
      </c>
      <c r="Q65" s="1" t="s">
        <v>75</v>
      </c>
      <c r="T65" s="1" t="s">
        <v>75</v>
      </c>
      <c r="U65" s="1">
        <v>2.5480683</v>
      </c>
    </row>
    <row r="66" spans="1:21">
      <c r="A66" s="1">
        <v>52</v>
      </c>
      <c r="B66" s="1" t="s">
        <v>129</v>
      </c>
      <c r="C66" s="1" t="s">
        <v>70</v>
      </c>
      <c r="D66" s="1" t="s">
        <v>71</v>
      </c>
      <c r="E66" s="1" t="s">
        <v>72</v>
      </c>
      <c r="F66" s="1">
        <v>21.8296</v>
      </c>
      <c r="G66" s="1">
        <v>85.3</v>
      </c>
      <c r="H66" s="1" t="s">
        <v>73</v>
      </c>
      <c r="O66" s="1" t="s">
        <v>74</v>
      </c>
      <c r="Q66" s="1" t="s">
        <v>75</v>
      </c>
      <c r="T66" s="1" t="s">
        <v>75</v>
      </c>
      <c r="U66" s="1">
        <v>2.5480683</v>
      </c>
    </row>
    <row r="67" spans="1:21">
      <c r="A67" s="1">
        <v>53</v>
      </c>
      <c r="B67" s="1" t="s">
        <v>130</v>
      </c>
      <c r="C67" s="1" t="s">
        <v>70</v>
      </c>
      <c r="D67" s="1" t="s">
        <v>71</v>
      </c>
      <c r="E67" s="1" t="s">
        <v>72</v>
      </c>
      <c r="F67" s="1">
        <v>21.934565</v>
      </c>
      <c r="G67" s="1">
        <v>85.1</v>
      </c>
      <c r="H67" s="1" t="s">
        <v>73</v>
      </c>
      <c r="O67" s="1" t="s">
        <v>74</v>
      </c>
      <c r="Q67" s="1" t="s">
        <v>75</v>
      </c>
      <c r="T67" s="1" t="s">
        <v>75</v>
      </c>
      <c r="U67" s="1">
        <v>2.5480683</v>
      </c>
    </row>
    <row r="68" spans="1:21">
      <c r="A68" s="1">
        <v>54</v>
      </c>
      <c r="B68" s="1" t="s">
        <v>131</v>
      </c>
      <c r="C68" s="1" t="s">
        <v>70</v>
      </c>
      <c r="D68" s="1" t="s">
        <v>71</v>
      </c>
      <c r="E68" s="1" t="s">
        <v>72</v>
      </c>
      <c r="F68" s="1">
        <v>21.941004</v>
      </c>
      <c r="G68" s="1">
        <v>85.1</v>
      </c>
      <c r="H68" s="1" t="s">
        <v>73</v>
      </c>
      <c r="O68" s="1" t="s">
        <v>74</v>
      </c>
      <c r="Q68" s="1" t="s">
        <v>75</v>
      </c>
      <c r="T68" s="1" t="s">
        <v>75</v>
      </c>
      <c r="U68" s="1">
        <v>2.5480683</v>
      </c>
    </row>
    <row r="69" spans="1:21">
      <c r="A69" s="1">
        <v>55</v>
      </c>
      <c r="B69" s="1" t="s">
        <v>132</v>
      </c>
      <c r="C69" s="1" t="s">
        <v>70</v>
      </c>
      <c r="D69" s="1" t="s">
        <v>71</v>
      </c>
      <c r="E69" s="1" t="s">
        <v>72</v>
      </c>
      <c r="F69" s="1">
        <v>12.703776</v>
      </c>
      <c r="G69" s="1">
        <v>88.5</v>
      </c>
      <c r="H69" s="1" t="s">
        <v>73</v>
      </c>
      <c r="O69" s="1" t="s">
        <v>74</v>
      </c>
      <c r="Q69" s="1" t="s">
        <v>75</v>
      </c>
      <c r="T69" s="1" t="s">
        <v>75</v>
      </c>
      <c r="U69" s="1">
        <v>2.5480683</v>
      </c>
    </row>
    <row r="70" spans="1:21">
      <c r="A70" s="1">
        <v>56</v>
      </c>
      <c r="B70" s="1" t="s">
        <v>133</v>
      </c>
      <c r="C70" s="1" t="s">
        <v>70</v>
      </c>
      <c r="D70" s="1" t="s">
        <v>71</v>
      </c>
      <c r="E70" s="1" t="s">
        <v>72</v>
      </c>
      <c r="F70" s="1">
        <v>13.667378</v>
      </c>
      <c r="G70" s="1">
        <v>88.1</v>
      </c>
      <c r="H70" s="1" t="s">
        <v>73</v>
      </c>
      <c r="O70" s="1" t="s">
        <v>74</v>
      </c>
      <c r="Q70" s="1" t="s">
        <v>75</v>
      </c>
      <c r="T70" s="1" t="s">
        <v>75</v>
      </c>
      <c r="U70" s="1">
        <v>2.5480683</v>
      </c>
    </row>
    <row r="71" spans="1:21">
      <c r="A71" s="1">
        <v>57</v>
      </c>
      <c r="B71" s="1" t="s">
        <v>134</v>
      </c>
      <c r="C71" s="1" t="s">
        <v>70</v>
      </c>
      <c r="D71" s="1" t="s">
        <v>71</v>
      </c>
      <c r="E71" s="1" t="s">
        <v>72</v>
      </c>
      <c r="F71" s="1">
        <v>12.597299</v>
      </c>
      <c r="G71" s="1">
        <v>87.9</v>
      </c>
      <c r="H71" s="1" t="s">
        <v>73</v>
      </c>
      <c r="O71" s="1" t="s">
        <v>74</v>
      </c>
      <c r="Q71" s="1" t="s">
        <v>75</v>
      </c>
      <c r="T71" s="1" t="s">
        <v>75</v>
      </c>
      <c r="U71" s="1">
        <v>2.5480683</v>
      </c>
    </row>
    <row r="72" spans="1:21">
      <c r="A72" s="1">
        <v>61</v>
      </c>
      <c r="B72" s="1" t="s">
        <v>135</v>
      </c>
      <c r="C72" s="1" t="s">
        <v>70</v>
      </c>
      <c r="D72" s="1" t="s">
        <v>71</v>
      </c>
      <c r="E72" s="1" t="s">
        <v>72</v>
      </c>
      <c r="F72" s="1">
        <v>13.730478</v>
      </c>
      <c r="G72" s="1">
        <v>86.9</v>
      </c>
      <c r="H72" s="1" t="s">
        <v>73</v>
      </c>
      <c r="O72" s="1" t="s">
        <v>74</v>
      </c>
      <c r="Q72" s="1" t="s">
        <v>75</v>
      </c>
      <c r="T72" s="1" t="s">
        <v>75</v>
      </c>
      <c r="U72" s="1">
        <v>2.5480683</v>
      </c>
    </row>
    <row r="73" spans="1:21">
      <c r="A73" s="1">
        <v>70</v>
      </c>
      <c r="B73" s="1" t="s">
        <v>136</v>
      </c>
      <c r="C73" s="1" t="s">
        <v>70</v>
      </c>
      <c r="D73" s="1" t="s">
        <v>71</v>
      </c>
      <c r="E73" s="1" t="s">
        <v>72</v>
      </c>
      <c r="F73" s="1">
        <v>26.30496</v>
      </c>
      <c r="G73" s="1">
        <v>84.1</v>
      </c>
      <c r="H73" s="1" t="s">
        <v>73</v>
      </c>
      <c r="O73" s="1" t="s">
        <v>74</v>
      </c>
      <c r="Q73" s="1" t="s">
        <v>75</v>
      </c>
      <c r="T73" s="1" t="s">
        <v>75</v>
      </c>
      <c r="U73" s="1">
        <v>2.5480683</v>
      </c>
    </row>
    <row r="74" spans="1:21">
      <c r="A74" s="1">
        <v>71</v>
      </c>
      <c r="B74" s="1" t="s">
        <v>137</v>
      </c>
      <c r="C74" s="1" t="s">
        <v>70</v>
      </c>
      <c r="D74" s="1" t="s">
        <v>71</v>
      </c>
      <c r="E74" s="1" t="s">
        <v>72</v>
      </c>
      <c r="F74" s="1">
        <v>26.286264</v>
      </c>
      <c r="G74" s="1">
        <v>83.9</v>
      </c>
      <c r="H74" s="1" t="s">
        <v>73</v>
      </c>
      <c r="O74" s="1" t="s">
        <v>74</v>
      </c>
      <c r="Q74" s="1" t="s">
        <v>75</v>
      </c>
      <c r="T74" s="1" t="s">
        <v>75</v>
      </c>
      <c r="U74" s="1">
        <v>2.5480683</v>
      </c>
    </row>
    <row r="75" spans="1:21">
      <c r="A75" s="1">
        <v>72</v>
      </c>
      <c r="B75" s="1" t="s">
        <v>138</v>
      </c>
      <c r="C75" s="1" t="s">
        <v>70</v>
      </c>
      <c r="D75" s="1" t="s">
        <v>71</v>
      </c>
      <c r="E75" s="1" t="s">
        <v>72</v>
      </c>
      <c r="F75" s="1">
        <v>26.60932</v>
      </c>
      <c r="G75" s="1">
        <v>83.5</v>
      </c>
      <c r="H75" s="1" t="s">
        <v>73</v>
      </c>
      <c r="O75" s="1" t="s">
        <v>74</v>
      </c>
      <c r="Q75" s="1" t="s">
        <v>75</v>
      </c>
      <c r="T75" s="1" t="s">
        <v>75</v>
      </c>
      <c r="U75" s="1">
        <v>2.5480683</v>
      </c>
    </row>
    <row r="76" spans="1:21">
      <c r="A76" s="1">
        <v>62</v>
      </c>
      <c r="B76" s="1" t="s">
        <v>139</v>
      </c>
      <c r="C76" s="1" t="s">
        <v>70</v>
      </c>
      <c r="D76" s="1" t="s">
        <v>71</v>
      </c>
      <c r="E76" s="1" t="s">
        <v>72</v>
      </c>
      <c r="F76" s="1">
        <v>12.795141</v>
      </c>
      <c r="G76" s="1">
        <v>87.2</v>
      </c>
      <c r="H76" s="1" t="s">
        <v>73</v>
      </c>
      <c r="O76" s="1" t="s">
        <v>74</v>
      </c>
      <c r="Q76" s="1" t="s">
        <v>75</v>
      </c>
      <c r="T76" s="1" t="s">
        <v>75</v>
      </c>
      <c r="U76" s="1">
        <v>2.5480683</v>
      </c>
    </row>
    <row r="77" spans="1:21">
      <c r="A77" s="1">
        <v>63</v>
      </c>
      <c r="B77" s="1" t="s">
        <v>140</v>
      </c>
      <c r="C77" s="1" t="s">
        <v>70</v>
      </c>
      <c r="D77" s="1" t="s">
        <v>71</v>
      </c>
      <c r="E77" s="1" t="s">
        <v>72</v>
      </c>
      <c r="F77" s="1">
        <v>12.583735</v>
      </c>
      <c r="G77" s="1">
        <v>87.6</v>
      </c>
      <c r="H77" s="1" t="s">
        <v>73</v>
      </c>
      <c r="O77" s="1" t="s">
        <v>74</v>
      </c>
      <c r="Q77" s="1" t="s">
        <v>75</v>
      </c>
      <c r="T77" s="1" t="s">
        <v>75</v>
      </c>
      <c r="U77" s="1">
        <v>2.5480683</v>
      </c>
    </row>
    <row r="78" spans="1:21">
      <c r="A78" s="1">
        <v>64</v>
      </c>
      <c r="B78" s="1" t="s">
        <v>141</v>
      </c>
      <c r="C78" s="1" t="s">
        <v>70</v>
      </c>
      <c r="D78" s="1" t="s">
        <v>71</v>
      </c>
      <c r="E78" s="1" t="s">
        <v>72</v>
      </c>
      <c r="F78" s="1">
        <v>21.944624</v>
      </c>
      <c r="G78" s="1">
        <v>84.5</v>
      </c>
      <c r="H78" s="1" t="s">
        <v>73</v>
      </c>
      <c r="O78" s="1" t="s">
        <v>74</v>
      </c>
      <c r="Q78" s="1" t="s">
        <v>75</v>
      </c>
      <c r="T78" s="1" t="s">
        <v>75</v>
      </c>
      <c r="U78" s="1">
        <v>2.5480683</v>
      </c>
    </row>
    <row r="79" spans="1:21">
      <c r="A79" s="1">
        <v>65</v>
      </c>
      <c r="B79" s="1" t="s">
        <v>142</v>
      </c>
      <c r="C79" s="1" t="s">
        <v>70</v>
      </c>
      <c r="D79" s="1" t="s">
        <v>71</v>
      </c>
      <c r="E79" s="1" t="s">
        <v>72</v>
      </c>
      <c r="F79" s="1">
        <v>21.852728</v>
      </c>
      <c r="G79" s="1">
        <v>84.5</v>
      </c>
      <c r="H79" s="1" t="s">
        <v>73</v>
      </c>
      <c r="O79" s="1" t="s">
        <v>74</v>
      </c>
      <c r="Q79" s="1" t="s">
        <v>75</v>
      </c>
      <c r="T79" s="1" t="s">
        <v>75</v>
      </c>
      <c r="U79" s="1">
        <v>2.5480683</v>
      </c>
    </row>
    <row r="80" spans="1:21">
      <c r="A80" s="1">
        <v>66</v>
      </c>
      <c r="B80" s="1" t="s">
        <v>143</v>
      </c>
      <c r="C80" s="1" t="s">
        <v>70</v>
      </c>
      <c r="D80" s="1" t="s">
        <v>71</v>
      </c>
      <c r="E80" s="1" t="s">
        <v>72</v>
      </c>
      <c r="F80" s="1">
        <v>21.968983</v>
      </c>
      <c r="G80" s="1">
        <v>84.7</v>
      </c>
      <c r="H80" s="1" t="s">
        <v>73</v>
      </c>
      <c r="O80" s="1" t="s">
        <v>74</v>
      </c>
      <c r="Q80" s="1" t="s">
        <v>75</v>
      </c>
      <c r="T80" s="1" t="s">
        <v>75</v>
      </c>
      <c r="U80" s="1">
        <v>2.5480683</v>
      </c>
    </row>
    <row r="81" spans="1:21">
      <c r="A81" s="1">
        <v>67</v>
      </c>
      <c r="B81" s="1" t="s">
        <v>144</v>
      </c>
      <c r="C81" s="1" t="s">
        <v>70</v>
      </c>
      <c r="D81" s="1" t="s">
        <v>71</v>
      </c>
      <c r="E81" s="1" t="s">
        <v>72</v>
      </c>
      <c r="F81" s="1">
        <v>13.710779</v>
      </c>
      <c r="G81" s="1">
        <v>88.1</v>
      </c>
      <c r="H81" s="1" t="s">
        <v>73</v>
      </c>
      <c r="O81" s="1" t="s">
        <v>74</v>
      </c>
      <c r="Q81" s="1" t="s">
        <v>75</v>
      </c>
      <c r="T81" s="1" t="s">
        <v>75</v>
      </c>
      <c r="U81" s="1">
        <v>2.5480683</v>
      </c>
    </row>
    <row r="82" spans="1:21">
      <c r="A82" s="1">
        <v>68</v>
      </c>
      <c r="B82" s="1" t="s">
        <v>145</v>
      </c>
      <c r="C82" s="1" t="s">
        <v>70</v>
      </c>
      <c r="D82" s="1" t="s">
        <v>71</v>
      </c>
      <c r="E82" s="1" t="s">
        <v>72</v>
      </c>
      <c r="F82" s="1">
        <v>13.613397</v>
      </c>
      <c r="G82" s="1">
        <v>87.8</v>
      </c>
      <c r="H82" s="1" t="s">
        <v>73</v>
      </c>
      <c r="O82" s="1" t="s">
        <v>74</v>
      </c>
      <c r="Q82" s="1" t="s">
        <v>75</v>
      </c>
      <c r="T82" s="1" t="s">
        <v>75</v>
      </c>
      <c r="U82" s="1">
        <v>2.5480683</v>
      </c>
    </row>
    <row r="83" spans="1:21">
      <c r="A83" s="1">
        <v>69</v>
      </c>
      <c r="B83" s="1" t="s">
        <v>146</v>
      </c>
      <c r="C83" s="1" t="s">
        <v>70</v>
      </c>
      <c r="D83" s="1" t="s">
        <v>71</v>
      </c>
      <c r="E83" s="1" t="s">
        <v>72</v>
      </c>
      <c r="F83" s="1">
        <v>13.046313</v>
      </c>
      <c r="G83" s="1">
        <v>87.5</v>
      </c>
      <c r="H83" s="1" t="s">
        <v>73</v>
      </c>
      <c r="O83" s="1" t="s">
        <v>74</v>
      </c>
      <c r="Q83" s="1" t="s">
        <v>75</v>
      </c>
      <c r="T83" s="1" t="s">
        <v>75</v>
      </c>
      <c r="U83" s="1">
        <v>2.5480683</v>
      </c>
    </row>
    <row r="84" spans="1:21">
      <c r="A84" s="1">
        <v>73</v>
      </c>
      <c r="B84" s="1" t="s">
        <v>147</v>
      </c>
      <c r="C84" s="1" t="s">
        <v>70</v>
      </c>
      <c r="D84" s="1" t="s">
        <v>71</v>
      </c>
      <c r="E84" s="1" t="s">
        <v>72</v>
      </c>
      <c r="F84" s="1">
        <v>24.619455</v>
      </c>
      <c r="G84" s="1">
        <v>87.4</v>
      </c>
      <c r="H84" s="1" t="s">
        <v>73</v>
      </c>
      <c r="O84" s="1" t="s">
        <v>74</v>
      </c>
      <c r="Q84" s="1" t="s">
        <v>75</v>
      </c>
      <c r="T84" s="1" t="s">
        <v>75</v>
      </c>
      <c r="U84" s="1">
        <v>2.5480683</v>
      </c>
    </row>
    <row r="85" spans="1:30">
      <c r="A85" s="1">
        <v>82</v>
      </c>
      <c r="B85" s="1" t="s">
        <v>148</v>
      </c>
      <c r="C85" s="1" t="s">
        <v>70</v>
      </c>
      <c r="D85" s="1" t="s">
        <v>71</v>
      </c>
      <c r="E85" s="1" t="s">
        <v>72</v>
      </c>
      <c r="F85" s="1" t="s">
        <v>149</v>
      </c>
      <c r="G85" s="1">
        <v>73.6</v>
      </c>
      <c r="H85" s="1" t="s">
        <v>73</v>
      </c>
      <c r="O85" s="1" t="s">
        <v>74</v>
      </c>
      <c r="Q85" s="1" t="s">
        <v>75</v>
      </c>
      <c r="T85" s="1" t="s">
        <v>75</v>
      </c>
      <c r="U85" s="1">
        <v>2.5480683</v>
      </c>
      <c r="Y85" s="1" t="b">
        <v>1</v>
      </c>
      <c r="AA85" s="1" t="b">
        <v>1</v>
      </c>
      <c r="AD85" s="1" t="b">
        <v>1</v>
      </c>
    </row>
    <row r="86" spans="1:30">
      <c r="A86" s="1">
        <v>83</v>
      </c>
      <c r="B86" s="1" t="s">
        <v>150</v>
      </c>
      <c r="C86" s="1" t="s">
        <v>70</v>
      </c>
      <c r="D86" s="1" t="s">
        <v>71</v>
      </c>
      <c r="E86" s="1" t="s">
        <v>72</v>
      </c>
      <c r="F86" s="1" t="s">
        <v>149</v>
      </c>
      <c r="G86" s="1">
        <v>77</v>
      </c>
      <c r="H86" s="1" t="s">
        <v>73</v>
      </c>
      <c r="O86" s="1" t="s">
        <v>74</v>
      </c>
      <c r="Q86" s="1" t="s">
        <v>75</v>
      </c>
      <c r="T86" s="1" t="s">
        <v>75</v>
      </c>
      <c r="U86" s="1">
        <v>2.5480683</v>
      </c>
      <c r="Y86" s="1" t="b">
        <v>1</v>
      </c>
      <c r="AA86" s="1" t="b">
        <v>1</v>
      </c>
      <c r="AD86" s="1" t="b">
        <v>1</v>
      </c>
    </row>
    <row r="87" spans="1:27">
      <c r="A87" s="1">
        <v>84</v>
      </c>
      <c r="B87" s="1" t="s">
        <v>151</v>
      </c>
      <c r="C87" s="1" t="s">
        <v>70</v>
      </c>
      <c r="D87" s="1" t="s">
        <v>71</v>
      </c>
      <c r="E87" s="1" t="s">
        <v>72</v>
      </c>
      <c r="F87" s="1" t="s">
        <v>149</v>
      </c>
      <c r="G87" s="1">
        <v>84.1</v>
      </c>
      <c r="H87" s="1" t="s">
        <v>73</v>
      </c>
      <c r="O87" s="1" t="s">
        <v>74</v>
      </c>
      <c r="Q87" s="1" t="s">
        <v>75</v>
      </c>
      <c r="T87" s="1" t="s">
        <v>75</v>
      </c>
      <c r="U87" s="1">
        <v>2.5480683</v>
      </c>
      <c r="Y87" s="1" t="b">
        <v>1</v>
      </c>
      <c r="AA87" s="1" t="b">
        <v>1</v>
      </c>
    </row>
    <row r="88" spans="1:21">
      <c r="A88" s="1">
        <v>74</v>
      </c>
      <c r="B88" s="1" t="s">
        <v>152</v>
      </c>
      <c r="C88" s="1" t="s">
        <v>70</v>
      </c>
      <c r="D88" s="1" t="s">
        <v>71</v>
      </c>
      <c r="E88" s="1" t="s">
        <v>72</v>
      </c>
      <c r="F88" s="1">
        <v>24.621378</v>
      </c>
      <c r="G88" s="1">
        <v>87.8</v>
      </c>
      <c r="H88" s="1" t="s">
        <v>73</v>
      </c>
      <c r="O88" s="1" t="s">
        <v>74</v>
      </c>
      <c r="Q88" s="1" t="s">
        <v>75</v>
      </c>
      <c r="T88" s="1" t="s">
        <v>75</v>
      </c>
      <c r="U88" s="1">
        <v>2.5480683</v>
      </c>
    </row>
    <row r="89" spans="1:21">
      <c r="A89" s="1">
        <v>75</v>
      </c>
      <c r="B89" s="1" t="s">
        <v>153</v>
      </c>
      <c r="C89" s="1" t="s">
        <v>70</v>
      </c>
      <c r="D89" s="1" t="s">
        <v>71</v>
      </c>
      <c r="E89" s="1" t="s">
        <v>72</v>
      </c>
      <c r="F89" s="1">
        <v>24.782475</v>
      </c>
      <c r="G89" s="1">
        <v>88</v>
      </c>
      <c r="H89" s="1" t="s">
        <v>73</v>
      </c>
      <c r="O89" s="1" t="s">
        <v>74</v>
      </c>
      <c r="Q89" s="1" t="s">
        <v>75</v>
      </c>
      <c r="T89" s="1" t="s">
        <v>75</v>
      </c>
      <c r="U89" s="1">
        <v>2.5480683</v>
      </c>
    </row>
    <row r="90" spans="1:21">
      <c r="A90" s="1">
        <v>76</v>
      </c>
      <c r="B90" s="1" t="s">
        <v>154</v>
      </c>
      <c r="C90" s="1" t="s">
        <v>70</v>
      </c>
      <c r="D90" s="1" t="s">
        <v>71</v>
      </c>
      <c r="E90" s="1" t="s">
        <v>72</v>
      </c>
      <c r="F90" s="1">
        <v>28.601997</v>
      </c>
      <c r="G90" s="1">
        <v>88.2</v>
      </c>
      <c r="H90" s="1" t="s">
        <v>73</v>
      </c>
      <c r="O90" s="1" t="s">
        <v>74</v>
      </c>
      <c r="Q90" s="1" t="s">
        <v>75</v>
      </c>
      <c r="T90" s="1" t="s">
        <v>75</v>
      </c>
      <c r="U90" s="1">
        <v>2.5480683</v>
      </c>
    </row>
    <row r="91" spans="1:21">
      <c r="A91" s="1">
        <v>77</v>
      </c>
      <c r="B91" s="1" t="s">
        <v>155</v>
      </c>
      <c r="C91" s="1" t="s">
        <v>70</v>
      </c>
      <c r="D91" s="1" t="s">
        <v>71</v>
      </c>
      <c r="E91" s="1" t="s">
        <v>72</v>
      </c>
      <c r="F91" s="1">
        <v>29.450775</v>
      </c>
      <c r="G91" s="1">
        <v>88.1</v>
      </c>
      <c r="H91" s="1" t="s">
        <v>73</v>
      </c>
      <c r="O91" s="1" t="s">
        <v>74</v>
      </c>
      <c r="Q91" s="1" t="s">
        <v>75</v>
      </c>
      <c r="T91" s="1" t="s">
        <v>75</v>
      </c>
      <c r="U91" s="1">
        <v>2.5480683</v>
      </c>
    </row>
    <row r="92" spans="1:21">
      <c r="A92" s="1">
        <v>78</v>
      </c>
      <c r="B92" s="1" t="s">
        <v>156</v>
      </c>
      <c r="C92" s="1" t="s">
        <v>70</v>
      </c>
      <c r="D92" s="1" t="s">
        <v>71</v>
      </c>
      <c r="E92" s="1" t="s">
        <v>72</v>
      </c>
      <c r="F92" s="1">
        <v>28.637833</v>
      </c>
      <c r="G92" s="1">
        <v>88.5</v>
      </c>
      <c r="H92" s="1" t="s">
        <v>73</v>
      </c>
      <c r="O92" s="1" t="s">
        <v>74</v>
      </c>
      <c r="Q92" s="1" t="s">
        <v>75</v>
      </c>
      <c r="T92" s="1" t="s">
        <v>75</v>
      </c>
      <c r="U92" s="1">
        <v>2.5480683</v>
      </c>
    </row>
    <row r="93" spans="1:21">
      <c r="A93" s="1">
        <v>79</v>
      </c>
      <c r="B93" s="1" t="s">
        <v>157</v>
      </c>
      <c r="C93" s="1" t="s">
        <v>70</v>
      </c>
      <c r="D93" s="1" t="s">
        <v>71</v>
      </c>
      <c r="E93" s="1" t="s">
        <v>72</v>
      </c>
      <c r="F93" s="1">
        <v>28.54921</v>
      </c>
      <c r="G93" s="1">
        <v>88.5</v>
      </c>
      <c r="H93" s="1" t="s">
        <v>73</v>
      </c>
      <c r="O93" s="1" t="s">
        <v>74</v>
      </c>
      <c r="Q93" s="1" t="s">
        <v>75</v>
      </c>
      <c r="T93" s="1" t="s">
        <v>75</v>
      </c>
      <c r="U93" s="1">
        <v>2.5480683</v>
      </c>
    </row>
    <row r="94" spans="1:21">
      <c r="A94" s="1">
        <v>80</v>
      </c>
      <c r="B94" s="1" t="s">
        <v>158</v>
      </c>
      <c r="C94" s="1" t="s">
        <v>70</v>
      </c>
      <c r="D94" s="1" t="s">
        <v>71</v>
      </c>
      <c r="E94" s="1" t="s">
        <v>72</v>
      </c>
      <c r="F94" s="1">
        <v>28.5441</v>
      </c>
      <c r="G94" s="1">
        <v>88.3</v>
      </c>
      <c r="H94" s="1" t="s">
        <v>73</v>
      </c>
      <c r="O94" s="1" t="s">
        <v>74</v>
      </c>
      <c r="Q94" s="1" t="s">
        <v>75</v>
      </c>
      <c r="T94" s="1" t="s">
        <v>75</v>
      </c>
      <c r="U94" s="1">
        <v>2.5480683</v>
      </c>
    </row>
    <row r="95" spans="1:21">
      <c r="A95" s="1">
        <v>81</v>
      </c>
      <c r="B95" s="1" t="s">
        <v>159</v>
      </c>
      <c r="C95" s="1" t="s">
        <v>70</v>
      </c>
      <c r="D95" s="1" t="s">
        <v>71</v>
      </c>
      <c r="E95" s="1" t="s">
        <v>72</v>
      </c>
      <c r="F95" s="1">
        <v>28.878904</v>
      </c>
      <c r="G95" s="1">
        <v>88.1</v>
      </c>
      <c r="H95" s="1" t="s">
        <v>73</v>
      </c>
      <c r="O95" s="1" t="s">
        <v>74</v>
      </c>
      <c r="Q95" s="1" t="s">
        <v>75</v>
      </c>
      <c r="T95" s="1" t="s">
        <v>75</v>
      </c>
      <c r="U95" s="1">
        <v>2.5480683</v>
      </c>
    </row>
    <row r="96" spans="1:21">
      <c r="A96" s="1">
        <v>85</v>
      </c>
      <c r="B96" s="1" t="s">
        <v>160</v>
      </c>
      <c r="C96" s="1" t="s">
        <v>70</v>
      </c>
      <c r="D96" s="1" t="s">
        <v>71</v>
      </c>
      <c r="E96" s="1" t="s">
        <v>72</v>
      </c>
      <c r="F96" s="1">
        <v>24.736712</v>
      </c>
      <c r="G96" s="1">
        <v>87.4</v>
      </c>
      <c r="H96" s="1" t="s">
        <v>73</v>
      </c>
      <c r="O96" s="1" t="s">
        <v>74</v>
      </c>
      <c r="Q96" s="1" t="s">
        <v>75</v>
      </c>
      <c r="T96" s="1" t="s">
        <v>75</v>
      </c>
      <c r="U96" s="1">
        <v>2.5480683</v>
      </c>
    </row>
    <row r="97" spans="1:27">
      <c r="A97" s="1">
        <v>94</v>
      </c>
      <c r="B97" s="1" t="s">
        <v>161</v>
      </c>
      <c r="C97" s="1" t="s">
        <v>70</v>
      </c>
      <c r="D97" s="1" t="s">
        <v>71</v>
      </c>
      <c r="E97" s="1" t="s">
        <v>72</v>
      </c>
      <c r="F97" s="1" t="s">
        <v>149</v>
      </c>
      <c r="G97" s="1">
        <v>71.1</v>
      </c>
      <c r="H97" s="1" t="s">
        <v>73</v>
      </c>
      <c r="O97" s="1" t="s">
        <v>74</v>
      </c>
      <c r="Q97" s="1" t="s">
        <v>75</v>
      </c>
      <c r="T97" s="1" t="s">
        <v>75</v>
      </c>
      <c r="U97" s="1">
        <v>2.5480683</v>
      </c>
      <c r="Y97" s="1" t="b">
        <v>1</v>
      </c>
      <c r="AA97" s="1" t="b">
        <v>1</v>
      </c>
    </row>
    <row r="98" spans="1:30">
      <c r="A98" s="1">
        <v>95</v>
      </c>
      <c r="B98" s="1" t="s">
        <v>162</v>
      </c>
      <c r="C98" s="1" t="s">
        <v>70</v>
      </c>
      <c r="D98" s="1" t="s">
        <v>71</v>
      </c>
      <c r="E98" s="1" t="s">
        <v>72</v>
      </c>
      <c r="F98" s="1" t="s">
        <v>149</v>
      </c>
      <c r="G98" s="1">
        <v>84.9</v>
      </c>
      <c r="H98" s="1" t="s">
        <v>73</v>
      </c>
      <c r="O98" s="1" t="s">
        <v>74</v>
      </c>
      <c r="Q98" s="1" t="s">
        <v>75</v>
      </c>
      <c r="T98" s="1" t="s">
        <v>75</v>
      </c>
      <c r="U98" s="1">
        <v>2.5480683</v>
      </c>
      <c r="Y98" s="1" t="b">
        <v>1</v>
      </c>
      <c r="AA98" s="1" t="b">
        <v>1</v>
      </c>
      <c r="AD98" s="1" t="b">
        <v>1</v>
      </c>
    </row>
    <row r="99" spans="1:27">
      <c r="A99" s="1">
        <v>96</v>
      </c>
      <c r="B99" s="1" t="s">
        <v>163</v>
      </c>
      <c r="C99" s="1" t="s">
        <v>70</v>
      </c>
      <c r="D99" s="1" t="s">
        <v>71</v>
      </c>
      <c r="E99" s="1" t="s">
        <v>72</v>
      </c>
      <c r="F99" s="1" t="s">
        <v>149</v>
      </c>
      <c r="G99" s="1">
        <v>73.6</v>
      </c>
      <c r="H99" s="1" t="s">
        <v>73</v>
      </c>
      <c r="O99" s="1" t="s">
        <v>74</v>
      </c>
      <c r="Q99" s="1" t="s">
        <v>75</v>
      </c>
      <c r="T99" s="1" t="s">
        <v>75</v>
      </c>
      <c r="U99" s="1">
        <v>2.5480683</v>
      </c>
      <c r="Y99" s="1" t="b">
        <v>1</v>
      </c>
      <c r="AA99" s="1" t="b">
        <v>1</v>
      </c>
    </row>
    <row r="100" spans="1:21">
      <c r="A100" s="1">
        <v>86</v>
      </c>
      <c r="B100" s="1" t="s">
        <v>164</v>
      </c>
      <c r="C100" s="1" t="s">
        <v>70</v>
      </c>
      <c r="D100" s="1" t="s">
        <v>71</v>
      </c>
      <c r="E100" s="1" t="s">
        <v>72</v>
      </c>
      <c r="F100" s="1">
        <v>24.558987</v>
      </c>
      <c r="G100" s="1">
        <v>87.4</v>
      </c>
      <c r="H100" s="1" t="s">
        <v>73</v>
      </c>
      <c r="O100" s="1" t="s">
        <v>74</v>
      </c>
      <c r="Q100" s="1" t="s">
        <v>75</v>
      </c>
      <c r="T100" s="1" t="s">
        <v>75</v>
      </c>
      <c r="U100" s="1">
        <v>2.5480683</v>
      </c>
    </row>
    <row r="101" spans="1:21">
      <c r="A101" s="1">
        <v>87</v>
      </c>
      <c r="B101" s="1" t="s">
        <v>165</v>
      </c>
      <c r="C101" s="1" t="s">
        <v>70</v>
      </c>
      <c r="D101" s="1" t="s">
        <v>71</v>
      </c>
      <c r="E101" s="1" t="s">
        <v>72</v>
      </c>
      <c r="F101" s="1">
        <v>24.770227</v>
      </c>
      <c r="G101" s="1">
        <v>87.6</v>
      </c>
      <c r="H101" s="1" t="s">
        <v>73</v>
      </c>
      <c r="O101" s="1" t="s">
        <v>74</v>
      </c>
      <c r="Q101" s="1" t="s">
        <v>75</v>
      </c>
      <c r="T101" s="1" t="s">
        <v>75</v>
      </c>
      <c r="U101" s="1">
        <v>2.5480683</v>
      </c>
    </row>
    <row r="102" spans="1:21">
      <c r="A102" s="1">
        <v>88</v>
      </c>
      <c r="B102" s="1" t="s">
        <v>166</v>
      </c>
      <c r="C102" s="1" t="s">
        <v>70</v>
      </c>
      <c r="D102" s="1" t="s">
        <v>71</v>
      </c>
      <c r="E102" s="1" t="s">
        <v>72</v>
      </c>
      <c r="F102" s="1">
        <v>27.995289</v>
      </c>
      <c r="G102" s="1">
        <v>87.8</v>
      </c>
      <c r="H102" s="1" t="s">
        <v>73</v>
      </c>
      <c r="O102" s="1" t="s">
        <v>74</v>
      </c>
      <c r="Q102" s="1" t="s">
        <v>75</v>
      </c>
      <c r="T102" s="1" t="s">
        <v>75</v>
      </c>
      <c r="U102" s="1">
        <v>2.5480683</v>
      </c>
    </row>
    <row r="103" spans="1:21">
      <c r="A103" s="1">
        <v>89</v>
      </c>
      <c r="B103" s="1" t="s">
        <v>167</v>
      </c>
      <c r="C103" s="1" t="s">
        <v>70</v>
      </c>
      <c r="D103" s="1" t="s">
        <v>71</v>
      </c>
      <c r="E103" s="1" t="s">
        <v>72</v>
      </c>
      <c r="F103" s="1">
        <v>28.092379</v>
      </c>
      <c r="G103" s="1">
        <v>88</v>
      </c>
      <c r="H103" s="1" t="s">
        <v>73</v>
      </c>
      <c r="O103" s="1" t="s">
        <v>74</v>
      </c>
      <c r="Q103" s="1" t="s">
        <v>75</v>
      </c>
      <c r="T103" s="1" t="s">
        <v>75</v>
      </c>
      <c r="U103" s="1">
        <v>2.5480683</v>
      </c>
    </row>
    <row r="104" spans="1:21">
      <c r="A104" s="1">
        <v>90</v>
      </c>
      <c r="B104" s="1" t="s">
        <v>168</v>
      </c>
      <c r="C104" s="1" t="s">
        <v>70</v>
      </c>
      <c r="D104" s="1" t="s">
        <v>71</v>
      </c>
      <c r="E104" s="1" t="s">
        <v>72</v>
      </c>
      <c r="F104" s="1">
        <v>28.724306</v>
      </c>
      <c r="G104" s="1">
        <v>88.1</v>
      </c>
      <c r="H104" s="1" t="s">
        <v>73</v>
      </c>
      <c r="O104" s="1" t="s">
        <v>74</v>
      </c>
      <c r="Q104" s="1" t="s">
        <v>75</v>
      </c>
      <c r="T104" s="1" t="s">
        <v>75</v>
      </c>
      <c r="U104" s="1">
        <v>2.5480683</v>
      </c>
    </row>
    <row r="105" spans="1:21">
      <c r="A105" s="1">
        <v>91</v>
      </c>
      <c r="B105" s="1" t="s">
        <v>169</v>
      </c>
      <c r="C105" s="1" t="s">
        <v>70</v>
      </c>
      <c r="D105" s="1" t="s">
        <v>71</v>
      </c>
      <c r="E105" s="1" t="s">
        <v>72</v>
      </c>
      <c r="F105" s="1">
        <v>28.323269</v>
      </c>
      <c r="G105" s="1">
        <v>88.3</v>
      </c>
      <c r="H105" s="1" t="s">
        <v>73</v>
      </c>
      <c r="O105" s="1" t="s">
        <v>74</v>
      </c>
      <c r="Q105" s="1" t="s">
        <v>75</v>
      </c>
      <c r="T105" s="1" t="s">
        <v>75</v>
      </c>
      <c r="U105" s="1">
        <v>2.5480683</v>
      </c>
    </row>
    <row r="106" spans="1:21">
      <c r="A106" s="1">
        <v>92</v>
      </c>
      <c r="B106" s="1" t="s">
        <v>170</v>
      </c>
      <c r="C106" s="1" t="s">
        <v>70</v>
      </c>
      <c r="D106" s="1" t="s">
        <v>71</v>
      </c>
      <c r="E106" s="1" t="s">
        <v>72</v>
      </c>
      <c r="F106" s="1">
        <v>28.702698</v>
      </c>
      <c r="G106" s="1">
        <v>88.1</v>
      </c>
      <c r="H106" s="1" t="s">
        <v>73</v>
      </c>
      <c r="O106" s="1" t="s">
        <v>74</v>
      </c>
      <c r="Q106" s="1" t="s">
        <v>75</v>
      </c>
      <c r="T106" s="1" t="s">
        <v>75</v>
      </c>
      <c r="U106" s="1">
        <v>2.5480683</v>
      </c>
    </row>
    <row r="107" spans="1:21">
      <c r="A107" s="1">
        <v>93</v>
      </c>
      <c r="B107" s="1" t="s">
        <v>171</v>
      </c>
      <c r="C107" s="1" t="s">
        <v>70</v>
      </c>
      <c r="D107" s="1" t="s">
        <v>71</v>
      </c>
      <c r="E107" s="1" t="s">
        <v>72</v>
      </c>
      <c r="F107" s="1">
        <v>28.422289</v>
      </c>
      <c r="G107" s="1">
        <v>87.9</v>
      </c>
      <c r="H107" s="1" t="s">
        <v>73</v>
      </c>
      <c r="O107" s="1" t="s">
        <v>74</v>
      </c>
      <c r="Q107" s="1" t="s">
        <v>75</v>
      </c>
      <c r="T107" s="1" t="s">
        <v>75</v>
      </c>
      <c r="U107" s="1">
        <v>2.5480683</v>
      </c>
    </row>
    <row r="108" spans="1:3">
      <c r="A108" s="1" t="s">
        <v>172</v>
      </c>
      <c r="C108" s="1" t="s">
        <v>173</v>
      </c>
    </row>
    <row r="109" spans="1:1">
      <c r="A109" s="1" t="s">
        <v>174</v>
      </c>
    </row>
    <row r="110" spans="1:1">
      <c r="A110" s="1" t="s">
        <v>175</v>
      </c>
    </row>
    <row r="114" spans="1:2">
      <c r="A114" s="1" t="s">
        <v>176</v>
      </c>
      <c r="B114" s="1" t="s">
        <v>177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CT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jiaming zhou</dc:creator>
  <cp:lastModifiedBy>KATE</cp:lastModifiedBy>
  <dcterms:created xsi:type="dcterms:W3CDTF">2015-06-05T18:19:00Z</dcterms:created>
  <dcterms:modified xsi:type="dcterms:W3CDTF">2022-01-23T18:53:30Z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0B5CCDB3978D4008A8DF01C8FFF70C8E</vt:lpwstr>
  </property>
  <property fmtid="{D5CDD505-2E9C-101B-9397-08002B2CF9AE}" pid="3" name="KSOProductBuildVer">
    <vt:lpwstr>2052-11.1.0.11294</vt:lpwstr>
  </property>
</Properties>
</file>