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hyi\Desktop\吉林文章\FGF21\"/>
    </mc:Choice>
  </mc:AlternateContent>
  <xr:revisionPtr revIDLastSave="0" documentId="8_{0E9443D8-AF4B-41B1-BE2D-667B935862DE}" xr6:coauthVersionLast="47" xr6:coauthVersionMax="47" xr10:uidLastSave="{00000000-0000-0000-0000-000000000000}"/>
  <bookViews>
    <workbookView xWindow="-108" yWindow="-108" windowWidth="23256" windowHeight="12576" xr2:uid="{9B23A15C-5A18-4E87-8543-686BD5FEB95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" i="1" l="1"/>
  <c r="M12" i="1"/>
  <c r="L12" i="1"/>
  <c r="K12" i="1"/>
  <c r="I12" i="1"/>
  <c r="J12" i="1" s="1"/>
  <c r="H12" i="1"/>
  <c r="M11" i="1"/>
  <c r="L11" i="1"/>
  <c r="K11" i="1"/>
  <c r="I11" i="1"/>
  <c r="J11" i="1" s="1"/>
  <c r="H11" i="1"/>
  <c r="M10" i="1"/>
  <c r="L10" i="1"/>
  <c r="I10" i="1"/>
  <c r="J10" i="1" s="1"/>
  <c r="H10" i="1"/>
  <c r="K10" i="1" s="1"/>
  <c r="M9" i="1"/>
  <c r="J9" i="1" s="1"/>
  <c r="L9" i="1"/>
  <c r="I9" i="1"/>
  <c r="H9" i="1"/>
  <c r="K9" i="1" s="1"/>
  <c r="M8" i="1"/>
  <c r="L8" i="1"/>
  <c r="K8" i="1"/>
  <c r="I8" i="1"/>
  <c r="J8" i="1" s="1"/>
  <c r="H8" i="1"/>
  <c r="M7" i="1"/>
  <c r="L7" i="1"/>
  <c r="K7" i="1"/>
  <c r="I7" i="1"/>
  <c r="J7" i="1" s="1"/>
  <c r="H7" i="1"/>
  <c r="M6" i="1"/>
  <c r="L6" i="1"/>
  <c r="I6" i="1"/>
  <c r="J6" i="1" s="1"/>
  <c r="H6" i="1"/>
  <c r="K6" i="1" s="1"/>
  <c r="M5" i="1"/>
  <c r="J5" i="1" s="1"/>
  <c r="L5" i="1"/>
  <c r="I5" i="1"/>
  <c r="H5" i="1"/>
  <c r="K5" i="1" s="1"/>
  <c r="M4" i="1"/>
  <c r="M13" i="1" s="1"/>
  <c r="L4" i="1"/>
  <c r="K4" i="1"/>
  <c r="I4" i="1"/>
  <c r="J4" i="1" s="1"/>
  <c r="H4" i="1"/>
  <c r="H13" i="1" s="1"/>
  <c r="K13" i="1" s="1"/>
  <c r="M3" i="1"/>
  <c r="L3" i="1"/>
  <c r="K3" i="1"/>
  <c r="K14" i="1" s="1"/>
  <c r="I3" i="1"/>
  <c r="J3" i="1" s="1"/>
  <c r="H3" i="1"/>
  <c r="H14" i="1" s="1"/>
</calcChain>
</file>

<file path=xl/sharedStrings.xml><?xml version="1.0" encoding="utf-8"?>
<sst xmlns="http://schemas.openxmlformats.org/spreadsheetml/2006/main" count="34" uniqueCount="23">
  <si>
    <t>GFP-FGF21 content(%)</t>
    <phoneticPr fontId="1" type="noConversion"/>
  </si>
  <si>
    <t>GFP-FGF21 content (mg/gFW)</t>
    <phoneticPr fontId="1" type="noConversion"/>
  </si>
  <si>
    <t>TSP content mg/mL</t>
    <phoneticPr fontId="1" type="noConversion"/>
  </si>
  <si>
    <t>Sample</t>
    <phoneticPr fontId="1" type="noConversion"/>
  </si>
  <si>
    <t>Repeat A</t>
    <phoneticPr fontId="1" type="noConversion"/>
  </si>
  <si>
    <t>Repeat B</t>
    <phoneticPr fontId="1" type="noConversion"/>
  </si>
  <si>
    <t>Repeat C</t>
    <phoneticPr fontId="1" type="noConversion"/>
  </si>
  <si>
    <t>Repeat D</t>
    <phoneticPr fontId="1" type="noConversion"/>
  </si>
  <si>
    <t>Repeat E</t>
    <phoneticPr fontId="1" type="noConversion"/>
  </si>
  <si>
    <t>Repeat F</t>
    <phoneticPr fontId="1" type="noConversion"/>
  </si>
  <si>
    <t xml:space="preserve"> Mean</t>
    <phoneticPr fontId="1" type="noConversion"/>
  </si>
  <si>
    <t>SD</t>
    <phoneticPr fontId="1" type="noConversion"/>
  </si>
  <si>
    <t>Mean</t>
    <phoneticPr fontId="1" type="noConversion"/>
  </si>
  <si>
    <t>Line1</t>
    <phoneticPr fontId="1" type="noConversion"/>
  </si>
  <si>
    <t>Line2</t>
  </si>
  <si>
    <t>Line3</t>
  </si>
  <si>
    <t>Line4</t>
  </si>
  <si>
    <t>Line5</t>
  </si>
  <si>
    <t>Line6</t>
  </si>
  <si>
    <t>Line7</t>
  </si>
  <si>
    <t>Line8</t>
  </si>
  <si>
    <t>Line9</t>
  </si>
  <si>
    <t>Line10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</si>
</sst>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94875-DBE2-4899-B436-7641F3D5DA40}">
  <dimension ref="A1:S14"/>
  <sheetViews>
    <sheetView tabSelected="1" workbookViewId="0">
      <selection sqref="A1:S14"/>
    </sheetView>
  </sheetViews>
  <sheetFormatPr defaultRowHeight="13.8" x14ac:dyDescent="0.25"/>
  <sheetData>
    <row r="1" spans="1:19" x14ac:dyDescent="0.25">
      <c r="B1" s="1" t="s">
        <v>0</v>
      </c>
      <c r="C1" s="1"/>
      <c r="D1" s="1"/>
      <c r="E1" s="1"/>
      <c r="F1" s="1"/>
      <c r="G1" s="1"/>
      <c r="H1" s="1"/>
      <c r="I1" s="1"/>
      <c r="J1" t="s">
        <v>1</v>
      </c>
      <c r="L1" s="1" t="s">
        <v>2</v>
      </c>
      <c r="M1" s="1"/>
      <c r="N1" s="1"/>
      <c r="O1" s="1"/>
      <c r="P1" s="1"/>
      <c r="Q1" s="1"/>
      <c r="R1" s="1"/>
      <c r="S1" s="1"/>
    </row>
    <row r="2" spans="1:19" x14ac:dyDescent="0.25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11</v>
      </c>
      <c r="K2" t="s">
        <v>12</v>
      </c>
      <c r="L2" t="s">
        <v>11</v>
      </c>
      <c r="M2" t="s">
        <v>12</v>
      </c>
      <c r="N2" t="s">
        <v>4</v>
      </c>
      <c r="O2" t="s">
        <v>5</v>
      </c>
      <c r="P2" t="s">
        <v>6</v>
      </c>
      <c r="Q2" t="s">
        <v>7</v>
      </c>
      <c r="R2" t="s">
        <v>8</v>
      </c>
      <c r="S2" t="s">
        <v>9</v>
      </c>
    </row>
    <row r="3" spans="1:19" x14ac:dyDescent="0.25">
      <c r="A3" t="s">
        <v>13</v>
      </c>
      <c r="B3">
        <v>11.93</v>
      </c>
      <c r="C3">
        <v>12.21</v>
      </c>
      <c r="D3">
        <v>12.08</v>
      </c>
      <c r="E3">
        <v>12.05</v>
      </c>
      <c r="F3">
        <v>11.91</v>
      </c>
      <c r="G3">
        <v>11.94</v>
      </c>
      <c r="H3">
        <f>AVERAGE(B3:G3)</f>
        <v>12.019999999999998</v>
      </c>
      <c r="I3">
        <f>_xlfn.STDEV.S(B3:G3)</f>
        <v>0.11593101396951591</v>
      </c>
      <c r="J3">
        <f>I3*M3/100</f>
        <v>1.7832122132077705E-2</v>
      </c>
      <c r="K3">
        <f t="shared" ref="K3:K13" si="0">H3*M3/100</f>
        <v>1.8488763333333329</v>
      </c>
      <c r="L3">
        <f>_xlfn.STDEV.S(N3:S3)</f>
        <v>3.0605010483034965E-2</v>
      </c>
      <c r="M3">
        <f>AVERAGE(N3:S3)</f>
        <v>15.381666666666666</v>
      </c>
      <c r="N3">
        <v>15.34</v>
      </c>
      <c r="O3">
        <v>15.36</v>
      </c>
      <c r="P3">
        <v>15.41</v>
      </c>
      <c r="Q3">
        <v>15.37</v>
      </c>
      <c r="R3">
        <v>15.42</v>
      </c>
      <c r="S3">
        <v>15.39</v>
      </c>
    </row>
    <row r="4" spans="1:19" x14ac:dyDescent="0.25">
      <c r="A4" t="s">
        <v>14</v>
      </c>
      <c r="B4">
        <v>13.21</v>
      </c>
      <c r="C4">
        <v>13.17</v>
      </c>
      <c r="D4">
        <v>12.92</v>
      </c>
      <c r="E4">
        <v>12.87</v>
      </c>
      <c r="F4">
        <v>13.01</v>
      </c>
      <c r="G4">
        <v>13.07</v>
      </c>
      <c r="H4">
        <f t="shared" ref="H4:H12" si="1">AVERAGE(B4:G4)</f>
        <v>13.041666666666666</v>
      </c>
      <c r="I4">
        <f t="shared" ref="I4:I12" si="2">_xlfn.STDEV.S(B4:G4)</f>
        <v>0.13482086880993902</v>
      </c>
      <c r="J4">
        <f t="shared" ref="J4:J12" si="3">I4*M4/100</f>
        <v>2.0859035419377728E-2</v>
      </c>
      <c r="K4">
        <f t="shared" si="0"/>
        <v>2.0177631944444441</v>
      </c>
      <c r="L4">
        <f t="shared" ref="L4:L12" si="4">_xlfn.STDEV.S(N4:S4)</f>
        <v>9.8674549234676528E-2</v>
      </c>
      <c r="M4">
        <f t="shared" ref="M4:M11" si="5">AVERAGE(N4:S4)</f>
        <v>15.471666666666666</v>
      </c>
      <c r="N4">
        <v>15.44</v>
      </c>
      <c r="O4">
        <v>15.61</v>
      </c>
      <c r="P4">
        <v>15.47</v>
      </c>
      <c r="Q4">
        <v>15.31</v>
      </c>
      <c r="R4">
        <v>15.52</v>
      </c>
      <c r="S4">
        <v>15.48</v>
      </c>
    </row>
    <row r="5" spans="1:19" x14ac:dyDescent="0.25">
      <c r="A5" t="s">
        <v>15</v>
      </c>
      <c r="B5">
        <v>11.58</v>
      </c>
      <c r="C5">
        <v>11.64</v>
      </c>
      <c r="D5">
        <v>11.56</v>
      </c>
      <c r="E5">
        <v>11.76</v>
      </c>
      <c r="F5">
        <v>11.51</v>
      </c>
      <c r="G5">
        <v>11.62</v>
      </c>
      <c r="H5">
        <f t="shared" si="1"/>
        <v>11.611666666666666</v>
      </c>
      <c r="I5">
        <f t="shared" si="2"/>
        <v>8.5887523346913755E-2</v>
      </c>
      <c r="J5">
        <f t="shared" si="3"/>
        <v>1.3417062605510378E-2</v>
      </c>
      <c r="K5">
        <f t="shared" si="0"/>
        <v>1.8139358611111112</v>
      </c>
      <c r="L5">
        <f t="shared" si="4"/>
        <v>0.11478966271693074</v>
      </c>
      <c r="M5">
        <f t="shared" si="5"/>
        <v>15.621666666666668</v>
      </c>
      <c r="N5">
        <v>15.73</v>
      </c>
      <c r="O5">
        <v>15.56</v>
      </c>
      <c r="P5">
        <v>15.44</v>
      </c>
      <c r="Q5">
        <v>15.67</v>
      </c>
      <c r="R5">
        <v>15.74</v>
      </c>
      <c r="S5">
        <v>15.59</v>
      </c>
    </row>
    <row r="6" spans="1:19" x14ac:dyDescent="0.25">
      <c r="A6" t="s">
        <v>16</v>
      </c>
      <c r="B6">
        <v>12.14</v>
      </c>
      <c r="C6">
        <v>12.01</v>
      </c>
      <c r="D6">
        <v>11.89</v>
      </c>
      <c r="E6">
        <v>11.84</v>
      </c>
      <c r="F6">
        <v>11.98</v>
      </c>
      <c r="G6">
        <v>11.91</v>
      </c>
      <c r="H6">
        <f t="shared" si="1"/>
        <v>11.961666666666666</v>
      </c>
      <c r="I6">
        <f t="shared" si="2"/>
        <v>0.10684880283216416</v>
      </c>
      <c r="J6">
        <f t="shared" si="3"/>
        <v>1.6486770277002932E-2</v>
      </c>
      <c r="K6">
        <f t="shared" si="0"/>
        <v>1.8456851666666665</v>
      </c>
      <c r="L6">
        <f t="shared" si="4"/>
        <v>0.13206059215375382</v>
      </c>
      <c r="M6">
        <f t="shared" si="5"/>
        <v>15.43</v>
      </c>
      <c r="N6">
        <v>15.37</v>
      </c>
      <c r="O6">
        <v>15.51</v>
      </c>
      <c r="P6">
        <v>15.27</v>
      </c>
      <c r="Q6">
        <v>15.63</v>
      </c>
      <c r="R6">
        <v>15.33</v>
      </c>
      <c r="S6">
        <v>15.47</v>
      </c>
    </row>
    <row r="7" spans="1:19" x14ac:dyDescent="0.25">
      <c r="A7" t="s">
        <v>17</v>
      </c>
      <c r="B7">
        <v>12.67</v>
      </c>
      <c r="C7">
        <v>12.46</v>
      </c>
      <c r="D7">
        <v>12.61</v>
      </c>
      <c r="E7">
        <v>12.57</v>
      </c>
      <c r="F7">
        <v>12.57</v>
      </c>
      <c r="G7">
        <v>12.49</v>
      </c>
      <c r="H7">
        <f t="shared" si="1"/>
        <v>12.561666666666667</v>
      </c>
      <c r="I7">
        <f t="shared" si="2"/>
        <v>7.7049767466661534E-2</v>
      </c>
      <c r="J7">
        <f t="shared" si="3"/>
        <v>1.2167442445776966E-2</v>
      </c>
      <c r="K7">
        <f t="shared" si="0"/>
        <v>1.9836965277777778</v>
      </c>
      <c r="L7">
        <f t="shared" si="4"/>
        <v>7.9854033502801999E-2</v>
      </c>
      <c r="M7">
        <f t="shared" si="5"/>
        <v>15.791666666666666</v>
      </c>
      <c r="N7">
        <v>15.74</v>
      </c>
      <c r="O7">
        <v>15.73</v>
      </c>
      <c r="P7">
        <v>15.82</v>
      </c>
      <c r="Q7">
        <v>15.72</v>
      </c>
      <c r="R7">
        <v>15.81</v>
      </c>
      <c r="S7">
        <v>15.93</v>
      </c>
    </row>
    <row r="8" spans="1:19" x14ac:dyDescent="0.25">
      <c r="A8" t="s">
        <v>18</v>
      </c>
      <c r="B8">
        <v>12.61</v>
      </c>
      <c r="C8">
        <v>12.59</v>
      </c>
      <c r="D8">
        <v>12.63</v>
      </c>
      <c r="E8">
        <v>12.74</v>
      </c>
      <c r="F8">
        <v>12.57</v>
      </c>
      <c r="G8">
        <v>12.64</v>
      </c>
      <c r="H8">
        <f t="shared" si="1"/>
        <v>12.63</v>
      </c>
      <c r="I8">
        <f t="shared" si="2"/>
        <v>5.9665735560705292E-2</v>
      </c>
      <c r="J8">
        <f t="shared" si="3"/>
        <v>9.1358185432699919E-3</v>
      </c>
      <c r="K8">
        <f t="shared" si="0"/>
        <v>1.9338635000000002</v>
      </c>
      <c r="L8">
        <f t="shared" si="4"/>
        <v>5.7067211835402358E-2</v>
      </c>
      <c r="M8">
        <f t="shared" si="5"/>
        <v>15.311666666666667</v>
      </c>
      <c r="N8">
        <v>15.34</v>
      </c>
      <c r="O8">
        <v>15.27</v>
      </c>
      <c r="P8">
        <v>15.33</v>
      </c>
      <c r="Q8">
        <v>15.24</v>
      </c>
      <c r="R8">
        <v>15.4</v>
      </c>
      <c r="S8">
        <v>15.29</v>
      </c>
    </row>
    <row r="9" spans="1:19" x14ac:dyDescent="0.25">
      <c r="A9" t="s">
        <v>19</v>
      </c>
      <c r="B9">
        <v>12.95</v>
      </c>
      <c r="C9">
        <v>12.91</v>
      </c>
      <c r="D9">
        <v>12.81</v>
      </c>
      <c r="E9">
        <v>12.94</v>
      </c>
      <c r="F9">
        <v>12.78</v>
      </c>
      <c r="G9">
        <v>12.84</v>
      </c>
      <c r="H9">
        <f t="shared" si="1"/>
        <v>12.871666666666668</v>
      </c>
      <c r="I9">
        <f t="shared" si="2"/>
        <v>7.1390942469382254E-2</v>
      </c>
      <c r="J9">
        <f t="shared" si="3"/>
        <v>1.1185770835911041E-2</v>
      </c>
      <c r="K9">
        <f t="shared" si="0"/>
        <v>2.0167756388888889</v>
      </c>
      <c r="L9">
        <f t="shared" si="4"/>
        <v>0.18935856639367238</v>
      </c>
      <c r="M9">
        <f t="shared" si="5"/>
        <v>15.668333333333331</v>
      </c>
      <c r="N9">
        <v>15.89</v>
      </c>
      <c r="O9">
        <v>15.91</v>
      </c>
      <c r="P9">
        <v>15.45</v>
      </c>
      <c r="Q9">
        <v>15.54</v>
      </c>
      <c r="R9">
        <v>15.59</v>
      </c>
      <c r="S9">
        <v>15.63</v>
      </c>
    </row>
    <row r="10" spans="1:19" x14ac:dyDescent="0.25">
      <c r="A10" t="s">
        <v>20</v>
      </c>
      <c r="B10">
        <v>12.71</v>
      </c>
      <c r="C10">
        <v>12.62</v>
      </c>
      <c r="D10">
        <v>12.73</v>
      </c>
      <c r="E10">
        <v>12.87</v>
      </c>
      <c r="F10">
        <v>12.82</v>
      </c>
      <c r="G10">
        <v>12.68</v>
      </c>
      <c r="H10">
        <f t="shared" si="1"/>
        <v>12.738333333333335</v>
      </c>
      <c r="I10">
        <f t="shared" si="2"/>
        <v>9.1960136291040079E-2</v>
      </c>
      <c r="J10">
        <f t="shared" si="3"/>
        <v>1.3892111255699788E-2</v>
      </c>
      <c r="K10">
        <f t="shared" si="0"/>
        <v>1.924337555555556</v>
      </c>
      <c r="L10">
        <f t="shared" si="4"/>
        <v>8.8694231304334029E-2</v>
      </c>
      <c r="M10">
        <f t="shared" si="5"/>
        <v>15.106666666666667</v>
      </c>
      <c r="N10">
        <v>15.25</v>
      </c>
      <c r="O10">
        <v>15.14</v>
      </c>
      <c r="P10">
        <v>15.03</v>
      </c>
      <c r="Q10">
        <v>15.14</v>
      </c>
      <c r="R10">
        <v>15.07</v>
      </c>
      <c r="S10">
        <v>15.01</v>
      </c>
    </row>
    <row r="11" spans="1:19" x14ac:dyDescent="0.25">
      <c r="A11" t="s">
        <v>21</v>
      </c>
      <c r="B11">
        <v>12.42</v>
      </c>
      <c r="C11">
        <v>12.89</v>
      </c>
      <c r="D11">
        <v>12.57</v>
      </c>
      <c r="E11">
        <v>12.62</v>
      </c>
      <c r="F11">
        <v>12.55</v>
      </c>
      <c r="G11">
        <v>12.62</v>
      </c>
      <c r="H11">
        <f t="shared" si="1"/>
        <v>12.611666666666666</v>
      </c>
      <c r="I11">
        <f t="shared" si="2"/>
        <v>0.15484400752585392</v>
      </c>
      <c r="J11">
        <f t="shared" si="3"/>
        <v>2.3784039555971161E-2</v>
      </c>
      <c r="K11">
        <f t="shared" si="0"/>
        <v>1.9371519999999998</v>
      </c>
      <c r="L11">
        <f t="shared" si="4"/>
        <v>6.511528238439869E-2</v>
      </c>
      <c r="M11">
        <f t="shared" si="5"/>
        <v>15.36</v>
      </c>
      <c r="N11">
        <v>15.43</v>
      </c>
      <c r="O11">
        <v>15.37</v>
      </c>
      <c r="P11">
        <v>15.44</v>
      </c>
      <c r="Q11">
        <v>15.33</v>
      </c>
      <c r="R11">
        <v>15.31</v>
      </c>
      <c r="S11">
        <v>15.28</v>
      </c>
    </row>
    <row r="12" spans="1:19" x14ac:dyDescent="0.25">
      <c r="A12" t="s">
        <v>22</v>
      </c>
      <c r="B12">
        <v>12.27</v>
      </c>
      <c r="C12">
        <v>12.42</v>
      </c>
      <c r="D12">
        <v>12.31</v>
      </c>
      <c r="E12">
        <v>12.47</v>
      </c>
      <c r="F12">
        <v>12.38</v>
      </c>
      <c r="G12">
        <v>12.34</v>
      </c>
      <c r="H12">
        <f t="shared" si="1"/>
        <v>12.365</v>
      </c>
      <c r="I12">
        <f t="shared" si="2"/>
        <v>7.3416619371910866E-2</v>
      </c>
      <c r="J12">
        <f t="shared" si="3"/>
        <v>1.1334302420700174E-2</v>
      </c>
      <c r="K12">
        <f t="shared" si="0"/>
        <v>1.9089499166666668</v>
      </c>
      <c r="L12">
        <f t="shared" si="4"/>
        <v>7.6267074590983877E-2</v>
      </c>
      <c r="M12">
        <f>AVERAGE(N12:S12)</f>
        <v>15.438333333333333</v>
      </c>
      <c r="N12">
        <v>15.56</v>
      </c>
      <c r="O12">
        <v>15.41</v>
      </c>
      <c r="P12">
        <v>15.47</v>
      </c>
      <c r="Q12">
        <v>15.39</v>
      </c>
      <c r="R12">
        <v>15.34</v>
      </c>
      <c r="S12">
        <v>15.46</v>
      </c>
    </row>
    <row r="13" spans="1:19" x14ac:dyDescent="0.25">
      <c r="A13" t="s">
        <v>12</v>
      </c>
      <c r="H13">
        <f>AVERAGE(H3:H12)</f>
        <v>12.441333333333333</v>
      </c>
      <c r="K13">
        <f t="shared" si="0"/>
        <v>1.9232020422222222</v>
      </c>
      <c r="M13">
        <f>AVERAGE(M3:M12)</f>
        <v>15.458166666666667</v>
      </c>
    </row>
    <row r="14" spans="1:19" x14ac:dyDescent="0.25">
      <c r="A14" t="s">
        <v>11</v>
      </c>
      <c r="H14">
        <f>_xlfn.STDEV.S(H3:H12)</f>
        <v>0.44903105559514411</v>
      </c>
      <c r="K14">
        <f>_xlfn.STDEV.S(K3:K13)</f>
        <v>6.7336676441225388E-2</v>
      </c>
      <c r="M14">
        <f>_xlfn.STDEV.S(M3:M12)</f>
        <v>0.19550417569977691</v>
      </c>
    </row>
  </sheetData>
  <mergeCells count="2">
    <mergeCell ref="B1:I1"/>
    <mergeCell ref="L1:S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Ahyi</dc:creator>
  <cp:lastModifiedBy>Ahyi</cp:lastModifiedBy>
  <dcterms:created xsi:type="dcterms:W3CDTF">2022-02-09T11:46:16Z</dcterms:created>
  <dcterms:modified xsi:type="dcterms:W3CDTF">2022-02-09T11:47:12Z</dcterms:modified>
</cp:coreProperties>
</file>