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dap 동물\Figure 3 cytokine ELISA 결과_CMI 실험\"/>
    </mc:Choice>
  </mc:AlternateContent>
  <bookViews>
    <workbookView xWindow="0" yWindow="0" windowWidth="28800" windowHeight="12390" activeTab="1"/>
  </bookViews>
  <sheets>
    <sheet name="cytokine secretion raw data" sheetId="1" r:id="rId1"/>
    <sheet name="cytokine secretion mean SEM " sheetId="2" r:id="rId2"/>
  </sheets>
  <definedNames>
    <definedName name="_xlnm.Print_Area" localSheetId="1">'cytokine secretion mean SEM '!$B$1:$S$18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8" i="2" l="1"/>
  <c r="P18" i="2"/>
  <c r="S17" i="2"/>
  <c r="P17" i="2"/>
  <c r="R16" i="2"/>
  <c r="Q16" i="2"/>
  <c r="S16" i="2" s="1"/>
  <c r="P16" i="2"/>
  <c r="R15" i="2"/>
  <c r="Q15" i="2"/>
  <c r="S15" i="2" s="1"/>
  <c r="P15" i="2"/>
  <c r="R14" i="2"/>
  <c r="Q14" i="2"/>
  <c r="S14" i="2" s="1"/>
  <c r="P14" i="2"/>
  <c r="S13" i="2"/>
  <c r="P13" i="2"/>
  <c r="S12" i="2"/>
  <c r="P12" i="2"/>
  <c r="R11" i="2"/>
  <c r="Q11" i="2"/>
  <c r="S11" i="2" s="1"/>
  <c r="P11" i="2"/>
  <c r="R10" i="2"/>
  <c r="Q10" i="2"/>
  <c r="S10" i="2" s="1"/>
  <c r="P10" i="2"/>
  <c r="R9" i="2"/>
  <c r="Q9" i="2"/>
  <c r="S9" i="2" s="1"/>
  <c r="P9" i="2"/>
  <c r="S8" i="2"/>
  <c r="P8" i="2"/>
  <c r="S7" i="2"/>
  <c r="P7" i="2"/>
  <c r="R6" i="2"/>
  <c r="Q6" i="2"/>
  <c r="S6" i="2" s="1"/>
  <c r="P6" i="2"/>
  <c r="R5" i="2"/>
  <c r="Q5" i="2"/>
  <c r="S5" i="2" s="1"/>
  <c r="P5" i="2"/>
  <c r="R4" i="2"/>
  <c r="Q4" i="2"/>
  <c r="S4" i="2" s="1"/>
  <c r="P4" i="2"/>
</calcChain>
</file>

<file path=xl/sharedStrings.xml><?xml version="1.0" encoding="utf-8"?>
<sst xmlns="http://schemas.openxmlformats.org/spreadsheetml/2006/main" count="74" uniqueCount="43">
  <si>
    <t>Group</t>
    <phoneticPr fontId="3" type="noConversion"/>
  </si>
  <si>
    <t>stimulator</t>
  </si>
  <si>
    <t xml:space="preserve">IL-17 </t>
    <phoneticPr fontId="3" type="noConversion"/>
  </si>
  <si>
    <t xml:space="preserve">IL-5 </t>
    <phoneticPr fontId="3" type="noConversion"/>
  </si>
  <si>
    <t>pg/mL</t>
    <phoneticPr fontId="3" type="noConversion"/>
  </si>
  <si>
    <t>Neg</t>
    <phoneticPr fontId="3" type="noConversion"/>
  </si>
  <si>
    <t>hBp</t>
    <phoneticPr fontId="3" type="noConversion"/>
  </si>
  <si>
    <t>hBp+antigen</t>
    <phoneticPr fontId="3" type="noConversion"/>
  </si>
  <si>
    <t>antigen</t>
  </si>
  <si>
    <t>media                      (negative control)</t>
    <phoneticPr fontId="3" type="noConversion"/>
  </si>
  <si>
    <t>PWM                           (positive control)</t>
    <phoneticPr fontId="3" type="noConversion"/>
  </si>
  <si>
    <t>Positive</t>
    <phoneticPr fontId="3" type="noConversion"/>
  </si>
  <si>
    <t>hBp</t>
    <phoneticPr fontId="3" type="noConversion"/>
  </si>
  <si>
    <t>hBp+antigen</t>
    <phoneticPr fontId="3" type="noConversion"/>
  </si>
  <si>
    <t>media                      (negative control)</t>
    <phoneticPr fontId="3" type="noConversion"/>
  </si>
  <si>
    <t>PWM                           (positive control)</t>
    <phoneticPr fontId="3" type="noConversion"/>
  </si>
  <si>
    <t>GC3111</t>
    <phoneticPr fontId="3" type="noConversion"/>
  </si>
  <si>
    <t>hBp</t>
    <phoneticPr fontId="3" type="noConversion"/>
  </si>
  <si>
    <t>enhanced GC3111</t>
    <phoneticPr fontId="3" type="noConversion"/>
  </si>
  <si>
    <t>hBp</t>
    <phoneticPr fontId="3" type="noConversion"/>
  </si>
  <si>
    <t>hBp+antigen</t>
    <phoneticPr fontId="3" type="noConversion"/>
  </si>
  <si>
    <t>Neg</t>
  </si>
  <si>
    <t>Control</t>
  </si>
  <si>
    <t>GC3111</t>
  </si>
  <si>
    <t>GC3111 enhanced</t>
  </si>
  <si>
    <t>3 group</t>
    <phoneticPr fontId="3" type="noConversion"/>
  </si>
  <si>
    <t>3 group-media</t>
    <phoneticPr fontId="3" type="noConversion"/>
  </si>
  <si>
    <t>Neg-media</t>
    <phoneticPr fontId="3" type="noConversion"/>
  </si>
  <si>
    <t>3 group-negative control</t>
    <phoneticPr fontId="3" type="noConversion"/>
  </si>
  <si>
    <t>mean</t>
    <phoneticPr fontId="15" type="noConversion"/>
  </si>
  <si>
    <t>SEM</t>
    <phoneticPr fontId="15" type="noConversion"/>
  </si>
  <si>
    <t>n</t>
    <phoneticPr fontId="15" type="noConversion"/>
  </si>
  <si>
    <t>mean</t>
    <phoneticPr fontId="15" type="noConversion"/>
  </si>
  <si>
    <t>SEM</t>
    <phoneticPr fontId="15" type="noConversion"/>
  </si>
  <si>
    <t>mean</t>
    <phoneticPr fontId="3" type="noConversion"/>
  </si>
  <si>
    <t>media</t>
  </si>
  <si>
    <t>PWM</t>
  </si>
  <si>
    <t>IL-17</t>
    <phoneticPr fontId="15" type="noConversion"/>
  </si>
  <si>
    <t>IL-5</t>
    <phoneticPr fontId="15" type="noConversion"/>
  </si>
  <si>
    <r>
      <t>INF-</t>
    </r>
    <r>
      <rPr>
        <b/>
        <sz val="11"/>
        <color theme="1"/>
        <rFont val="맑은 고딕"/>
        <family val="3"/>
        <charset val="129"/>
      </rPr>
      <t>γ</t>
    </r>
    <r>
      <rPr>
        <b/>
        <sz val="11"/>
        <color theme="1"/>
        <rFont val="맑은 고딕"/>
        <family val="3"/>
        <charset val="129"/>
        <scheme val="major"/>
      </rPr>
      <t xml:space="preserve"> </t>
    </r>
    <phoneticPr fontId="3" type="noConversion"/>
  </si>
  <si>
    <t xml:space="preserve">INF-γ </t>
    <phoneticPr fontId="15" type="noConversion"/>
  </si>
  <si>
    <t>hBp</t>
    <phoneticPr fontId="3" type="noConversion"/>
  </si>
  <si>
    <t>hBp+antigen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</si>
</sst>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맑은 고딕"/>
      <family val="2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scheme val="major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ajor"/>
    </font>
    <font>
      <sz val="11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name val="Arial"/>
      <family val="2"/>
    </font>
    <font>
      <sz val="12"/>
      <color theme="1"/>
      <name val="맑은 고딕"/>
      <family val="3"/>
      <charset val="129"/>
      <scheme val="major"/>
    </font>
    <font>
      <sz val="12"/>
      <color theme="1"/>
      <name val="맑은 고딕"/>
      <family val="2"/>
      <scheme val="minor"/>
    </font>
    <font>
      <sz val="11"/>
      <name val="Arial"/>
      <family val="2"/>
    </font>
    <font>
      <sz val="8"/>
      <name val="맑은 고딕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horizontal="center" vertical="center"/>
    </xf>
    <xf numFmtId="2" fontId="10" fillId="0" borderId="1" xfId="1" applyNumberFormat="1" applyFont="1" applyFill="1" applyBorder="1" applyAlignment="1">
      <alignment horizontal="center" vertical="center"/>
    </xf>
    <xf numFmtId="2" fontId="11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 vertical="center"/>
    </xf>
    <xf numFmtId="2" fontId="9" fillId="0" borderId="1" xfId="1" applyNumberFormat="1" applyFont="1" applyFill="1" applyBorder="1" applyAlignment="1">
      <alignment horizontal="center" vertical="center"/>
    </xf>
    <xf numFmtId="2" fontId="9" fillId="0" borderId="1" xfId="2" applyNumberFormat="1" applyFont="1" applyFill="1" applyBorder="1" applyAlignment="1">
      <alignment horizontal="center" vertical="center"/>
    </xf>
    <xf numFmtId="2" fontId="13" fillId="0" borderId="1" xfId="0" applyNumberFormat="1" applyFont="1" applyBorder="1" applyAlignment="1">
      <alignment horizontal="center" vertical="center"/>
    </xf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Fill="1"/>
    <xf numFmtId="0" fontId="14" fillId="0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</cellXfs>
  <cellStyles count="3">
    <cellStyle name="표준" xfId="0" builtinId="0"/>
    <cellStyle name="표준 2 2" xfId="1"/>
    <cellStyle name="표준 2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23"/>
  <sheetViews>
    <sheetView workbookViewId="0">
      <selection activeCell="C2" sqref="C2:C3"/>
    </sheetView>
  </sheetViews>
  <sheetFormatPr defaultRowHeight="16.5" x14ac:dyDescent="0.3"/>
  <cols>
    <col min="2" max="2" width="17.875" style="18" bestFit="1" customWidth="1"/>
    <col min="3" max="3" width="19.375" style="18" customWidth="1"/>
    <col min="4" max="8" width="10.125" style="18" bestFit="1" customWidth="1"/>
    <col min="9" max="18" width="9.125" bestFit="1" customWidth="1"/>
  </cols>
  <sheetData>
    <row r="2" spans="2:18" ht="15.95" customHeight="1" x14ac:dyDescent="0.3">
      <c r="B2" s="1" t="s">
        <v>0</v>
      </c>
      <c r="C2" s="2" t="s">
        <v>1</v>
      </c>
      <c r="D2" s="3" t="s">
        <v>39</v>
      </c>
      <c r="E2" s="3"/>
      <c r="F2" s="3"/>
      <c r="G2" s="3"/>
      <c r="H2" s="3"/>
      <c r="I2" s="4" t="s">
        <v>2</v>
      </c>
      <c r="J2" s="4"/>
      <c r="K2" s="4"/>
      <c r="L2" s="4"/>
      <c r="M2" s="4"/>
      <c r="N2" s="4" t="s">
        <v>3</v>
      </c>
      <c r="O2" s="4"/>
      <c r="P2" s="4"/>
      <c r="Q2" s="4"/>
      <c r="R2" s="4"/>
    </row>
    <row r="3" spans="2:18" ht="15.95" customHeight="1" x14ac:dyDescent="0.3">
      <c r="B3" s="3"/>
      <c r="C3" s="2" t="s">
        <v>4</v>
      </c>
      <c r="D3" s="5">
        <v>1</v>
      </c>
      <c r="E3" s="5">
        <v>2</v>
      </c>
      <c r="F3" s="5">
        <v>3</v>
      </c>
      <c r="G3" s="5">
        <v>4</v>
      </c>
      <c r="H3" s="5">
        <v>5</v>
      </c>
      <c r="I3" s="6">
        <v>1</v>
      </c>
      <c r="J3" s="6">
        <v>2</v>
      </c>
      <c r="K3" s="6">
        <v>3</v>
      </c>
      <c r="L3" s="6">
        <v>4</v>
      </c>
      <c r="M3" s="6">
        <v>5</v>
      </c>
      <c r="N3" s="6">
        <v>1</v>
      </c>
      <c r="O3" s="6">
        <v>2</v>
      </c>
      <c r="P3" s="6">
        <v>3</v>
      </c>
      <c r="Q3" s="6">
        <v>4</v>
      </c>
      <c r="R3" s="6">
        <v>5</v>
      </c>
    </row>
    <row r="4" spans="2:18" ht="17.25" x14ac:dyDescent="0.3">
      <c r="B4" s="7" t="s">
        <v>5</v>
      </c>
      <c r="C4" s="8" t="s">
        <v>6</v>
      </c>
      <c r="D4" s="9">
        <v>6587.7122289999998</v>
      </c>
      <c r="E4" s="9">
        <v>5167.451</v>
      </c>
      <c r="F4" s="9">
        <v>6088.3239999999996</v>
      </c>
      <c r="G4" s="9">
        <v>15838.96</v>
      </c>
      <c r="H4" s="9">
        <v>2574.1729999999998</v>
      </c>
      <c r="I4" s="10">
        <v>950.90627900000004</v>
      </c>
      <c r="J4" s="10">
        <v>1028.21776</v>
      </c>
      <c r="K4" s="10">
        <v>1112.07637</v>
      </c>
      <c r="L4" s="10">
        <v>924.40072499999997</v>
      </c>
      <c r="M4" s="10">
        <v>1601.88625</v>
      </c>
      <c r="N4" s="11">
        <v>16.167315500000001</v>
      </c>
      <c r="O4" s="11">
        <v>18.524855299999999</v>
      </c>
      <c r="P4" s="11">
        <v>20.122585999999998</v>
      </c>
      <c r="Q4" s="11">
        <v>36.151479600000002</v>
      </c>
      <c r="R4" s="11">
        <v>15.3925567</v>
      </c>
    </row>
    <row r="5" spans="2:18" ht="17.25" x14ac:dyDescent="0.3">
      <c r="B5" s="7"/>
      <c r="C5" s="8" t="s">
        <v>7</v>
      </c>
      <c r="D5" s="9">
        <v>2035.05864</v>
      </c>
      <c r="E5" s="9">
        <v>5176.5839999999998</v>
      </c>
      <c r="F5" s="9">
        <v>5725.1109999999999</v>
      </c>
      <c r="G5" s="9">
        <v>13040.9</v>
      </c>
      <c r="H5" s="9">
        <v>3205.4929999999999</v>
      </c>
      <c r="I5" s="10">
        <v>903.55089399999997</v>
      </c>
      <c r="J5" s="10">
        <v>705.68713200000002</v>
      </c>
      <c r="K5" s="10">
        <v>827.006077</v>
      </c>
      <c r="L5" s="10">
        <v>1121.37132</v>
      </c>
      <c r="M5" s="10">
        <v>1442.7733900000001</v>
      </c>
      <c r="N5" s="11">
        <v>11.6112336</v>
      </c>
      <c r="O5" s="11">
        <v>16.167315500000001</v>
      </c>
      <c r="P5" s="11">
        <v>24.199830899999998</v>
      </c>
      <c r="Q5" s="11">
        <v>28.8080952</v>
      </c>
      <c r="R5" s="11">
        <v>15.3925567</v>
      </c>
    </row>
    <row r="6" spans="2:18" ht="17.25" x14ac:dyDescent="0.3">
      <c r="B6" s="7"/>
      <c r="C6" s="8" t="s">
        <v>8</v>
      </c>
      <c r="D6" s="9">
        <v>213.87239940000001</v>
      </c>
      <c r="E6" s="9">
        <v>138.3272</v>
      </c>
      <c r="F6" s="9">
        <v>1589.6079999999999</v>
      </c>
      <c r="G6" s="9">
        <v>178.2724</v>
      </c>
      <c r="H6" s="9">
        <v>165.50569999999999</v>
      </c>
      <c r="I6" s="10">
        <v>38.919995999999998</v>
      </c>
      <c r="J6" s="10">
        <v>249.71879300000001</v>
      </c>
      <c r="K6" s="10">
        <v>175.7165</v>
      </c>
      <c r="L6" s="10">
        <v>138.89333999999999</v>
      </c>
      <c r="M6" s="10">
        <v>781.27884300000005</v>
      </c>
      <c r="N6" s="11">
        <v>12.354359799999999</v>
      </c>
      <c r="O6" s="11">
        <v>11.9819244</v>
      </c>
      <c r="P6" s="11">
        <v>11.6112336</v>
      </c>
      <c r="Q6" s="11">
        <v>43.277549899999997</v>
      </c>
      <c r="R6" s="11">
        <v>13.1043191</v>
      </c>
    </row>
    <row r="7" spans="2:18" ht="33" x14ac:dyDescent="0.3">
      <c r="B7" s="7"/>
      <c r="C7" s="8" t="s">
        <v>9</v>
      </c>
      <c r="D7" s="9">
        <v>127.932472</v>
      </c>
      <c r="E7" s="9">
        <v>94.978909999999999</v>
      </c>
      <c r="F7" s="12"/>
      <c r="G7" s="12"/>
      <c r="H7" s="12"/>
      <c r="I7" s="10">
        <v>7.2131678199999998</v>
      </c>
      <c r="J7" s="10">
        <v>47.946789000000003</v>
      </c>
      <c r="K7" s="13"/>
      <c r="L7" s="13"/>
      <c r="M7" s="13"/>
      <c r="N7" s="11">
        <v>9.42603802</v>
      </c>
      <c r="O7" s="11">
        <v>9.0687637799999994</v>
      </c>
      <c r="P7" s="14"/>
      <c r="Q7" s="14"/>
      <c r="R7" s="14"/>
    </row>
    <row r="8" spans="2:18" ht="33" x14ac:dyDescent="0.3">
      <c r="B8" s="7"/>
      <c r="C8" s="8" t="s">
        <v>10</v>
      </c>
      <c r="D8" s="12">
        <v>16344.663587580015</v>
      </c>
      <c r="E8" s="12">
        <v>16528.050982122233</v>
      </c>
      <c r="F8" s="12">
        <v>17282.409194149273</v>
      </c>
      <c r="G8" s="12"/>
      <c r="H8" s="12"/>
      <c r="I8" s="15">
        <v>833.17635920917417</v>
      </c>
      <c r="J8" s="15">
        <v>1402.0781354724302</v>
      </c>
      <c r="K8" s="15">
        <v>591.82030093720596</v>
      </c>
      <c r="L8" s="13"/>
      <c r="M8" s="13"/>
      <c r="N8" s="16">
        <v>1495.0193435517399</v>
      </c>
      <c r="O8" s="16">
        <v>1229.9763155997</v>
      </c>
      <c r="P8" s="16">
        <v>1916.5631446427749</v>
      </c>
      <c r="Q8" s="14"/>
      <c r="R8" s="14"/>
    </row>
    <row r="9" spans="2:18" ht="17.25" x14ac:dyDescent="0.3">
      <c r="B9" s="7" t="s">
        <v>11</v>
      </c>
      <c r="C9" s="8" t="s">
        <v>12</v>
      </c>
      <c r="D9" s="9">
        <v>12548.55473</v>
      </c>
      <c r="E9" s="9">
        <v>12560.94</v>
      </c>
      <c r="F9" s="9">
        <v>13514.3</v>
      </c>
      <c r="G9" s="9">
        <v>12154.49</v>
      </c>
      <c r="H9" s="9">
        <v>14439.33</v>
      </c>
      <c r="I9" s="10">
        <v>1118.9960000000001</v>
      </c>
      <c r="J9" s="10">
        <v>1080.729</v>
      </c>
      <c r="K9" s="10">
        <v>1027.481</v>
      </c>
      <c r="L9" s="10">
        <v>1807.671</v>
      </c>
      <c r="M9" s="10">
        <v>1222.471</v>
      </c>
      <c r="N9" s="11">
        <v>20.78736</v>
      </c>
      <c r="O9" s="11">
        <v>37.725110000000001</v>
      </c>
      <c r="P9" s="11">
        <v>24.441179999999999</v>
      </c>
      <c r="Q9" s="11">
        <v>19.727920000000001</v>
      </c>
      <c r="R9" s="11">
        <v>55.079419999999999</v>
      </c>
    </row>
    <row r="10" spans="2:18" ht="17.25" x14ac:dyDescent="0.3">
      <c r="B10" s="7"/>
      <c r="C10" s="8" t="s">
        <v>13</v>
      </c>
      <c r="D10" s="9">
        <v>11010.3483</v>
      </c>
      <c r="E10" s="9">
        <v>16202.52</v>
      </c>
      <c r="F10" s="9">
        <v>13072.28</v>
      </c>
      <c r="G10" s="9">
        <v>13922.83</v>
      </c>
      <c r="H10" s="9">
        <v>14719.62</v>
      </c>
      <c r="I10" s="10">
        <v>595.34789999999998</v>
      </c>
      <c r="J10" s="10">
        <v>655.33249999999998</v>
      </c>
      <c r="K10" s="10">
        <v>271.26080000000002</v>
      </c>
      <c r="L10" s="10">
        <v>302.81220000000002</v>
      </c>
      <c r="M10" s="10">
        <v>418.14690000000002</v>
      </c>
      <c r="N10" s="11">
        <v>1507.4880000000001</v>
      </c>
      <c r="O10" s="11">
        <v>1871.1980000000001</v>
      </c>
      <c r="P10" s="11">
        <v>1118.2529999999999</v>
      </c>
      <c r="Q10" s="11">
        <v>1158.1489999999999</v>
      </c>
      <c r="R10" s="11">
        <v>1652.5360000000001</v>
      </c>
    </row>
    <row r="11" spans="2:18" ht="17.25" x14ac:dyDescent="0.3">
      <c r="B11" s="7"/>
      <c r="C11" s="8" t="s">
        <v>8</v>
      </c>
      <c r="D11" s="9">
        <v>5360.3965920000001</v>
      </c>
      <c r="E11" s="9">
        <v>2844.7559999999999</v>
      </c>
      <c r="F11" s="9">
        <v>2953.3040000000001</v>
      </c>
      <c r="G11" s="9">
        <v>4138.0240000000003</v>
      </c>
      <c r="H11" s="9">
        <v>5977.5959999999995</v>
      </c>
      <c r="I11" s="10">
        <v>84.308229999999995</v>
      </c>
      <c r="J11" s="10">
        <v>73.821179999999998</v>
      </c>
      <c r="K11" s="10">
        <v>203.14169999999999</v>
      </c>
      <c r="L11" s="10">
        <v>63.0364</v>
      </c>
      <c r="M11" s="10">
        <v>116.3018</v>
      </c>
      <c r="N11" s="11">
        <v>1721.6369999999999</v>
      </c>
      <c r="O11" s="11">
        <v>2454.279</v>
      </c>
      <c r="P11" s="11">
        <v>2158.8449999999998</v>
      </c>
      <c r="Q11" s="11">
        <v>1793.0540000000001</v>
      </c>
      <c r="R11" s="11">
        <v>2240.0590000000002</v>
      </c>
    </row>
    <row r="12" spans="2:18" ht="33" x14ac:dyDescent="0.3">
      <c r="B12" s="7"/>
      <c r="C12" s="8" t="s">
        <v>14</v>
      </c>
      <c r="D12" s="9">
        <v>223.11509799999999</v>
      </c>
      <c r="E12" s="9">
        <v>973.0942</v>
      </c>
      <c r="F12" s="12"/>
      <c r="G12" s="12"/>
      <c r="H12" s="12"/>
      <c r="I12" s="10">
        <v>133.66130000000001</v>
      </c>
      <c r="J12" s="10">
        <v>245.774</v>
      </c>
      <c r="K12" s="13"/>
      <c r="L12" s="13"/>
      <c r="M12" s="13"/>
      <c r="N12" s="11">
        <v>41.647840000000002</v>
      </c>
      <c r="O12" s="11">
        <v>39.019159999999999</v>
      </c>
      <c r="P12" s="14"/>
      <c r="Q12" s="14"/>
      <c r="R12" s="14"/>
    </row>
    <row r="13" spans="2:18" ht="33" x14ac:dyDescent="0.3">
      <c r="B13" s="7"/>
      <c r="C13" s="8" t="s">
        <v>15</v>
      </c>
      <c r="D13" s="12">
        <v>16128.227232750392</v>
      </c>
      <c r="E13" s="12">
        <v>16855.803371168688</v>
      </c>
      <c r="F13" s="12">
        <v>16876.361190510801</v>
      </c>
      <c r="G13" s="12"/>
      <c r="H13" s="12"/>
      <c r="I13" s="15">
        <v>550.05207770065022</v>
      </c>
      <c r="J13" s="15">
        <v>721.8771192349036</v>
      </c>
      <c r="K13" s="15">
        <v>1753.5400369757679</v>
      </c>
      <c r="L13" s="13"/>
      <c r="M13" s="13"/>
      <c r="N13" s="16">
        <v>1575.72612797294</v>
      </c>
      <c r="O13" s="16">
        <v>2078.5771073291694</v>
      </c>
      <c r="P13" s="16">
        <v>2671.3662620575101</v>
      </c>
      <c r="Q13" s="14"/>
      <c r="R13" s="14"/>
    </row>
    <row r="14" spans="2:18" ht="17.25" x14ac:dyDescent="0.3">
      <c r="B14" s="7" t="s">
        <v>16</v>
      </c>
      <c r="C14" s="8" t="s">
        <v>17</v>
      </c>
      <c r="D14" s="9">
        <v>11523.410040000001</v>
      </c>
      <c r="E14" s="9">
        <v>11010.35</v>
      </c>
      <c r="F14" s="9">
        <v>15365.27</v>
      </c>
      <c r="G14" s="9">
        <v>10307.98</v>
      </c>
      <c r="H14" s="9">
        <v>11565.52</v>
      </c>
      <c r="I14" s="10">
        <v>1074.6659999999999</v>
      </c>
      <c r="J14" s="10">
        <v>1610.8620000000001</v>
      </c>
      <c r="K14" s="10">
        <v>1200.8710000000001</v>
      </c>
      <c r="L14" s="10">
        <v>988.09069999999997</v>
      </c>
      <c r="M14" s="10">
        <v>1521.6679999999999</v>
      </c>
      <c r="N14" s="11">
        <v>71.379549999999995</v>
      </c>
      <c r="O14" s="11">
        <v>63.745240000000003</v>
      </c>
      <c r="P14" s="11">
        <v>25.101839999999999</v>
      </c>
      <c r="Q14" s="11">
        <v>139.13919999999999</v>
      </c>
      <c r="R14" s="11">
        <v>57.745800000000003</v>
      </c>
    </row>
    <row r="15" spans="2:18" ht="17.25" x14ac:dyDescent="0.3">
      <c r="B15" s="7"/>
      <c r="C15" s="8" t="s">
        <v>13</v>
      </c>
      <c r="D15" s="9">
        <v>16924.36289</v>
      </c>
      <c r="E15" s="9">
        <v>14212.57</v>
      </c>
      <c r="F15" s="9">
        <v>16209.27</v>
      </c>
      <c r="G15" s="9">
        <v>13229.56</v>
      </c>
      <c r="H15" s="9">
        <v>15684.97</v>
      </c>
      <c r="I15" s="10">
        <v>611.45450000000005</v>
      </c>
      <c r="J15" s="10">
        <v>479.79599999999999</v>
      </c>
      <c r="K15" s="10">
        <v>483.9076</v>
      </c>
      <c r="L15" s="10">
        <v>519.73599999999999</v>
      </c>
      <c r="M15" s="10">
        <v>991.11170000000004</v>
      </c>
      <c r="N15" s="11">
        <v>1696.549</v>
      </c>
      <c r="O15" s="11">
        <v>1027.6300000000001</v>
      </c>
      <c r="P15" s="11">
        <v>794.50109999999995</v>
      </c>
      <c r="Q15" s="11">
        <v>1557.5719999999999</v>
      </c>
      <c r="R15" s="11">
        <v>1256.742</v>
      </c>
    </row>
    <row r="16" spans="2:18" ht="17.25" x14ac:dyDescent="0.3">
      <c r="B16" s="7"/>
      <c r="C16" s="8" t="s">
        <v>8</v>
      </c>
      <c r="D16" s="9">
        <v>5791.4410859999998</v>
      </c>
      <c r="E16" s="9">
        <v>3653.4450000000002</v>
      </c>
      <c r="F16" s="9">
        <v>2759.663</v>
      </c>
      <c r="G16" s="9">
        <v>1946.2370000000001</v>
      </c>
      <c r="H16" s="9">
        <v>3236.5410000000002</v>
      </c>
      <c r="I16" s="10">
        <v>80.518020000000007</v>
      </c>
      <c r="J16" s="10">
        <v>126.0975</v>
      </c>
      <c r="K16" s="10">
        <v>88.643240000000006</v>
      </c>
      <c r="L16" s="10">
        <v>79.442750000000004</v>
      </c>
      <c r="M16" s="10">
        <v>137.6009</v>
      </c>
      <c r="N16" s="11">
        <v>1274.23</v>
      </c>
      <c r="O16" s="11">
        <v>1460.65</v>
      </c>
      <c r="P16" s="11">
        <v>1944.3689999999999</v>
      </c>
      <c r="Q16" s="11">
        <v>1998.1959999999999</v>
      </c>
      <c r="R16" s="11">
        <v>1605.9860000000001</v>
      </c>
    </row>
    <row r="17" spans="2:18" ht="33" x14ac:dyDescent="0.3">
      <c r="B17" s="7"/>
      <c r="C17" s="8" t="s">
        <v>9</v>
      </c>
      <c r="D17" s="9">
        <v>3136.0118640000001</v>
      </c>
      <c r="E17" s="9">
        <v>520.6123</v>
      </c>
      <c r="F17" s="12"/>
      <c r="G17" s="12"/>
      <c r="H17" s="12"/>
      <c r="I17" s="10">
        <v>213.43790000000001</v>
      </c>
      <c r="J17" s="10">
        <v>204.8672</v>
      </c>
      <c r="K17" s="13"/>
      <c r="L17" s="13"/>
      <c r="M17" s="13"/>
      <c r="N17" s="11">
        <v>80.200379999999996</v>
      </c>
      <c r="O17" s="11">
        <v>61.734400000000001</v>
      </c>
      <c r="P17" s="14"/>
      <c r="Q17" s="14"/>
      <c r="R17" s="14"/>
    </row>
    <row r="18" spans="2:18" ht="33" x14ac:dyDescent="0.3">
      <c r="B18" s="7"/>
      <c r="C18" s="8" t="s">
        <v>15</v>
      </c>
      <c r="D18" s="12">
        <v>17247.869912367736</v>
      </c>
      <c r="E18" s="12">
        <v>17782.397658130518</v>
      </c>
      <c r="F18" s="12">
        <v>17448.527672572334</v>
      </c>
      <c r="G18" s="12"/>
      <c r="H18" s="12"/>
      <c r="I18" s="15">
        <v>724.21042344338696</v>
      </c>
      <c r="J18" s="15">
        <v>919.523773356898</v>
      </c>
      <c r="K18" s="15">
        <v>504.5357008882566</v>
      </c>
      <c r="L18" s="13"/>
      <c r="M18" s="13"/>
      <c r="N18" s="16">
        <v>2318.7746187339194</v>
      </c>
      <c r="O18" s="16">
        <v>1903.2699538925922</v>
      </c>
      <c r="P18" s="16">
        <v>2340.9185916821516</v>
      </c>
      <c r="Q18" s="14"/>
      <c r="R18" s="14"/>
    </row>
    <row r="19" spans="2:18" ht="17.25" x14ac:dyDescent="0.3">
      <c r="B19" s="7" t="s">
        <v>18</v>
      </c>
      <c r="C19" s="8" t="s">
        <v>19</v>
      </c>
      <c r="D19" s="17">
        <v>14771.964330000001</v>
      </c>
      <c r="E19" s="17">
        <v>13967.76</v>
      </c>
      <c r="F19" s="17">
        <v>11983.45</v>
      </c>
      <c r="G19" s="17">
        <v>14342</v>
      </c>
      <c r="H19" s="17">
        <v>6093.1540000000005</v>
      </c>
      <c r="I19" s="10">
        <v>1498.431</v>
      </c>
      <c r="J19" s="10">
        <v>1189.9870000000001</v>
      </c>
      <c r="K19" s="10">
        <v>1288.5940000000001</v>
      </c>
      <c r="L19" s="10">
        <v>2142.0210000000002</v>
      </c>
      <c r="M19" s="10">
        <v>1336.617</v>
      </c>
      <c r="N19" s="11">
        <v>53.177079999999997</v>
      </c>
      <c r="O19" s="11">
        <v>32.268540000000002</v>
      </c>
      <c r="P19" s="11">
        <v>45.710479999999997</v>
      </c>
      <c r="Q19" s="11">
        <v>35.386090000000003</v>
      </c>
      <c r="R19" s="11">
        <v>31.393470000000001</v>
      </c>
    </row>
    <row r="20" spans="2:18" ht="17.25" x14ac:dyDescent="0.3">
      <c r="B20" s="7"/>
      <c r="C20" s="8" t="s">
        <v>20</v>
      </c>
      <c r="D20" s="17">
        <v>15805.435600000001</v>
      </c>
      <c r="E20" s="17">
        <v>14817.82</v>
      </c>
      <c r="F20" s="17">
        <v>15484.89</v>
      </c>
      <c r="G20" s="17">
        <v>12443.46</v>
      </c>
      <c r="H20" s="17">
        <v>9848.64</v>
      </c>
      <c r="I20" s="10">
        <v>925.33330000000001</v>
      </c>
      <c r="J20" s="10">
        <v>477.82380000000001</v>
      </c>
      <c r="K20" s="10">
        <v>236.7722</v>
      </c>
      <c r="L20" s="10">
        <v>466.15879999999999</v>
      </c>
      <c r="M20" s="10">
        <v>469.07119999999998</v>
      </c>
      <c r="N20" s="11">
        <v>1385.3309999999999</v>
      </c>
      <c r="O20" s="11">
        <v>1057.482</v>
      </c>
      <c r="P20" s="11">
        <v>1533.3309999999999</v>
      </c>
      <c r="Q20" s="11">
        <v>829.21529999999996</v>
      </c>
      <c r="R20" s="11">
        <v>1109.2629999999999</v>
      </c>
    </row>
    <row r="21" spans="2:18" ht="17.25" x14ac:dyDescent="0.3">
      <c r="B21" s="7"/>
      <c r="C21" s="8" t="s">
        <v>8</v>
      </c>
      <c r="D21" s="17">
        <v>3788.0177229999999</v>
      </c>
      <c r="E21" s="17">
        <v>1775.8869999999999</v>
      </c>
      <c r="F21" s="17">
        <v>5739.3029999999999</v>
      </c>
      <c r="G21" s="17">
        <v>7631.4610000000002</v>
      </c>
      <c r="H21" s="17">
        <v>2061.6370000000002</v>
      </c>
      <c r="I21" s="10">
        <v>120.2046</v>
      </c>
      <c r="J21" s="10">
        <v>101.79</v>
      </c>
      <c r="K21" s="10">
        <v>280.28660000000002</v>
      </c>
      <c r="L21" s="10">
        <v>300.7072</v>
      </c>
      <c r="M21" s="10">
        <v>86.698560000000001</v>
      </c>
      <c r="N21" s="11">
        <v>2375.346</v>
      </c>
      <c r="O21" s="11">
        <v>1830.615</v>
      </c>
      <c r="P21" s="11">
        <v>1837.8109999999999</v>
      </c>
      <c r="Q21" s="11">
        <v>1160.5070000000001</v>
      </c>
      <c r="R21" s="11">
        <v>1575.828</v>
      </c>
    </row>
    <row r="22" spans="2:18" ht="33" x14ac:dyDescent="0.3">
      <c r="B22" s="7"/>
      <c r="C22" s="8" t="s">
        <v>9</v>
      </c>
      <c r="D22" s="17">
        <v>1891.013569</v>
      </c>
      <c r="E22" s="17">
        <v>3381.4679999999998</v>
      </c>
      <c r="F22" s="12"/>
      <c r="G22" s="12"/>
      <c r="H22" s="12"/>
      <c r="I22" s="10">
        <v>455.3476</v>
      </c>
      <c r="J22" s="10">
        <v>414.53440000000001</v>
      </c>
      <c r="K22" s="13"/>
      <c r="L22" s="13"/>
      <c r="M22" s="13"/>
      <c r="N22" s="11">
        <v>30.09423</v>
      </c>
      <c r="O22" s="11">
        <v>25.06297</v>
      </c>
      <c r="P22" s="14"/>
      <c r="Q22" s="14"/>
      <c r="R22" s="14"/>
    </row>
    <row r="23" spans="2:18" ht="33" x14ac:dyDescent="0.3">
      <c r="B23" s="7"/>
      <c r="C23" s="8" t="s">
        <v>15</v>
      </c>
      <c r="D23" s="12">
        <v>15852.369704829569</v>
      </c>
      <c r="E23" s="12">
        <v>15544.822098265404</v>
      </c>
      <c r="F23" s="12">
        <v>16807.868601178896</v>
      </c>
      <c r="G23" s="12"/>
      <c r="H23" s="12"/>
      <c r="I23" s="15">
        <v>704.13544476807749</v>
      </c>
      <c r="J23" s="15">
        <v>1023.8758314552617</v>
      </c>
      <c r="K23" s="15">
        <v>1127.9018021379843</v>
      </c>
      <c r="L23" s="13"/>
      <c r="M23" s="13"/>
      <c r="N23" s="16">
        <v>2136.8091843909374</v>
      </c>
      <c r="O23" s="16">
        <v>1888.4118535118266</v>
      </c>
      <c r="P23" s="16">
        <v>1821.9911061500854</v>
      </c>
      <c r="Q23" s="14"/>
      <c r="R23" s="14"/>
    </row>
  </sheetData>
  <mergeCells count="8">
    <mergeCell ref="B14:B18"/>
    <mergeCell ref="B19:B23"/>
    <mergeCell ref="B2:B3"/>
    <mergeCell ref="D2:H2"/>
    <mergeCell ref="I2:M2"/>
    <mergeCell ref="N2:R2"/>
    <mergeCell ref="B4:B8"/>
    <mergeCell ref="B9:B13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18"/>
  <sheetViews>
    <sheetView tabSelected="1" topLeftCell="B1" zoomScaleNormal="100" workbookViewId="0">
      <selection activeCell="Q30" sqref="Q30"/>
    </sheetView>
  </sheetViews>
  <sheetFormatPr defaultRowHeight="16.5" x14ac:dyDescent="0.3"/>
  <cols>
    <col min="3" max="3" width="14.125" customWidth="1"/>
    <col min="17" max="17" width="14.75" style="19" bestFit="1" customWidth="1"/>
    <col min="18" max="18" width="14.75" style="19" customWidth="1"/>
    <col min="19" max="19" width="21.375" style="19" customWidth="1"/>
  </cols>
  <sheetData>
    <row r="2" spans="2:19" x14ac:dyDescent="0.3">
      <c r="B2" s="25"/>
      <c r="C2" s="2" t="s">
        <v>1</v>
      </c>
      <c r="D2" s="26" t="s">
        <v>21</v>
      </c>
      <c r="E2" s="26"/>
      <c r="F2" s="26"/>
      <c r="G2" s="26" t="s">
        <v>22</v>
      </c>
      <c r="H2" s="26"/>
      <c r="I2" s="26"/>
      <c r="J2" s="26" t="s">
        <v>23</v>
      </c>
      <c r="K2" s="26"/>
      <c r="L2" s="26"/>
      <c r="M2" s="26" t="s">
        <v>24</v>
      </c>
      <c r="N2" s="26"/>
      <c r="O2" s="26"/>
      <c r="P2" s="22" t="s">
        <v>25</v>
      </c>
      <c r="Q2" s="22" t="s">
        <v>26</v>
      </c>
      <c r="R2" s="22" t="s">
        <v>27</v>
      </c>
      <c r="S2" s="22" t="s">
        <v>28</v>
      </c>
    </row>
    <row r="3" spans="2:19" x14ac:dyDescent="0.3">
      <c r="B3" s="25"/>
      <c r="C3" s="2" t="s">
        <v>4</v>
      </c>
      <c r="D3" s="25" t="s">
        <v>29</v>
      </c>
      <c r="E3" s="25" t="s">
        <v>30</v>
      </c>
      <c r="F3" s="25" t="s">
        <v>31</v>
      </c>
      <c r="G3" s="25" t="s">
        <v>29</v>
      </c>
      <c r="H3" s="25" t="s">
        <v>30</v>
      </c>
      <c r="I3" s="25" t="s">
        <v>31</v>
      </c>
      <c r="J3" s="25" t="s">
        <v>29</v>
      </c>
      <c r="K3" s="25" t="s">
        <v>30</v>
      </c>
      <c r="L3" s="25" t="s">
        <v>31</v>
      </c>
      <c r="M3" s="25" t="s">
        <v>32</v>
      </c>
      <c r="N3" s="25" t="s">
        <v>33</v>
      </c>
      <c r="O3" s="25" t="s">
        <v>31</v>
      </c>
      <c r="P3" s="22" t="s">
        <v>34</v>
      </c>
      <c r="Q3" s="22" t="s">
        <v>34</v>
      </c>
      <c r="R3" s="22" t="s">
        <v>34</v>
      </c>
      <c r="S3" s="22" t="s">
        <v>34</v>
      </c>
    </row>
    <row r="4" spans="2:19" x14ac:dyDescent="0.3">
      <c r="B4" s="27" t="s">
        <v>40</v>
      </c>
      <c r="C4" s="21" t="s">
        <v>41</v>
      </c>
      <c r="D4" s="21">
        <v>7251.3220000000001</v>
      </c>
      <c r="E4" s="21">
        <v>2255.6457423660299</v>
      </c>
      <c r="F4" s="21">
        <v>5</v>
      </c>
      <c r="G4" s="21">
        <v>13043.522000000001</v>
      </c>
      <c r="H4" s="21">
        <v>414.61864783677999</v>
      </c>
      <c r="I4" s="21">
        <v>5</v>
      </c>
      <c r="J4" s="21">
        <v>11954.505999999999</v>
      </c>
      <c r="K4" s="21">
        <v>882.409863785531</v>
      </c>
      <c r="L4" s="21">
        <v>5</v>
      </c>
      <c r="M4" s="21">
        <v>12231.664000000001</v>
      </c>
      <c r="N4" s="21">
        <v>1607.2276665071399</v>
      </c>
      <c r="O4" s="21">
        <v>5</v>
      </c>
      <c r="P4" s="24">
        <f>AVERAGE(G4,J4,M4)</f>
        <v>12409.897333333332</v>
      </c>
      <c r="Q4" s="24">
        <f>P4-P7</f>
        <v>10722.345666666666</v>
      </c>
      <c r="R4" s="24">
        <f>D4-D7</f>
        <v>7139.8670000000002</v>
      </c>
      <c r="S4" s="24">
        <f>Q4-R4</f>
        <v>3582.478666666666</v>
      </c>
    </row>
    <row r="5" spans="2:19" s="20" customFormat="1" x14ac:dyDescent="0.3">
      <c r="B5" s="27"/>
      <c r="C5" s="21" t="s">
        <v>42</v>
      </c>
      <c r="D5" s="21">
        <v>5836.6279999999997</v>
      </c>
      <c r="E5" s="21">
        <v>1919.95365973088</v>
      </c>
      <c r="F5" s="21">
        <v>5</v>
      </c>
      <c r="G5" s="21">
        <v>13785.52</v>
      </c>
      <c r="H5" s="21">
        <v>864.39474988572204</v>
      </c>
      <c r="I5" s="21">
        <v>5</v>
      </c>
      <c r="J5" s="21">
        <v>15252.146000000001</v>
      </c>
      <c r="K5" s="21">
        <v>673.47216034963196</v>
      </c>
      <c r="L5" s="21">
        <v>5</v>
      </c>
      <c r="M5" s="21">
        <v>13680.05</v>
      </c>
      <c r="N5" s="21">
        <v>1124.2354750407101</v>
      </c>
      <c r="O5" s="21">
        <v>5</v>
      </c>
      <c r="P5" s="24">
        <f t="shared" ref="P5:P18" si="0">AVERAGE(G5,J5,M5)</f>
        <v>14239.238666666666</v>
      </c>
      <c r="Q5" s="24">
        <f>P5-P7</f>
        <v>12551.687</v>
      </c>
      <c r="R5" s="24">
        <f>D5-D7</f>
        <v>5725.1729999999998</v>
      </c>
      <c r="S5" s="24">
        <f t="shared" ref="S5:S18" si="1">Q5-R5</f>
        <v>6826.5140000000001</v>
      </c>
    </row>
    <row r="6" spans="2:19" s="20" customFormat="1" x14ac:dyDescent="0.3">
      <c r="B6" s="27"/>
      <c r="C6" s="21" t="s">
        <v>8</v>
      </c>
      <c r="D6" s="21">
        <v>457.11799999999999</v>
      </c>
      <c r="E6" s="21">
        <v>283.38356879678099</v>
      </c>
      <c r="F6" s="21">
        <v>5</v>
      </c>
      <c r="G6" s="21">
        <v>4254.8159999999998</v>
      </c>
      <c r="H6" s="21">
        <v>627.93884330880496</v>
      </c>
      <c r="I6" s="21">
        <v>5</v>
      </c>
      <c r="J6" s="21">
        <v>3477.4659999999999</v>
      </c>
      <c r="K6" s="21">
        <v>644.336476350672</v>
      </c>
      <c r="L6" s="21">
        <v>5</v>
      </c>
      <c r="M6" s="21">
        <v>4199.2619999999997</v>
      </c>
      <c r="N6" s="21">
        <v>1112.7214341532199</v>
      </c>
      <c r="O6" s="21">
        <v>5</v>
      </c>
      <c r="P6" s="24">
        <f t="shared" si="0"/>
        <v>3977.1813333333325</v>
      </c>
      <c r="Q6" s="24">
        <f>P6-P7</f>
        <v>2289.6296666666658</v>
      </c>
      <c r="R6" s="24">
        <f>D6-D7</f>
        <v>345.66300000000001</v>
      </c>
      <c r="S6" s="24">
        <f t="shared" si="1"/>
        <v>1943.9666666666658</v>
      </c>
    </row>
    <row r="7" spans="2:19" s="20" customFormat="1" x14ac:dyDescent="0.3">
      <c r="B7" s="27"/>
      <c r="C7" s="21" t="s">
        <v>35</v>
      </c>
      <c r="D7" s="21">
        <v>111.455</v>
      </c>
      <c r="E7" s="21">
        <v>16.475000000000001</v>
      </c>
      <c r="F7" s="21">
        <v>2</v>
      </c>
      <c r="G7" s="21">
        <v>598.10500000000002</v>
      </c>
      <c r="H7" s="21">
        <v>374.98500000000001</v>
      </c>
      <c r="I7" s="21">
        <v>2</v>
      </c>
      <c r="J7" s="21">
        <v>1828.31</v>
      </c>
      <c r="K7" s="21">
        <v>1307.7</v>
      </c>
      <c r="L7" s="21">
        <v>2</v>
      </c>
      <c r="M7" s="21">
        <v>2636.24</v>
      </c>
      <c r="N7" s="21">
        <v>745.23</v>
      </c>
      <c r="O7" s="21">
        <v>2</v>
      </c>
      <c r="P7" s="24">
        <f t="shared" si="0"/>
        <v>1687.5516666666665</v>
      </c>
      <c r="Q7" s="24"/>
      <c r="R7" s="24"/>
      <c r="S7" s="24">
        <f t="shared" si="1"/>
        <v>0</v>
      </c>
    </row>
    <row r="8" spans="2:19" s="20" customFormat="1" x14ac:dyDescent="0.3">
      <c r="B8" s="27"/>
      <c r="C8" s="21" t="s">
        <v>36</v>
      </c>
      <c r="D8" s="21">
        <v>16718.3733333333</v>
      </c>
      <c r="E8" s="21">
        <v>286.94424198981801</v>
      </c>
      <c r="F8" s="21">
        <v>3</v>
      </c>
      <c r="G8" s="21">
        <v>16620.13</v>
      </c>
      <c r="H8" s="21">
        <v>246.02160196481401</v>
      </c>
      <c r="I8" s="21">
        <v>3</v>
      </c>
      <c r="J8" s="21">
        <v>17492.933333333302</v>
      </c>
      <c r="K8" s="21">
        <v>155.894539388368</v>
      </c>
      <c r="L8" s="21">
        <v>3</v>
      </c>
      <c r="M8" s="21">
        <v>16068.3533333333</v>
      </c>
      <c r="N8" s="21">
        <v>380.26763637966599</v>
      </c>
      <c r="O8" s="21">
        <v>3</v>
      </c>
      <c r="P8" s="24">
        <f t="shared" si="0"/>
        <v>16727.138888888865</v>
      </c>
      <c r="Q8" s="24"/>
      <c r="R8" s="24"/>
      <c r="S8" s="24">
        <f t="shared" si="1"/>
        <v>0</v>
      </c>
    </row>
    <row r="9" spans="2:19" s="20" customFormat="1" x14ac:dyDescent="0.3">
      <c r="B9" s="27" t="s">
        <v>37</v>
      </c>
      <c r="C9" s="21" t="s">
        <v>41</v>
      </c>
      <c r="D9" s="23">
        <v>1123.5</v>
      </c>
      <c r="E9" s="23">
        <v>123.994718637529</v>
      </c>
      <c r="F9" s="23">
        <v>5</v>
      </c>
      <c r="G9" s="23">
        <v>1251.47</v>
      </c>
      <c r="H9" s="23">
        <v>142.66593997867901</v>
      </c>
      <c r="I9" s="23">
        <v>5</v>
      </c>
      <c r="J9" s="23">
        <v>1279.232</v>
      </c>
      <c r="K9" s="23">
        <v>122.780941778437</v>
      </c>
      <c r="L9" s="23">
        <v>5</v>
      </c>
      <c r="M9" s="23">
        <v>1491.13</v>
      </c>
      <c r="N9" s="23">
        <v>170.189919413577</v>
      </c>
      <c r="O9" s="23">
        <v>5</v>
      </c>
      <c r="P9" s="24">
        <f t="shared" si="0"/>
        <v>1340.6106666666667</v>
      </c>
      <c r="Q9" s="24">
        <f>P9-P12</f>
        <v>1062.674</v>
      </c>
      <c r="R9" s="24">
        <f>D9-D12</f>
        <v>1095.92</v>
      </c>
      <c r="S9" s="24">
        <f t="shared" si="1"/>
        <v>-33.246000000000095</v>
      </c>
    </row>
    <row r="10" spans="2:19" s="20" customFormat="1" x14ac:dyDescent="0.3">
      <c r="B10" s="27"/>
      <c r="C10" s="21" t="s">
        <v>42</v>
      </c>
      <c r="D10" s="23">
        <v>1000.078</v>
      </c>
      <c r="E10" s="23">
        <v>129.73481377024399</v>
      </c>
      <c r="F10" s="23">
        <v>5</v>
      </c>
      <c r="G10" s="23">
        <v>448.58</v>
      </c>
      <c r="H10" s="23">
        <v>76.780289007010097</v>
      </c>
      <c r="I10" s="23">
        <v>5</v>
      </c>
      <c r="J10" s="23">
        <v>617.202</v>
      </c>
      <c r="K10" s="23">
        <v>96.432667255448195</v>
      </c>
      <c r="L10" s="23">
        <v>5</v>
      </c>
      <c r="M10" s="23">
        <v>515.03</v>
      </c>
      <c r="N10" s="23">
        <v>112.173949783361</v>
      </c>
      <c r="O10" s="23">
        <v>5</v>
      </c>
      <c r="P10" s="24">
        <f t="shared" si="0"/>
        <v>526.9373333333333</v>
      </c>
      <c r="Q10" s="24">
        <f>P10-P12</f>
        <v>249.00066666666663</v>
      </c>
      <c r="R10" s="24">
        <f>D10-D12</f>
        <v>972.49799999999993</v>
      </c>
      <c r="S10" s="24">
        <f t="shared" si="1"/>
        <v>-723.49733333333324</v>
      </c>
    </row>
    <row r="11" spans="2:19" s="20" customFormat="1" x14ac:dyDescent="0.3">
      <c r="B11" s="27"/>
      <c r="C11" s="21" t="s">
        <v>8</v>
      </c>
      <c r="D11" s="23">
        <v>276.90600000000001</v>
      </c>
      <c r="E11" s="23">
        <v>130.58647891722899</v>
      </c>
      <c r="F11" s="23">
        <v>5</v>
      </c>
      <c r="G11" s="23">
        <v>108.122</v>
      </c>
      <c r="H11" s="23">
        <v>25.3686078451302</v>
      </c>
      <c r="I11" s="23">
        <v>5</v>
      </c>
      <c r="J11" s="23">
        <v>102.46</v>
      </c>
      <c r="K11" s="23">
        <v>12.239169906492799</v>
      </c>
      <c r="L11" s="23">
        <v>5</v>
      </c>
      <c r="M11" s="23">
        <v>177.93799999999999</v>
      </c>
      <c r="N11" s="23">
        <v>46.371037879262502</v>
      </c>
      <c r="O11" s="23">
        <v>5</v>
      </c>
      <c r="P11" s="24">
        <f t="shared" si="0"/>
        <v>129.50666666666666</v>
      </c>
      <c r="Q11" s="24">
        <f>P11-P12</f>
        <v>-148.43</v>
      </c>
      <c r="R11" s="24">
        <f>D11-D12</f>
        <v>249.32600000000002</v>
      </c>
      <c r="S11" s="24">
        <f t="shared" si="1"/>
        <v>-397.75600000000003</v>
      </c>
    </row>
    <row r="12" spans="2:19" s="20" customFormat="1" x14ac:dyDescent="0.3">
      <c r="B12" s="27"/>
      <c r="C12" s="21" t="s">
        <v>35</v>
      </c>
      <c r="D12" s="23">
        <v>27.58</v>
      </c>
      <c r="E12" s="23">
        <v>20.37</v>
      </c>
      <c r="F12" s="23">
        <v>2</v>
      </c>
      <c r="G12" s="23">
        <v>189.715</v>
      </c>
      <c r="H12" s="23">
        <v>56.055</v>
      </c>
      <c r="I12" s="23">
        <v>2</v>
      </c>
      <c r="J12" s="23">
        <v>209.155</v>
      </c>
      <c r="K12" s="23">
        <v>4.2850000000000001</v>
      </c>
      <c r="L12" s="23">
        <v>2</v>
      </c>
      <c r="M12" s="23">
        <v>434.94</v>
      </c>
      <c r="N12" s="23">
        <v>20.41</v>
      </c>
      <c r="O12" s="23">
        <v>2</v>
      </c>
      <c r="P12" s="24">
        <f t="shared" si="0"/>
        <v>277.93666666666667</v>
      </c>
      <c r="Q12" s="24"/>
      <c r="R12" s="24"/>
      <c r="S12" s="24">
        <f t="shared" si="1"/>
        <v>0</v>
      </c>
    </row>
    <row r="13" spans="2:19" s="20" customFormat="1" x14ac:dyDescent="0.3">
      <c r="B13" s="27"/>
      <c r="C13" s="21" t="s">
        <v>36</v>
      </c>
      <c r="D13" s="23">
        <v>942.36</v>
      </c>
      <c r="E13" s="23">
        <v>240.18778847671101</v>
      </c>
      <c r="F13" s="23">
        <v>3</v>
      </c>
      <c r="G13" s="23">
        <v>1008.49</v>
      </c>
      <c r="H13" s="23">
        <v>375.81290296280798</v>
      </c>
      <c r="I13" s="23">
        <v>3</v>
      </c>
      <c r="J13" s="23">
        <v>716.09</v>
      </c>
      <c r="K13" s="23">
        <v>119.863187148237</v>
      </c>
      <c r="L13" s="23">
        <v>3</v>
      </c>
      <c r="M13" s="23">
        <v>951.97333333333302</v>
      </c>
      <c r="N13" s="23">
        <v>127.50302079210201</v>
      </c>
      <c r="O13" s="23">
        <v>3</v>
      </c>
      <c r="P13" s="24">
        <f t="shared" si="0"/>
        <v>892.18444444444424</v>
      </c>
      <c r="Q13" s="24"/>
      <c r="R13" s="24"/>
      <c r="S13" s="24">
        <f t="shared" si="1"/>
        <v>0</v>
      </c>
    </row>
    <row r="14" spans="2:19" s="20" customFormat="1" x14ac:dyDescent="0.3">
      <c r="B14" s="27" t="s">
        <v>38</v>
      </c>
      <c r="C14" s="21" t="s">
        <v>41</v>
      </c>
      <c r="D14" s="23">
        <v>21.27</v>
      </c>
      <c r="E14" s="23">
        <v>3.81368457007131</v>
      </c>
      <c r="F14" s="23">
        <v>5</v>
      </c>
      <c r="G14" s="23">
        <v>31.553999999999998</v>
      </c>
      <c r="H14" s="23">
        <v>6.7003556622018197</v>
      </c>
      <c r="I14" s="23">
        <v>5</v>
      </c>
      <c r="J14" s="23">
        <v>71.424000000000007</v>
      </c>
      <c r="K14" s="23">
        <v>18.677848002379701</v>
      </c>
      <c r="L14" s="23">
        <v>5</v>
      </c>
      <c r="M14" s="23">
        <v>39.588000000000001</v>
      </c>
      <c r="N14" s="23">
        <v>4.2462034807578402</v>
      </c>
      <c r="O14" s="23">
        <v>5</v>
      </c>
      <c r="P14" s="24">
        <f t="shared" si="0"/>
        <v>47.521999999999998</v>
      </c>
      <c r="Q14" s="24">
        <f>P14-P17</f>
        <v>1.2303333333333342</v>
      </c>
      <c r="R14" s="24">
        <f>D14-D17</f>
        <v>12.02</v>
      </c>
      <c r="S14" s="24">
        <f t="shared" si="1"/>
        <v>-10.789666666666665</v>
      </c>
    </row>
    <row r="15" spans="2:19" x14ac:dyDescent="0.3">
      <c r="B15" s="27"/>
      <c r="C15" s="21" t="s">
        <v>42</v>
      </c>
      <c r="D15" s="23">
        <v>19.236000000000001</v>
      </c>
      <c r="E15" s="23">
        <v>3.1515926132671401</v>
      </c>
      <c r="F15" s="23">
        <v>5</v>
      </c>
      <c r="G15" s="23">
        <v>1461.5260000000001</v>
      </c>
      <c r="H15" s="23">
        <v>144.27529818371499</v>
      </c>
      <c r="I15" s="23">
        <v>5</v>
      </c>
      <c r="J15" s="23">
        <v>1266.598</v>
      </c>
      <c r="K15" s="23">
        <v>165.771353659189</v>
      </c>
      <c r="L15" s="23">
        <v>5</v>
      </c>
      <c r="M15" s="23">
        <v>1182.924</v>
      </c>
      <c r="N15" s="23">
        <v>124.503344396847</v>
      </c>
      <c r="O15" s="23">
        <v>5</v>
      </c>
      <c r="P15" s="24">
        <f t="shared" si="0"/>
        <v>1303.6826666666666</v>
      </c>
      <c r="Q15" s="24">
        <f>P15-P17</f>
        <v>1257.3909999999998</v>
      </c>
      <c r="R15" s="24">
        <f>D15-D17</f>
        <v>9.9860000000000007</v>
      </c>
      <c r="S15" s="24">
        <f t="shared" si="1"/>
        <v>1247.4049999999997</v>
      </c>
    </row>
    <row r="16" spans="2:19" x14ac:dyDescent="0.3">
      <c r="B16" s="27"/>
      <c r="C16" s="21" t="s">
        <v>8</v>
      </c>
      <c r="D16" s="23">
        <v>18.463999999999999</v>
      </c>
      <c r="E16" s="23">
        <v>6.2088924938349503</v>
      </c>
      <c r="F16" s="23">
        <v>5</v>
      </c>
      <c r="G16" s="23">
        <v>2073.576</v>
      </c>
      <c r="H16" s="23">
        <v>138.28917125357299</v>
      </c>
      <c r="I16" s="23">
        <v>5</v>
      </c>
      <c r="J16" s="23">
        <v>1656.6880000000001</v>
      </c>
      <c r="K16" s="23">
        <v>139.04436084933499</v>
      </c>
      <c r="L16" s="23">
        <v>5</v>
      </c>
      <c r="M16" s="23">
        <v>1756.0239999999999</v>
      </c>
      <c r="N16" s="23">
        <v>197.85411407398101</v>
      </c>
      <c r="O16" s="23">
        <v>5</v>
      </c>
      <c r="P16" s="24">
        <f t="shared" si="0"/>
        <v>1828.7626666666667</v>
      </c>
      <c r="Q16" s="24">
        <f>P16-P17</f>
        <v>1782.471</v>
      </c>
      <c r="R16" s="24">
        <f>D16-D17</f>
        <v>9.2139999999999986</v>
      </c>
      <c r="S16" s="24">
        <f t="shared" si="1"/>
        <v>1773.2570000000001</v>
      </c>
    </row>
    <row r="17" spans="2:19" x14ac:dyDescent="0.3">
      <c r="B17" s="27"/>
      <c r="C17" s="21" t="s">
        <v>35</v>
      </c>
      <c r="D17" s="23">
        <v>9.25</v>
      </c>
      <c r="E17" s="23">
        <v>0.18</v>
      </c>
      <c r="F17" s="23">
        <v>2</v>
      </c>
      <c r="G17" s="23">
        <v>40.335000000000001</v>
      </c>
      <c r="H17" s="23">
        <v>1.3149999999999999</v>
      </c>
      <c r="I17" s="23">
        <v>2</v>
      </c>
      <c r="J17" s="23">
        <v>70.965000000000003</v>
      </c>
      <c r="K17" s="23">
        <v>9.2349999999999994</v>
      </c>
      <c r="L17" s="23">
        <v>2</v>
      </c>
      <c r="M17" s="23">
        <v>27.574999999999999</v>
      </c>
      <c r="N17" s="23">
        <v>2.5150000000000001</v>
      </c>
      <c r="O17" s="23">
        <v>2</v>
      </c>
      <c r="P17" s="24">
        <f t="shared" si="0"/>
        <v>46.291666666666664</v>
      </c>
      <c r="Q17" s="24"/>
      <c r="R17" s="24"/>
      <c r="S17" s="24">
        <f t="shared" si="1"/>
        <v>0</v>
      </c>
    </row>
    <row r="18" spans="2:19" x14ac:dyDescent="0.3">
      <c r="B18" s="27"/>
      <c r="C18" s="21" t="s">
        <v>36</v>
      </c>
      <c r="D18" s="23">
        <v>1547.1866666666699</v>
      </c>
      <c r="E18" s="23">
        <v>199.90751606124701</v>
      </c>
      <c r="F18" s="23">
        <v>3</v>
      </c>
      <c r="G18" s="23">
        <v>2108.56</v>
      </c>
      <c r="H18" s="23">
        <v>316.639044075953</v>
      </c>
      <c r="I18" s="23">
        <v>3</v>
      </c>
      <c r="J18" s="23">
        <v>2187.65333333333</v>
      </c>
      <c r="K18" s="23">
        <v>142.33536200740099</v>
      </c>
      <c r="L18" s="23">
        <v>3</v>
      </c>
      <c r="M18" s="23">
        <v>1949.07</v>
      </c>
      <c r="N18" s="23">
        <v>95.808202154095298</v>
      </c>
      <c r="O18" s="23">
        <v>3</v>
      </c>
      <c r="P18" s="24">
        <f t="shared" si="0"/>
        <v>2081.7611111111096</v>
      </c>
      <c r="Q18" s="24"/>
      <c r="R18" s="24"/>
      <c r="S18" s="24">
        <f t="shared" si="1"/>
        <v>0</v>
      </c>
    </row>
  </sheetData>
  <mergeCells count="7">
    <mergeCell ref="B14:B18"/>
    <mergeCell ref="D2:F2"/>
    <mergeCell ref="G2:I2"/>
    <mergeCell ref="J2:L2"/>
    <mergeCell ref="M2:O2"/>
    <mergeCell ref="B4:B8"/>
    <mergeCell ref="B9:B1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cytokine secretion raw data</vt:lpstr>
      <vt:lpstr>cytokine secretion mean SEM </vt:lpstr>
      <vt:lpstr>'cytokine secretion mean SEM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사용자</cp:lastModifiedBy>
  <dcterms:created xsi:type="dcterms:W3CDTF">2020-10-30T01:47:12Z</dcterms:created>
  <dcterms:modified xsi:type="dcterms:W3CDTF">2020-10-30T01:49:59Z</dcterms:modified>
</cp:coreProperties>
</file>