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usso-my.sharepoint.com/personal/ewetzler_worldvision_org/Documents/Documents/LiST/Mozambique 2019/Manuscript 2020/FINAL documents/"/>
    </mc:Choice>
  </mc:AlternateContent>
  <xr:revisionPtr revIDLastSave="0" documentId="8_{6CFD05CA-0479-4C52-8222-77DED262F660}" xr6:coauthVersionLast="45" xr6:coauthVersionMax="45" xr10:uidLastSave="{00000000-0000-0000-0000-000000000000}"/>
  <bookViews>
    <workbookView xWindow="-19320" yWindow="2190" windowWidth="19440" windowHeight="15000" xr2:uid="{3BB92AF5-3132-4FA3-B6C5-083AEA8AF5B5}"/>
  </bookViews>
  <sheets>
    <sheet name="Additional File 1.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I14" i="1" s="1"/>
  <c r="H6" i="1"/>
  <c r="G6" i="1"/>
  <c r="F6" i="1"/>
  <c r="E6" i="1"/>
  <c r="E14" i="1" s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4" i="1" s="1"/>
  <c r="K4" i="1"/>
  <c r="K14" i="1" s="1"/>
  <c r="J4" i="1"/>
  <c r="J14" i="1" s="1"/>
  <c r="I4" i="1"/>
  <c r="H4" i="1"/>
  <c r="H14" i="1" s="1"/>
  <c r="G4" i="1"/>
  <c r="G14" i="1" s="1"/>
  <c r="F4" i="1"/>
  <c r="F14" i="1" s="1"/>
  <c r="E4" i="1"/>
  <c r="D4" i="1"/>
  <c r="D14" i="1" s="1"/>
  <c r="C4" i="1"/>
  <c r="C14" i="1" s="1"/>
  <c r="B4" i="1"/>
  <c r="B14" i="1" s="1"/>
</calcChain>
</file>

<file path=xl/sharedStrings.xml><?xml version="1.0" encoding="utf-8"?>
<sst xmlns="http://schemas.openxmlformats.org/spreadsheetml/2006/main" count="13" uniqueCount="13">
  <si>
    <t>Additional File 1. Estimated annual LLIN replacement needs by province, 2020 to 2030</t>
  </si>
  <si>
    <t>Province</t>
  </si>
  <si>
    <t>Nampula</t>
  </si>
  <si>
    <t>Niassa</t>
  </si>
  <si>
    <t>Cabo Delgado</t>
  </si>
  <si>
    <t>Zambezia</t>
  </si>
  <si>
    <t>Tete</t>
  </si>
  <si>
    <t>Manica</t>
  </si>
  <si>
    <t>Sofala</t>
  </si>
  <si>
    <t>Inhambane</t>
  </si>
  <si>
    <t>Gaza</t>
  </si>
  <si>
    <t>Maputo Province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</si>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</sst>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etzler\OneDrive%20-%20World%20Vision%20US\Documents\LiST\Mozambique%202019\Compiled%20LiST%20Output\LiST%20output-Vidas%20salva%20provinciais%2030October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L"/>
      <sheetName val="NIASSA"/>
      <sheetName val="CABO DEL"/>
      <sheetName val="ZAMBEZIA"/>
      <sheetName val="TETE"/>
      <sheetName val="MANICA"/>
      <sheetName val="SOFALA"/>
      <sheetName val="INHAM"/>
      <sheetName val="GAZA"/>
      <sheetName val="MPMPROV"/>
      <sheetName val="NATIONAL"/>
      <sheetName val="Provincial Roll-Up LiST"/>
      <sheetName val="Add'l File1. Annual Net Replac "/>
      <sheetName val="Table 1. LLIN coverage"/>
      <sheetName val="Fig 2-3. National Lived Saved"/>
      <sheetName val="Add'l File 2 &amp; Fig 4. U5 mort"/>
      <sheetName val="Add'l Table 2 &amp; Fig 4. U5 m (2)"/>
    </sheetNames>
    <sheetDataSet>
      <sheetData sheetId="0">
        <row r="66">
          <cell r="B66">
            <v>0</v>
          </cell>
          <cell r="C66">
            <v>0</v>
          </cell>
          <cell r="D66">
            <v>1052069.9208464921</v>
          </cell>
          <cell r="E66">
            <v>1325757.309170722</v>
          </cell>
          <cell r="F66">
            <v>1109538.4773070505</v>
          </cell>
          <cell r="G66">
            <v>1037691.4558320323</v>
          </cell>
          <cell r="H66">
            <v>1071258.4959611832</v>
          </cell>
          <cell r="I66">
            <v>1137339.1846482034</v>
          </cell>
          <cell r="J66">
            <v>1187563.9797727121</v>
          </cell>
          <cell r="K66">
            <v>1217303.4181918167</v>
          </cell>
          <cell r="L66">
            <v>1243831.3705722131</v>
          </cell>
        </row>
      </sheetData>
      <sheetData sheetId="1"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436374.07712204242</v>
          </cell>
          <cell r="G66">
            <v>455206.94545996841</v>
          </cell>
          <cell r="H66">
            <v>353377.3737914979</v>
          </cell>
          <cell r="I66">
            <v>329963.85828116193</v>
          </cell>
          <cell r="J66">
            <v>352157.77260484151</v>
          </cell>
          <cell r="K66">
            <v>379838.75039446389</v>
          </cell>
          <cell r="L66">
            <v>394869.35405645007</v>
          </cell>
        </row>
      </sheetData>
      <sheetData sheetId="2">
        <row r="66">
          <cell r="B66">
            <v>0</v>
          </cell>
          <cell r="C66">
            <v>0</v>
          </cell>
          <cell r="D66">
            <v>414112.46771798725</v>
          </cell>
          <cell r="E66">
            <v>516225.93018896936</v>
          </cell>
          <cell r="F66">
            <v>430824.21695046796</v>
          </cell>
          <cell r="G66">
            <v>403311.81027257664</v>
          </cell>
          <cell r="H66">
            <v>416956.92981270287</v>
          </cell>
          <cell r="I66">
            <v>442784.85363537772</v>
          </cell>
          <cell r="J66">
            <v>462161.82522128301</v>
          </cell>
          <cell r="K66">
            <v>473603.75623067317</v>
          </cell>
          <cell r="L66">
            <v>483903.36660724023</v>
          </cell>
        </row>
      </sheetData>
      <sheetData sheetId="3">
        <row r="66">
          <cell r="B66">
            <v>0</v>
          </cell>
          <cell r="C66">
            <v>0</v>
          </cell>
          <cell r="D66">
            <v>474558.5480050412</v>
          </cell>
          <cell r="E66">
            <v>1182420.6269613563</v>
          </cell>
          <cell r="F66">
            <v>1089852.5842719476</v>
          </cell>
          <cell r="G66">
            <v>1042995.2563318975</v>
          </cell>
          <cell r="H66">
            <v>1043504.5345954549</v>
          </cell>
          <cell r="I66">
            <v>1077294.1069628634</v>
          </cell>
          <cell r="J66">
            <v>1122332.5333325332</v>
          </cell>
          <cell r="K66">
            <v>1161039.0304820188</v>
          </cell>
          <cell r="L66">
            <v>1191651.6414011831</v>
          </cell>
        </row>
      </sheetData>
      <sheetData sheetId="4">
        <row r="66">
          <cell r="B66">
            <v>0</v>
          </cell>
          <cell r="C66">
            <v>0</v>
          </cell>
          <cell r="D66">
            <v>48710.246537684929</v>
          </cell>
          <cell r="E66">
            <v>636132.69618072791</v>
          </cell>
          <cell r="F66">
            <v>561345.87481096818</v>
          </cell>
          <cell r="G66">
            <v>518855.98804979923</v>
          </cell>
          <cell r="H66">
            <v>511150.79971310205</v>
          </cell>
          <cell r="I66">
            <v>528423.01727970422</v>
          </cell>
          <cell r="J66">
            <v>553981.4486600752</v>
          </cell>
          <cell r="K66">
            <v>574751.01739230345</v>
          </cell>
          <cell r="L66">
            <v>589402.55127415166</v>
          </cell>
        </row>
      </sheetData>
      <sheetData sheetId="5">
        <row r="66">
          <cell r="B66">
            <v>0</v>
          </cell>
          <cell r="C66">
            <v>0</v>
          </cell>
          <cell r="D66">
            <v>197773.95199372573</v>
          </cell>
          <cell r="E66">
            <v>457380.43771845382</v>
          </cell>
          <cell r="F66">
            <v>418731.13120987598</v>
          </cell>
          <cell r="G66">
            <v>401753.08890277275</v>
          </cell>
          <cell r="H66">
            <v>403292.80610628455</v>
          </cell>
          <cell r="I66">
            <v>416732.0284821043</v>
          </cell>
          <cell r="J66">
            <v>433873.27360828046</v>
          </cell>
          <cell r="K66">
            <v>448560.84677331266</v>
          </cell>
          <cell r="L66">
            <v>460360.56475857791</v>
          </cell>
        </row>
      </sheetData>
      <sheetData sheetId="6">
        <row r="66">
          <cell r="B66">
            <v>0</v>
          </cell>
          <cell r="C66">
            <v>0</v>
          </cell>
          <cell r="D66">
            <v>177820.58444365067</v>
          </cell>
          <cell r="E66">
            <v>516463.57324594905</v>
          </cell>
          <cell r="F66">
            <v>471036.19382669672</v>
          </cell>
          <cell r="G66">
            <v>447873.88279153465</v>
          </cell>
          <cell r="H66">
            <v>447207.48605761485</v>
          </cell>
          <cell r="I66">
            <v>461995.60102238395</v>
          </cell>
          <cell r="J66">
            <v>481810.91650688509</v>
          </cell>
          <cell r="K66">
            <v>498602.13032381306</v>
          </cell>
          <cell r="L66">
            <v>511646.88768334064</v>
          </cell>
        </row>
      </sheetData>
      <sheetData sheetId="7">
        <row r="66">
          <cell r="B66">
            <v>0</v>
          </cell>
          <cell r="C66">
            <v>0</v>
          </cell>
          <cell r="D66">
            <v>273076.66807013343</v>
          </cell>
          <cell r="E66">
            <v>345675.72906517528</v>
          </cell>
          <cell r="F66">
            <v>338189.30653342878</v>
          </cell>
          <cell r="G66">
            <v>336708.13985092443</v>
          </cell>
          <cell r="H66">
            <v>341423.7539485743</v>
          </cell>
          <cell r="I66">
            <v>351411.61241998198</v>
          </cell>
          <cell r="J66">
            <v>363805.4308895343</v>
          </cell>
          <cell r="K66">
            <v>375438.68827926606</v>
          </cell>
          <cell r="L66">
            <v>385752.68361118238</v>
          </cell>
        </row>
      </sheetData>
      <sheetData sheetId="8">
        <row r="66">
          <cell r="B66">
            <v>0</v>
          </cell>
          <cell r="C66">
            <v>0</v>
          </cell>
          <cell r="D66">
            <v>240636.53011282708</v>
          </cell>
          <cell r="E66">
            <v>329757.64005557139</v>
          </cell>
          <cell r="F66">
            <v>321096.51436274266</v>
          </cell>
          <cell r="G66">
            <v>317571.65654850652</v>
          </cell>
          <cell r="H66">
            <v>321162.96984583995</v>
          </cell>
          <cell r="I66">
            <v>330670.04892698245</v>
          </cell>
          <cell r="J66">
            <v>342681.76764804136</v>
          </cell>
          <cell r="K66">
            <v>353795.1220408571</v>
          </cell>
          <cell r="L66">
            <v>363461.83152285533</v>
          </cell>
        </row>
      </sheetData>
      <sheetData sheetId="9">
        <row r="60">
          <cell r="B60">
            <v>81942.109966198215</v>
          </cell>
          <cell r="C60">
            <v>697868.38443523925</v>
          </cell>
          <cell r="D60">
            <v>259949.12838886562</v>
          </cell>
          <cell r="E60">
            <v>286666.5955259116</v>
          </cell>
          <cell r="F60">
            <v>320656.6332309026</v>
          </cell>
          <cell r="G60">
            <v>347765.39179068909</v>
          </cell>
          <cell r="H60">
            <v>361644.07590020983</v>
          </cell>
          <cell r="I60">
            <v>367338.4216341073</v>
          </cell>
          <cell r="J60">
            <v>373756.77628616092</v>
          </cell>
          <cell r="K60">
            <v>384316.45062244666</v>
          </cell>
          <cell r="L60">
            <v>396757.35963760118</v>
          </cell>
        </row>
      </sheetData>
      <sheetData sheetId="10"/>
      <sheetData sheetId="11"/>
      <sheetData sheetId="12">
        <row r="3">
          <cell r="C3">
            <v>2021</v>
          </cell>
          <cell r="D3">
            <v>2022</v>
          </cell>
          <cell r="E3">
            <v>2023</v>
          </cell>
          <cell r="F3">
            <v>2024</v>
          </cell>
          <cell r="G3">
            <v>2025</v>
          </cell>
          <cell r="H3">
            <v>2026</v>
          </cell>
          <cell r="I3">
            <v>2027</v>
          </cell>
          <cell r="J3">
            <v>2028</v>
          </cell>
          <cell r="K3">
            <v>2029</v>
          </cell>
          <cell r="L3">
            <v>2030</v>
          </cell>
        </row>
        <row r="14">
          <cell r="C14">
            <v>697868.38443523925</v>
          </cell>
          <cell r="D14">
            <v>3138708.046116408</v>
          </cell>
          <cell r="E14">
            <v>5596480.5381128369</v>
          </cell>
          <cell r="F14">
            <v>5497645.0096261222</v>
          </cell>
          <cell r="G14">
            <v>5309733.6158307018</v>
          </cell>
          <cell r="H14">
            <v>5270979.2257324643</v>
          </cell>
          <cell r="I14">
            <v>5443952.7332928702</v>
          </cell>
          <cell r="J14">
            <v>5674125.7245303467</v>
          </cell>
          <cell r="K14">
            <v>5867249.2107309718</v>
          </cell>
          <cell r="L14">
            <v>6021637.6111247959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CF91E-C7D2-4A55-A8E0-142461BA1494}">
  <dimension ref="A1:L14"/>
  <sheetViews>
    <sheetView tabSelected="1" workbookViewId="0">
      <selection activeCell="E28" sqref="E28"/>
    </sheetView>
  </sheetViews>
  <sheetFormatPr defaultRowHeight="14.5" x14ac:dyDescent="0.35"/>
  <cols>
    <col min="1" max="1" width="22.453125" customWidth="1"/>
  </cols>
  <sheetData>
    <row r="1" spans="1:12" x14ac:dyDescent="0.35">
      <c r="A1" s="1" t="s">
        <v>0</v>
      </c>
    </row>
    <row r="3" spans="1:12" x14ac:dyDescent="0.35">
      <c r="A3" s="2" t="s">
        <v>1</v>
      </c>
      <c r="B3" s="3">
        <v>2020</v>
      </c>
      <c r="C3" s="3">
        <v>2021</v>
      </c>
      <c r="D3" s="3">
        <v>2022</v>
      </c>
      <c r="E3" s="3">
        <v>2023</v>
      </c>
      <c r="F3" s="3">
        <v>2024</v>
      </c>
      <c r="G3" s="3">
        <v>2025</v>
      </c>
      <c r="H3" s="3">
        <v>2026</v>
      </c>
      <c r="I3" s="3">
        <v>2027</v>
      </c>
      <c r="J3" s="3">
        <v>2028</v>
      </c>
      <c r="K3" s="3">
        <v>2029</v>
      </c>
      <c r="L3" s="3">
        <v>2030</v>
      </c>
    </row>
    <row r="4" spans="1:12" x14ac:dyDescent="0.35">
      <c r="A4" t="s">
        <v>2</v>
      </c>
      <c r="B4" s="4">
        <f>[1]NPL!B66</f>
        <v>0</v>
      </c>
      <c r="C4" s="4">
        <f>[1]NPL!C66</f>
        <v>0</v>
      </c>
      <c r="D4" s="4">
        <f>[1]NPL!D66</f>
        <v>1052069.9208464921</v>
      </c>
      <c r="E4" s="4">
        <f>[1]NPL!E66</f>
        <v>1325757.309170722</v>
      </c>
      <c r="F4" s="4">
        <f>[1]NPL!F66</f>
        <v>1109538.4773070505</v>
      </c>
      <c r="G4" s="4">
        <f>[1]NPL!G66</f>
        <v>1037691.4558320323</v>
      </c>
      <c r="H4" s="4">
        <f>[1]NPL!H66</f>
        <v>1071258.4959611832</v>
      </c>
      <c r="I4" s="4">
        <f>[1]NPL!I66</f>
        <v>1137339.1846482034</v>
      </c>
      <c r="J4" s="4">
        <f>[1]NPL!J66</f>
        <v>1187563.9797727121</v>
      </c>
      <c r="K4" s="4">
        <f>[1]NPL!K66</f>
        <v>1217303.4181918167</v>
      </c>
      <c r="L4" s="4">
        <f>[1]NPL!L66</f>
        <v>1243831.3705722131</v>
      </c>
    </row>
    <row r="5" spans="1:12" x14ac:dyDescent="0.35">
      <c r="A5" t="s">
        <v>3</v>
      </c>
      <c r="B5" s="4">
        <f>[1]NIASSA!B66</f>
        <v>0</v>
      </c>
      <c r="C5" s="4">
        <f>[1]NIASSA!C66</f>
        <v>0</v>
      </c>
      <c r="D5" s="4">
        <f>[1]NIASSA!D66</f>
        <v>0</v>
      </c>
      <c r="E5" s="4">
        <f>[1]NIASSA!E66</f>
        <v>0</v>
      </c>
      <c r="F5" s="4">
        <f>[1]NIASSA!F66</f>
        <v>436374.07712204242</v>
      </c>
      <c r="G5" s="4">
        <f>[1]NIASSA!G66</f>
        <v>455206.94545996841</v>
      </c>
      <c r="H5" s="4">
        <f>[1]NIASSA!H66</f>
        <v>353377.3737914979</v>
      </c>
      <c r="I5" s="4">
        <f>[1]NIASSA!I66</f>
        <v>329963.85828116193</v>
      </c>
      <c r="J5" s="4">
        <f>[1]NIASSA!J66</f>
        <v>352157.77260484151</v>
      </c>
      <c r="K5" s="4">
        <f>[1]NIASSA!K66</f>
        <v>379838.75039446389</v>
      </c>
      <c r="L5" s="4">
        <f>[1]NIASSA!L66</f>
        <v>394869.35405645007</v>
      </c>
    </row>
    <row r="6" spans="1:12" x14ac:dyDescent="0.35">
      <c r="A6" t="s">
        <v>4</v>
      </c>
      <c r="B6" s="4">
        <f>'[1]CABO DEL'!B66</f>
        <v>0</v>
      </c>
      <c r="C6" s="4">
        <f>'[1]CABO DEL'!C66</f>
        <v>0</v>
      </c>
      <c r="D6" s="4">
        <f>'[1]CABO DEL'!D66</f>
        <v>414112.46771798725</v>
      </c>
      <c r="E6" s="4">
        <f>'[1]CABO DEL'!E66</f>
        <v>516225.93018896936</v>
      </c>
      <c r="F6" s="4">
        <f>'[1]CABO DEL'!F66</f>
        <v>430824.21695046796</v>
      </c>
      <c r="G6" s="4">
        <f>'[1]CABO DEL'!G66</f>
        <v>403311.81027257664</v>
      </c>
      <c r="H6" s="4">
        <f>'[1]CABO DEL'!H66</f>
        <v>416956.92981270287</v>
      </c>
      <c r="I6" s="4">
        <f>'[1]CABO DEL'!I66</f>
        <v>442784.85363537772</v>
      </c>
      <c r="J6" s="4">
        <f>'[1]CABO DEL'!J66</f>
        <v>462161.82522128301</v>
      </c>
      <c r="K6" s="4">
        <f>'[1]CABO DEL'!K66</f>
        <v>473603.75623067317</v>
      </c>
      <c r="L6" s="4">
        <f>'[1]CABO DEL'!L66</f>
        <v>483903.36660724023</v>
      </c>
    </row>
    <row r="7" spans="1:12" x14ac:dyDescent="0.35">
      <c r="A7" t="s">
        <v>5</v>
      </c>
      <c r="B7" s="4">
        <f>[1]ZAMBEZIA!B66</f>
        <v>0</v>
      </c>
      <c r="C7" s="4">
        <f>[1]ZAMBEZIA!C66</f>
        <v>0</v>
      </c>
      <c r="D7" s="4">
        <f>[1]ZAMBEZIA!D66</f>
        <v>474558.5480050412</v>
      </c>
      <c r="E7" s="4">
        <f>[1]ZAMBEZIA!E66</f>
        <v>1182420.6269613563</v>
      </c>
      <c r="F7" s="4">
        <f>[1]ZAMBEZIA!F66</f>
        <v>1089852.5842719476</v>
      </c>
      <c r="G7" s="4">
        <f>[1]ZAMBEZIA!G66</f>
        <v>1042995.2563318975</v>
      </c>
      <c r="H7" s="4">
        <f>[1]ZAMBEZIA!H66</f>
        <v>1043504.5345954549</v>
      </c>
      <c r="I7" s="4">
        <f>[1]ZAMBEZIA!I66</f>
        <v>1077294.1069628634</v>
      </c>
      <c r="J7" s="4">
        <f>[1]ZAMBEZIA!J66</f>
        <v>1122332.5333325332</v>
      </c>
      <c r="K7" s="4">
        <f>[1]ZAMBEZIA!K66</f>
        <v>1161039.0304820188</v>
      </c>
      <c r="L7" s="4">
        <f>[1]ZAMBEZIA!L66</f>
        <v>1191651.6414011831</v>
      </c>
    </row>
    <row r="8" spans="1:12" x14ac:dyDescent="0.35">
      <c r="A8" t="s">
        <v>6</v>
      </c>
      <c r="B8" s="4">
        <f>[1]TETE!B66</f>
        <v>0</v>
      </c>
      <c r="C8" s="4">
        <f>[1]TETE!C66</f>
        <v>0</v>
      </c>
      <c r="D8" s="4">
        <f>[1]TETE!D66</f>
        <v>48710.246537684929</v>
      </c>
      <c r="E8" s="4">
        <f>[1]TETE!E66</f>
        <v>636132.69618072791</v>
      </c>
      <c r="F8" s="4">
        <f>[1]TETE!F66</f>
        <v>561345.87481096818</v>
      </c>
      <c r="G8" s="4">
        <f>[1]TETE!G66</f>
        <v>518855.98804979923</v>
      </c>
      <c r="H8" s="4">
        <f>[1]TETE!H66</f>
        <v>511150.79971310205</v>
      </c>
      <c r="I8" s="4">
        <f>[1]TETE!I66</f>
        <v>528423.01727970422</v>
      </c>
      <c r="J8" s="4">
        <f>[1]TETE!J66</f>
        <v>553981.4486600752</v>
      </c>
      <c r="K8" s="4">
        <f>[1]TETE!K66</f>
        <v>574751.01739230345</v>
      </c>
      <c r="L8" s="4">
        <f>[1]TETE!L66</f>
        <v>589402.55127415166</v>
      </c>
    </row>
    <row r="9" spans="1:12" x14ac:dyDescent="0.35">
      <c r="A9" t="s">
        <v>7</v>
      </c>
      <c r="B9" s="4">
        <f>[1]MANICA!B66</f>
        <v>0</v>
      </c>
      <c r="C9" s="4">
        <f>[1]MANICA!C66</f>
        <v>0</v>
      </c>
      <c r="D9" s="4">
        <f>[1]MANICA!D66</f>
        <v>197773.95199372573</v>
      </c>
      <c r="E9" s="4">
        <f>[1]MANICA!E66</f>
        <v>457380.43771845382</v>
      </c>
      <c r="F9" s="4">
        <f>[1]MANICA!F66</f>
        <v>418731.13120987598</v>
      </c>
      <c r="G9" s="4">
        <f>[1]MANICA!G66</f>
        <v>401753.08890277275</v>
      </c>
      <c r="H9" s="4">
        <f>[1]MANICA!H66</f>
        <v>403292.80610628455</v>
      </c>
      <c r="I9" s="4">
        <f>[1]MANICA!I66</f>
        <v>416732.0284821043</v>
      </c>
      <c r="J9" s="4">
        <f>[1]MANICA!J66</f>
        <v>433873.27360828046</v>
      </c>
      <c r="K9" s="4">
        <f>[1]MANICA!K66</f>
        <v>448560.84677331266</v>
      </c>
      <c r="L9" s="4">
        <f>[1]MANICA!L66</f>
        <v>460360.56475857791</v>
      </c>
    </row>
    <row r="10" spans="1:12" x14ac:dyDescent="0.35">
      <c r="A10" t="s">
        <v>8</v>
      </c>
      <c r="B10" s="4">
        <f>[1]SOFALA!B66</f>
        <v>0</v>
      </c>
      <c r="C10" s="4">
        <f>[1]SOFALA!C66</f>
        <v>0</v>
      </c>
      <c r="D10" s="4">
        <f>[1]SOFALA!D66</f>
        <v>177820.58444365067</v>
      </c>
      <c r="E10" s="4">
        <f>[1]SOFALA!E66</f>
        <v>516463.57324594905</v>
      </c>
      <c r="F10" s="4">
        <f>[1]SOFALA!F66</f>
        <v>471036.19382669672</v>
      </c>
      <c r="G10" s="4">
        <f>[1]SOFALA!G66</f>
        <v>447873.88279153465</v>
      </c>
      <c r="H10" s="4">
        <f>[1]SOFALA!H66</f>
        <v>447207.48605761485</v>
      </c>
      <c r="I10" s="4">
        <f>[1]SOFALA!I66</f>
        <v>461995.60102238395</v>
      </c>
      <c r="J10" s="4">
        <f>[1]SOFALA!J66</f>
        <v>481810.91650688509</v>
      </c>
      <c r="K10" s="4">
        <f>[1]SOFALA!K66</f>
        <v>498602.13032381306</v>
      </c>
      <c r="L10" s="4">
        <f>[1]SOFALA!L66</f>
        <v>511646.88768334064</v>
      </c>
    </row>
    <row r="11" spans="1:12" x14ac:dyDescent="0.35">
      <c r="A11" t="s">
        <v>9</v>
      </c>
      <c r="B11" s="4">
        <f>[1]INHAM!B66</f>
        <v>0</v>
      </c>
      <c r="C11" s="4">
        <f>[1]INHAM!C66</f>
        <v>0</v>
      </c>
      <c r="D11" s="4">
        <f>[1]INHAM!D66</f>
        <v>273076.66807013343</v>
      </c>
      <c r="E11" s="4">
        <f>[1]INHAM!E66</f>
        <v>345675.72906517528</v>
      </c>
      <c r="F11" s="4">
        <f>[1]INHAM!F66</f>
        <v>338189.30653342878</v>
      </c>
      <c r="G11" s="4">
        <f>[1]INHAM!G66</f>
        <v>336708.13985092443</v>
      </c>
      <c r="H11" s="4">
        <f>[1]INHAM!H66</f>
        <v>341423.7539485743</v>
      </c>
      <c r="I11" s="4">
        <f>[1]INHAM!I66</f>
        <v>351411.61241998198</v>
      </c>
      <c r="J11" s="4">
        <f>[1]INHAM!J66</f>
        <v>363805.4308895343</v>
      </c>
      <c r="K11" s="4">
        <f>[1]INHAM!K66</f>
        <v>375438.68827926606</v>
      </c>
      <c r="L11" s="4">
        <f>[1]INHAM!L66</f>
        <v>385752.68361118238</v>
      </c>
    </row>
    <row r="12" spans="1:12" x14ac:dyDescent="0.35">
      <c r="A12" t="s">
        <v>10</v>
      </c>
      <c r="B12" s="4">
        <f>[1]GAZA!B66</f>
        <v>0</v>
      </c>
      <c r="C12" s="4">
        <f>[1]GAZA!C66</f>
        <v>0</v>
      </c>
      <c r="D12" s="4">
        <f>[1]GAZA!D66</f>
        <v>240636.53011282708</v>
      </c>
      <c r="E12" s="4">
        <f>[1]GAZA!E66</f>
        <v>329757.64005557139</v>
      </c>
      <c r="F12" s="4">
        <f>[1]GAZA!F66</f>
        <v>321096.51436274266</v>
      </c>
      <c r="G12" s="4">
        <f>[1]GAZA!G66</f>
        <v>317571.65654850652</v>
      </c>
      <c r="H12" s="4">
        <f>[1]GAZA!H66</f>
        <v>321162.96984583995</v>
      </c>
      <c r="I12" s="4">
        <f>[1]GAZA!I66</f>
        <v>330670.04892698245</v>
      </c>
      <c r="J12" s="4">
        <f>[1]GAZA!J66</f>
        <v>342681.76764804136</v>
      </c>
      <c r="K12" s="4">
        <f>[1]GAZA!K66</f>
        <v>353795.1220408571</v>
      </c>
      <c r="L12" s="4">
        <f>[1]GAZA!L66</f>
        <v>363461.83152285533</v>
      </c>
    </row>
    <row r="13" spans="1:12" x14ac:dyDescent="0.35">
      <c r="A13" t="s">
        <v>11</v>
      </c>
      <c r="B13" s="4">
        <f>[1]MPMPROV!B60</f>
        <v>81942.109966198215</v>
      </c>
      <c r="C13" s="4">
        <f>[1]MPMPROV!C60</f>
        <v>697868.38443523925</v>
      </c>
      <c r="D13" s="4">
        <f>[1]MPMPROV!D60</f>
        <v>259949.12838886562</v>
      </c>
      <c r="E13" s="4">
        <f>[1]MPMPROV!E60</f>
        <v>286666.5955259116</v>
      </c>
      <c r="F13" s="4">
        <f>[1]MPMPROV!F60</f>
        <v>320656.6332309026</v>
      </c>
      <c r="G13" s="4">
        <f>[1]MPMPROV!G60</f>
        <v>347765.39179068909</v>
      </c>
      <c r="H13" s="4">
        <f>[1]MPMPROV!H60</f>
        <v>361644.07590020983</v>
      </c>
      <c r="I13" s="4">
        <f>[1]MPMPROV!I60</f>
        <v>367338.4216341073</v>
      </c>
      <c r="J13" s="4">
        <f>[1]MPMPROV!J60</f>
        <v>373756.77628616092</v>
      </c>
      <c r="K13" s="4">
        <f>[1]MPMPROV!K60</f>
        <v>384316.45062244666</v>
      </c>
      <c r="L13" s="4">
        <f>[1]MPMPROV!L60</f>
        <v>396757.35963760118</v>
      </c>
    </row>
    <row r="14" spans="1:12" s="1" customFormat="1" x14ac:dyDescent="0.35">
      <c r="A14" s="5" t="s">
        <v>12</v>
      </c>
      <c r="B14" s="6">
        <f>SUM(B4:B13)</f>
        <v>81942.109966198215</v>
      </c>
      <c r="C14" s="6">
        <f t="shared" ref="C14:L14" si="0">SUM(C4:C13)</f>
        <v>697868.38443523925</v>
      </c>
      <c r="D14" s="6">
        <f t="shared" si="0"/>
        <v>3138708.046116408</v>
      </c>
      <c r="E14" s="6">
        <f t="shared" si="0"/>
        <v>5596480.5381128369</v>
      </c>
      <c r="F14" s="6">
        <f t="shared" si="0"/>
        <v>5497645.0096261222</v>
      </c>
      <c r="G14" s="6">
        <f t="shared" si="0"/>
        <v>5309733.6158307018</v>
      </c>
      <c r="H14" s="6">
        <f t="shared" si="0"/>
        <v>5270979.2257324643</v>
      </c>
      <c r="I14" s="6">
        <f t="shared" si="0"/>
        <v>5443952.7332928702</v>
      </c>
      <c r="J14" s="6">
        <f t="shared" si="0"/>
        <v>5674125.7245303467</v>
      </c>
      <c r="K14" s="6">
        <f t="shared" si="0"/>
        <v>5867249.2107309718</v>
      </c>
      <c r="L14" s="6">
        <f t="shared" si="0"/>
        <v>6021637.6111247959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76A93088383D439C91E44AA21A9A70" ma:contentTypeVersion="13" ma:contentTypeDescription="Create a new document." ma:contentTypeScope="" ma:versionID="15e5af148a273b854122746b2b31ca44">
  <xsd:schema xmlns:xsd="http://www.w3.org/2001/XMLSchema" xmlns:xs="http://www.w3.org/2001/XMLSchema" xmlns:p="http://schemas.microsoft.com/office/2006/metadata/properties" xmlns:ns3="a4f24c84-4a00-4471-aeea-e157fd19e712" xmlns:ns4="d41683ff-a5d2-43ca-9c75-d386cff570d4" targetNamespace="http://schemas.microsoft.com/office/2006/metadata/properties" ma:root="true" ma:fieldsID="ff97ca4e8ac81cd0fd0371f18db1375c" ns3:_="" ns4:_="">
    <xsd:import namespace="a4f24c84-4a00-4471-aeea-e157fd19e712"/>
    <xsd:import namespace="d41683ff-a5d2-43ca-9c75-d386cff570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4c84-4a00-4471-aeea-e157fd19e7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1683ff-a5d2-43ca-9c75-d386cff570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9E6F8-CA68-41D1-8FBF-426C92F2B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24c84-4a00-4471-aeea-e157fd19e712"/>
    <ds:schemaRef ds:uri="d41683ff-a5d2-43ca-9c75-d386cff5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0EB04C-3909-4AA6-9E0B-29C310C33F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4A7FB7-19C6-41F9-81E4-CCCB180EC7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 File 1.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Wetzler - US</dc:creator>
  <cp:lastModifiedBy>Erica Wetzler - US</cp:lastModifiedBy>
  <dcterms:created xsi:type="dcterms:W3CDTF">2020-11-23T15:48:26Z</dcterms:created>
  <dcterms:modified xsi:type="dcterms:W3CDTF">2020-11-23T15:49:22Z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0x0101006C76A93088383D439C91E44AA21A9A70</vt:lpwstr>
  </property>
</Properties>
</file>