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https://d.docs.live.net/877f1fae9ce2bf2c/MOCHE/A WHO work/Publications/Articles/Core Paed Indicators/Draft 15/Additional Files/"/>
    </mc:Choice>
  </mc:AlternateContent>
  <xr:revisionPtr revIDLastSave="23" documentId="13_ncr:1_{F1988716-5033-7C47-9AF6-67CFA9CA0E78}" xr6:coauthVersionLast="47" xr6:coauthVersionMax="47" xr10:uidLastSave="{E7BDF934-E613-0F46-A021-90C1E3A16A23}"/>
  <bookViews>
    <workbookView xWindow="0" yWindow="0" windowWidth="51200" windowHeight="28800" tabRatio="598" xr2:uid="{00000000-000D-0000-FFFF-FFFF00000000}"/>
  </bookViews>
  <sheets>
    <sheet name="Prioritization Algorithm" sheetId="11" r:id="rId1"/>
    <sheet name="Demonstration_Backup" sheetId="1" state="hidden" r:id="rId2"/>
    <sheet name="Metadata_core" sheetId="14" r:id="rId3"/>
    <sheet name="Metadata_Catalogue" sheetId="9" r:id="rId4"/>
    <sheet name="Lists" sheetId="2" state="hidden" r:id="rId5"/>
    <sheet name="MS-1 Domain 1 Weights" sheetId="3" state="hidden" r:id="rId6"/>
    <sheet name="MS-8,9,10 Domain 3 Weights" sheetId="5" state="hidden" r:id="rId7"/>
    <sheet name="list of QSs and Quality Statem" sheetId="13" r:id="rId8"/>
  </sheets>
  <externalReferences>
    <externalReference r:id="rId9"/>
    <externalReference r:id="rId10"/>
  </externalReferences>
  <definedNames>
    <definedName name="_xlnm._FilterDatabase" localSheetId="1" hidden="1">Demonstration_Backup!$A$9:$AR$518</definedName>
    <definedName name="_xlnm._FilterDatabase" localSheetId="3" hidden="1">Metadata_Catalogue!$A$1:$S$174</definedName>
    <definedName name="_xlnm._FilterDatabase" localSheetId="2" hidden="1">Metadata_core!$B$2:$O$27</definedName>
    <definedName name="_xlnm._FilterDatabase" localSheetId="0" hidden="1">'Prioritization Algorithm'!$B$9:$AS$518</definedName>
    <definedName name="_ftn1" localSheetId="1">Demonstration_Backup!#REF!</definedName>
    <definedName name="_ftn1" localSheetId="0">'Prioritization Algorithm'!#REF!</definedName>
    <definedName name="_ftnref1" localSheetId="1">Demonstration_Backup!#REF!</definedName>
    <definedName name="_ftnref1" localSheetId="0">'Prioritization Algorithm'!#REF!</definedName>
    <definedName name="_tbl.MS1" localSheetId="0">Table1[#All]</definedName>
    <definedName name="_tbl.MS1">Table1[#All]</definedName>
    <definedName name="_tbl.MS8910" localSheetId="0">Table2[]</definedName>
    <definedName name="_tbl.MS8910">Table2[]</definedName>
    <definedName name="ClinAreas">Lists!$A$2:$A$21</definedName>
    <definedName name="l_Attr_B">OFFSET([1]Catalogue!$R$195:$R$203,0,0,[1]Catalogue!$Q$193)</definedName>
    <definedName name="l_Attr_E">OFFSET([1]Catalogue!$R$237:$R$245,0,0,[1]Catalogue!$Q$235)</definedName>
    <definedName name="l_domains">[2]Lists!$A$5:$A$7</definedName>
    <definedName name="MeasurementDomains">Lists!$A$30:$A$35</definedName>
    <definedName name="ServiceSettings">Lists!$A$24:$A$28</definedName>
    <definedName name="Subdomains">Lists!$A$61:$A$74</definedName>
    <definedName name="SystemCategories">Lists!$A$38:$A$54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14" i="11" l="1"/>
  <c r="V12" i="11" l="1"/>
  <c r="AM518" i="11"/>
  <c r="AI518" i="11"/>
  <c r="AD518" i="11"/>
  <c r="AB518" i="11"/>
  <c r="Z518" i="11"/>
  <c r="V518" i="11"/>
  <c r="T518" i="11"/>
  <c r="AM517" i="11"/>
  <c r="AI517" i="11"/>
  <c r="AD517" i="11"/>
  <c r="AB517" i="11"/>
  <c r="Z517" i="11"/>
  <c r="V517" i="11"/>
  <c r="T517" i="11"/>
  <c r="AM516" i="11"/>
  <c r="AI516" i="11"/>
  <c r="AD516" i="11"/>
  <c r="AB516" i="11"/>
  <c r="Z516" i="11"/>
  <c r="V516" i="11"/>
  <c r="T516" i="11"/>
  <c r="AM515" i="11"/>
  <c r="AI515" i="11"/>
  <c r="AD515" i="11"/>
  <c r="AB515" i="11"/>
  <c r="Z515" i="11"/>
  <c r="V515" i="11"/>
  <c r="T515" i="11"/>
  <c r="AM514" i="11"/>
  <c r="AI514" i="11"/>
  <c r="AD514" i="11"/>
  <c r="AB514" i="11"/>
  <c r="Z514" i="11"/>
  <c r="V514" i="11"/>
  <c r="T514" i="11"/>
  <c r="AM513" i="11"/>
  <c r="AI513" i="11"/>
  <c r="AD513" i="11"/>
  <c r="AB513" i="11"/>
  <c r="Z513" i="11"/>
  <c r="V513" i="11"/>
  <c r="T513" i="11"/>
  <c r="AM512" i="11"/>
  <c r="AI512" i="11"/>
  <c r="AD512" i="11"/>
  <c r="AB512" i="11"/>
  <c r="Z512" i="11"/>
  <c r="V512" i="11"/>
  <c r="T512" i="11"/>
  <c r="AM511" i="11"/>
  <c r="AI511" i="11"/>
  <c r="AD511" i="11"/>
  <c r="AB511" i="11"/>
  <c r="Z511" i="11"/>
  <c r="V511" i="11"/>
  <c r="T511" i="11"/>
  <c r="AM510" i="11"/>
  <c r="AI510" i="11"/>
  <c r="AD510" i="11"/>
  <c r="AB510" i="11"/>
  <c r="Z510" i="11"/>
  <c r="V510" i="11"/>
  <c r="T510" i="11"/>
  <c r="AM509" i="11"/>
  <c r="AI509" i="11"/>
  <c r="AD509" i="11"/>
  <c r="AB509" i="11"/>
  <c r="Z509" i="11"/>
  <c r="V509" i="11"/>
  <c r="T509" i="11"/>
  <c r="AM508" i="11"/>
  <c r="AI508" i="11"/>
  <c r="AD508" i="11"/>
  <c r="AB508" i="11"/>
  <c r="Z508" i="11"/>
  <c r="V508" i="11"/>
  <c r="T508" i="11"/>
  <c r="AM507" i="11"/>
  <c r="AI507" i="11"/>
  <c r="AD507" i="11"/>
  <c r="AB507" i="11"/>
  <c r="Z507" i="11"/>
  <c r="V507" i="11"/>
  <c r="T507" i="11"/>
  <c r="AM506" i="11"/>
  <c r="AI506" i="11"/>
  <c r="AD506" i="11"/>
  <c r="AB506" i="11"/>
  <c r="Z506" i="11"/>
  <c r="V506" i="11"/>
  <c r="T506" i="11"/>
  <c r="AM505" i="11"/>
  <c r="AI505" i="11"/>
  <c r="AD505" i="11"/>
  <c r="AB505" i="11"/>
  <c r="Z505" i="11"/>
  <c r="V505" i="11"/>
  <c r="T505" i="11"/>
  <c r="AM504" i="11"/>
  <c r="AI504" i="11"/>
  <c r="AD504" i="11"/>
  <c r="AB504" i="11"/>
  <c r="Z504" i="11"/>
  <c r="V504" i="11"/>
  <c r="T504" i="11"/>
  <c r="AM503" i="11"/>
  <c r="AI503" i="11"/>
  <c r="AD503" i="11"/>
  <c r="AB503" i="11"/>
  <c r="Z503" i="11"/>
  <c r="V503" i="11"/>
  <c r="T503" i="11"/>
  <c r="AM502" i="11"/>
  <c r="AI502" i="11"/>
  <c r="AD502" i="11"/>
  <c r="AB502" i="11"/>
  <c r="Z502" i="11"/>
  <c r="V502" i="11"/>
  <c r="T502" i="11"/>
  <c r="AM501" i="11"/>
  <c r="AI501" i="11"/>
  <c r="AD501" i="11"/>
  <c r="AB501" i="11"/>
  <c r="Z501" i="11"/>
  <c r="V501" i="11"/>
  <c r="T501" i="11"/>
  <c r="AM500" i="11"/>
  <c r="AI500" i="11"/>
  <c r="AD500" i="11"/>
  <c r="AB500" i="11"/>
  <c r="Z500" i="11"/>
  <c r="V500" i="11"/>
  <c r="T500" i="11"/>
  <c r="AM499" i="11"/>
  <c r="AI499" i="11"/>
  <c r="AD499" i="11"/>
  <c r="AB499" i="11"/>
  <c r="Z499" i="11"/>
  <c r="V499" i="11"/>
  <c r="T499" i="11"/>
  <c r="AM498" i="11"/>
  <c r="AI498" i="11"/>
  <c r="AD498" i="11"/>
  <c r="AB498" i="11"/>
  <c r="Z498" i="11"/>
  <c r="V498" i="11"/>
  <c r="T498" i="11"/>
  <c r="AM497" i="11"/>
  <c r="AI497" i="11"/>
  <c r="AD497" i="11"/>
  <c r="AB497" i="11"/>
  <c r="Z497" i="11"/>
  <c r="V497" i="11"/>
  <c r="T497" i="11"/>
  <c r="AM496" i="11"/>
  <c r="AI496" i="11"/>
  <c r="AD496" i="11"/>
  <c r="AB496" i="11"/>
  <c r="Z496" i="11"/>
  <c r="V496" i="11"/>
  <c r="T496" i="11"/>
  <c r="AM495" i="11"/>
  <c r="AI495" i="11"/>
  <c r="AD495" i="11"/>
  <c r="AB495" i="11"/>
  <c r="Z495" i="11"/>
  <c r="V495" i="11"/>
  <c r="T495" i="11"/>
  <c r="AM494" i="11"/>
  <c r="AI494" i="11"/>
  <c r="AD494" i="11"/>
  <c r="AB494" i="11"/>
  <c r="Z494" i="11"/>
  <c r="V494" i="11"/>
  <c r="T494" i="11"/>
  <c r="AM493" i="11"/>
  <c r="AI493" i="11"/>
  <c r="AD493" i="11"/>
  <c r="AB493" i="11"/>
  <c r="Z493" i="11"/>
  <c r="V493" i="11"/>
  <c r="T493" i="11"/>
  <c r="AM492" i="11"/>
  <c r="AI492" i="11"/>
  <c r="AD492" i="11"/>
  <c r="AB492" i="11"/>
  <c r="Z492" i="11"/>
  <c r="V492" i="11"/>
  <c r="T492" i="11"/>
  <c r="AM491" i="11"/>
  <c r="AI491" i="11"/>
  <c r="AD491" i="11"/>
  <c r="AB491" i="11"/>
  <c r="Z491" i="11"/>
  <c r="V491" i="11"/>
  <c r="T491" i="11"/>
  <c r="AM490" i="11"/>
  <c r="AI490" i="11"/>
  <c r="AD490" i="11"/>
  <c r="AB490" i="11"/>
  <c r="Z490" i="11"/>
  <c r="V490" i="11"/>
  <c r="T490" i="11"/>
  <c r="AM489" i="11"/>
  <c r="AI489" i="11"/>
  <c r="AD489" i="11"/>
  <c r="AB489" i="11"/>
  <c r="Z489" i="11"/>
  <c r="V489" i="11"/>
  <c r="T489" i="11"/>
  <c r="AM488" i="11"/>
  <c r="AI488" i="11"/>
  <c r="AD488" i="11"/>
  <c r="AB488" i="11"/>
  <c r="Z488" i="11"/>
  <c r="V488" i="11"/>
  <c r="T488" i="11"/>
  <c r="AM487" i="11"/>
  <c r="AI487" i="11"/>
  <c r="AD487" i="11"/>
  <c r="AB487" i="11"/>
  <c r="Z487" i="11"/>
  <c r="V487" i="11"/>
  <c r="T487" i="11"/>
  <c r="AM486" i="11"/>
  <c r="AI486" i="11"/>
  <c r="AD486" i="11"/>
  <c r="AB486" i="11"/>
  <c r="Z486" i="11"/>
  <c r="V486" i="11"/>
  <c r="T486" i="11"/>
  <c r="AM485" i="11"/>
  <c r="AI485" i="11"/>
  <c r="AD485" i="11"/>
  <c r="AB485" i="11"/>
  <c r="Z485" i="11"/>
  <c r="V485" i="11"/>
  <c r="T485" i="11"/>
  <c r="AM484" i="11"/>
  <c r="AI484" i="11"/>
  <c r="AD484" i="11"/>
  <c r="AB484" i="11"/>
  <c r="Z484" i="11"/>
  <c r="V484" i="11"/>
  <c r="T484" i="11"/>
  <c r="AM483" i="11"/>
  <c r="AI483" i="11"/>
  <c r="AD483" i="11"/>
  <c r="AB483" i="11"/>
  <c r="Z483" i="11"/>
  <c r="V483" i="11"/>
  <c r="T483" i="11"/>
  <c r="AM482" i="11"/>
  <c r="AI482" i="11"/>
  <c r="AD482" i="11"/>
  <c r="AB482" i="11"/>
  <c r="Z482" i="11"/>
  <c r="V482" i="11"/>
  <c r="T482" i="11"/>
  <c r="AM481" i="11"/>
  <c r="AI481" i="11"/>
  <c r="AD481" i="11"/>
  <c r="AB481" i="11"/>
  <c r="Z481" i="11"/>
  <c r="V481" i="11"/>
  <c r="T481" i="11"/>
  <c r="AM480" i="11"/>
  <c r="AI480" i="11"/>
  <c r="AD480" i="11"/>
  <c r="AB480" i="11"/>
  <c r="Z480" i="11"/>
  <c r="V480" i="11"/>
  <c r="T480" i="11"/>
  <c r="AM479" i="11"/>
  <c r="AI479" i="11"/>
  <c r="AD479" i="11"/>
  <c r="AB479" i="11"/>
  <c r="Z479" i="11"/>
  <c r="V479" i="11"/>
  <c r="T479" i="11"/>
  <c r="AM478" i="11"/>
  <c r="AI478" i="11"/>
  <c r="AD478" i="11"/>
  <c r="AB478" i="11"/>
  <c r="Z478" i="11"/>
  <c r="V478" i="11"/>
  <c r="T478" i="11"/>
  <c r="AM477" i="11"/>
  <c r="AI477" i="11"/>
  <c r="AD477" i="11"/>
  <c r="AB477" i="11"/>
  <c r="Z477" i="11"/>
  <c r="V477" i="11"/>
  <c r="T477" i="11"/>
  <c r="AM476" i="11"/>
  <c r="AI476" i="11"/>
  <c r="AD476" i="11"/>
  <c r="AB476" i="11"/>
  <c r="Z476" i="11"/>
  <c r="V476" i="11"/>
  <c r="T476" i="11"/>
  <c r="AM475" i="11"/>
  <c r="AI475" i="11"/>
  <c r="AD475" i="11"/>
  <c r="AB475" i="11"/>
  <c r="Z475" i="11"/>
  <c r="V475" i="11"/>
  <c r="T475" i="11"/>
  <c r="AM474" i="11"/>
  <c r="AI474" i="11"/>
  <c r="AD474" i="11"/>
  <c r="AB474" i="11"/>
  <c r="Z474" i="11"/>
  <c r="V474" i="11"/>
  <c r="T474" i="11"/>
  <c r="AM473" i="11"/>
  <c r="AI473" i="11"/>
  <c r="AD473" i="11"/>
  <c r="AB473" i="11"/>
  <c r="Z473" i="11"/>
  <c r="V473" i="11"/>
  <c r="T473" i="11"/>
  <c r="AM472" i="11"/>
  <c r="AI472" i="11"/>
  <c r="AD472" i="11"/>
  <c r="AB472" i="11"/>
  <c r="Z472" i="11"/>
  <c r="V472" i="11"/>
  <c r="T472" i="11"/>
  <c r="AM471" i="11"/>
  <c r="AI471" i="11"/>
  <c r="AD471" i="11"/>
  <c r="AB471" i="11"/>
  <c r="Z471" i="11"/>
  <c r="V471" i="11"/>
  <c r="T471" i="11"/>
  <c r="AM470" i="11"/>
  <c r="AI470" i="11"/>
  <c r="AD470" i="11"/>
  <c r="AB470" i="11"/>
  <c r="Z470" i="11"/>
  <c r="V470" i="11"/>
  <c r="T470" i="11"/>
  <c r="AM469" i="11"/>
  <c r="AI469" i="11"/>
  <c r="AD469" i="11"/>
  <c r="AB469" i="11"/>
  <c r="Z469" i="11"/>
  <c r="V469" i="11"/>
  <c r="T469" i="11"/>
  <c r="AM468" i="11"/>
  <c r="AI468" i="11"/>
  <c r="AD468" i="11"/>
  <c r="AB468" i="11"/>
  <c r="Z468" i="11"/>
  <c r="V468" i="11"/>
  <c r="T468" i="11"/>
  <c r="AM467" i="11"/>
  <c r="AI467" i="11"/>
  <c r="AD467" i="11"/>
  <c r="AB467" i="11"/>
  <c r="Z467" i="11"/>
  <c r="V467" i="11"/>
  <c r="T467" i="11"/>
  <c r="AM466" i="11"/>
  <c r="AI466" i="11"/>
  <c r="AD466" i="11"/>
  <c r="AB466" i="11"/>
  <c r="Z466" i="11"/>
  <c r="V466" i="11"/>
  <c r="T466" i="11"/>
  <c r="AM465" i="11"/>
  <c r="AI465" i="11"/>
  <c r="AD465" i="11"/>
  <c r="AB465" i="11"/>
  <c r="Z465" i="11"/>
  <c r="V465" i="11"/>
  <c r="T465" i="11"/>
  <c r="AM464" i="11"/>
  <c r="AI464" i="11"/>
  <c r="AD464" i="11"/>
  <c r="AB464" i="11"/>
  <c r="Z464" i="11"/>
  <c r="V464" i="11"/>
  <c r="T464" i="11"/>
  <c r="AM463" i="11"/>
  <c r="AI463" i="11"/>
  <c r="AD463" i="11"/>
  <c r="AB463" i="11"/>
  <c r="Z463" i="11"/>
  <c r="V463" i="11"/>
  <c r="T463" i="11"/>
  <c r="AM462" i="11"/>
  <c r="AI462" i="11"/>
  <c r="AD462" i="11"/>
  <c r="AB462" i="11"/>
  <c r="Z462" i="11"/>
  <c r="V462" i="11"/>
  <c r="T462" i="11"/>
  <c r="AM461" i="11"/>
  <c r="AI461" i="11"/>
  <c r="AD461" i="11"/>
  <c r="AB461" i="11"/>
  <c r="Z461" i="11"/>
  <c r="V461" i="11"/>
  <c r="T461" i="11"/>
  <c r="AM460" i="11"/>
  <c r="AI460" i="11"/>
  <c r="AD460" i="11"/>
  <c r="AB460" i="11"/>
  <c r="Z460" i="11"/>
  <c r="V460" i="11"/>
  <c r="T460" i="11"/>
  <c r="AM459" i="11"/>
  <c r="AI459" i="11"/>
  <c r="AD459" i="11"/>
  <c r="AB459" i="11"/>
  <c r="Z459" i="11"/>
  <c r="V459" i="11"/>
  <c r="T459" i="11"/>
  <c r="AM458" i="11"/>
  <c r="AI458" i="11"/>
  <c r="AD458" i="11"/>
  <c r="AB458" i="11"/>
  <c r="Z458" i="11"/>
  <c r="V458" i="11"/>
  <c r="T458" i="11"/>
  <c r="AM457" i="11"/>
  <c r="AI457" i="11"/>
  <c r="AD457" i="11"/>
  <c r="AB457" i="11"/>
  <c r="Z457" i="11"/>
  <c r="V457" i="11"/>
  <c r="T457" i="11"/>
  <c r="AM456" i="11"/>
  <c r="AI456" i="11"/>
  <c r="AD456" i="11"/>
  <c r="AB456" i="11"/>
  <c r="Z456" i="11"/>
  <c r="V456" i="11"/>
  <c r="T456" i="11"/>
  <c r="AM455" i="11"/>
  <c r="AI455" i="11"/>
  <c r="AD455" i="11"/>
  <c r="AB455" i="11"/>
  <c r="Z455" i="11"/>
  <c r="V455" i="11"/>
  <c r="T455" i="11"/>
  <c r="AM454" i="11"/>
  <c r="AI454" i="11"/>
  <c r="AD454" i="11"/>
  <c r="AB454" i="11"/>
  <c r="Z454" i="11"/>
  <c r="V454" i="11"/>
  <c r="T454" i="11"/>
  <c r="AM453" i="11"/>
  <c r="AI453" i="11"/>
  <c r="AD453" i="11"/>
  <c r="AB453" i="11"/>
  <c r="Z453" i="11"/>
  <c r="V453" i="11"/>
  <c r="T453" i="11"/>
  <c r="AM452" i="11"/>
  <c r="AI452" i="11"/>
  <c r="AD452" i="11"/>
  <c r="AB452" i="11"/>
  <c r="Z452" i="11"/>
  <c r="V452" i="11"/>
  <c r="T452" i="11"/>
  <c r="AM451" i="11"/>
  <c r="AI451" i="11"/>
  <c r="AD451" i="11"/>
  <c r="AB451" i="11"/>
  <c r="Z451" i="11"/>
  <c r="V451" i="11"/>
  <c r="T451" i="11"/>
  <c r="AM450" i="11"/>
  <c r="AI450" i="11"/>
  <c r="AD450" i="11"/>
  <c r="AB450" i="11"/>
  <c r="Z450" i="11"/>
  <c r="V450" i="11"/>
  <c r="T450" i="11"/>
  <c r="AM449" i="11"/>
  <c r="AI449" i="11"/>
  <c r="AD449" i="11"/>
  <c r="AB449" i="11"/>
  <c r="Z449" i="11"/>
  <c r="V449" i="11"/>
  <c r="T449" i="11"/>
  <c r="AM448" i="11"/>
  <c r="AI448" i="11"/>
  <c r="AD448" i="11"/>
  <c r="AB448" i="11"/>
  <c r="Z448" i="11"/>
  <c r="V448" i="11"/>
  <c r="T448" i="11"/>
  <c r="AM447" i="11"/>
  <c r="AI447" i="11"/>
  <c r="AD447" i="11"/>
  <c r="AB447" i="11"/>
  <c r="Z447" i="11"/>
  <c r="V447" i="11"/>
  <c r="T447" i="11"/>
  <c r="AM446" i="11"/>
  <c r="AI446" i="11"/>
  <c r="AD446" i="11"/>
  <c r="AB446" i="11"/>
  <c r="Z446" i="11"/>
  <c r="V446" i="11"/>
  <c r="T446" i="11"/>
  <c r="AM445" i="11"/>
  <c r="AI445" i="11"/>
  <c r="AD445" i="11"/>
  <c r="AB445" i="11"/>
  <c r="Z445" i="11"/>
  <c r="V445" i="11"/>
  <c r="T445" i="11"/>
  <c r="AM444" i="11"/>
  <c r="AI444" i="11"/>
  <c r="AD444" i="11"/>
  <c r="AB444" i="11"/>
  <c r="Z444" i="11"/>
  <c r="V444" i="11"/>
  <c r="T444" i="11"/>
  <c r="AM443" i="11"/>
  <c r="AI443" i="11"/>
  <c r="AD443" i="11"/>
  <c r="AB443" i="11"/>
  <c r="Z443" i="11"/>
  <c r="V443" i="11"/>
  <c r="T443" i="11"/>
  <c r="AM442" i="11"/>
  <c r="AI442" i="11"/>
  <c r="AD442" i="11"/>
  <c r="AB442" i="11"/>
  <c r="Z442" i="11"/>
  <c r="V442" i="11"/>
  <c r="T442" i="11"/>
  <c r="AM441" i="11"/>
  <c r="AI441" i="11"/>
  <c r="AD441" i="11"/>
  <c r="AB441" i="11"/>
  <c r="Z441" i="11"/>
  <c r="V441" i="11"/>
  <c r="T441" i="11"/>
  <c r="AM440" i="11"/>
  <c r="AI440" i="11"/>
  <c r="AD440" i="11"/>
  <c r="AB440" i="11"/>
  <c r="Z440" i="11"/>
  <c r="V440" i="11"/>
  <c r="T440" i="11"/>
  <c r="AM439" i="11"/>
  <c r="AI439" i="11"/>
  <c r="AD439" i="11"/>
  <c r="AB439" i="11"/>
  <c r="Z439" i="11"/>
  <c r="V439" i="11"/>
  <c r="T439" i="11"/>
  <c r="AM438" i="11"/>
  <c r="AI438" i="11"/>
  <c r="AD438" i="11"/>
  <c r="AB438" i="11"/>
  <c r="Z438" i="11"/>
  <c r="V438" i="11"/>
  <c r="T438" i="11"/>
  <c r="AM437" i="11"/>
  <c r="AI437" i="11"/>
  <c r="AD437" i="11"/>
  <c r="AB437" i="11"/>
  <c r="Z437" i="11"/>
  <c r="V437" i="11"/>
  <c r="T437" i="11"/>
  <c r="AM436" i="11"/>
  <c r="AI436" i="11"/>
  <c r="AD436" i="11"/>
  <c r="AB436" i="11"/>
  <c r="Z436" i="11"/>
  <c r="V436" i="11"/>
  <c r="T436" i="11"/>
  <c r="AM435" i="11"/>
  <c r="AI435" i="11"/>
  <c r="AD435" i="11"/>
  <c r="AB435" i="11"/>
  <c r="Z435" i="11"/>
  <c r="V435" i="11"/>
  <c r="T435" i="11"/>
  <c r="AM434" i="11"/>
  <c r="AI434" i="11"/>
  <c r="AD434" i="11"/>
  <c r="AB434" i="11"/>
  <c r="Z434" i="11"/>
  <c r="V434" i="11"/>
  <c r="T434" i="11"/>
  <c r="AM433" i="11"/>
  <c r="AI433" i="11"/>
  <c r="AD433" i="11"/>
  <c r="AB433" i="11"/>
  <c r="Z433" i="11"/>
  <c r="V433" i="11"/>
  <c r="T433" i="11"/>
  <c r="AM432" i="11"/>
  <c r="AI432" i="11"/>
  <c r="AD432" i="11"/>
  <c r="AB432" i="11"/>
  <c r="Z432" i="11"/>
  <c r="V432" i="11"/>
  <c r="T432" i="11"/>
  <c r="AM431" i="11"/>
  <c r="AI431" i="11"/>
  <c r="AD431" i="11"/>
  <c r="AB431" i="11"/>
  <c r="Z431" i="11"/>
  <c r="V431" i="11"/>
  <c r="T431" i="11"/>
  <c r="AM430" i="11"/>
  <c r="AI430" i="11"/>
  <c r="AD430" i="11"/>
  <c r="AB430" i="11"/>
  <c r="Z430" i="11"/>
  <c r="V430" i="11"/>
  <c r="T430" i="11"/>
  <c r="AM429" i="11"/>
  <c r="AI429" i="11"/>
  <c r="AD429" i="11"/>
  <c r="AB429" i="11"/>
  <c r="Z429" i="11"/>
  <c r="V429" i="11"/>
  <c r="T429" i="11"/>
  <c r="AM428" i="11"/>
  <c r="AI428" i="11"/>
  <c r="AD428" i="11"/>
  <c r="AB428" i="11"/>
  <c r="Z428" i="11"/>
  <c r="V428" i="11"/>
  <c r="AM427" i="11"/>
  <c r="AI427" i="11"/>
  <c r="AD427" i="11"/>
  <c r="AB427" i="11"/>
  <c r="Z427" i="11"/>
  <c r="V427" i="11"/>
  <c r="T427" i="11"/>
  <c r="AM426" i="11"/>
  <c r="AI426" i="11"/>
  <c r="AD426" i="11"/>
  <c r="AB426" i="11"/>
  <c r="Z426" i="11"/>
  <c r="V426" i="11"/>
  <c r="T426" i="11"/>
  <c r="AM425" i="11"/>
  <c r="AI425" i="11"/>
  <c r="AD425" i="11"/>
  <c r="AB425" i="11"/>
  <c r="Z425" i="11"/>
  <c r="V425" i="11"/>
  <c r="T425" i="11"/>
  <c r="AM424" i="11"/>
  <c r="AI424" i="11"/>
  <c r="AD424" i="11"/>
  <c r="AB424" i="11"/>
  <c r="Z424" i="11"/>
  <c r="V424" i="11"/>
  <c r="T424" i="11"/>
  <c r="AM423" i="11"/>
  <c r="AI423" i="11"/>
  <c r="AD423" i="11"/>
  <c r="AB423" i="11"/>
  <c r="Z423" i="11"/>
  <c r="V423" i="11"/>
  <c r="T423" i="11"/>
  <c r="AM422" i="11"/>
  <c r="AI422" i="11"/>
  <c r="AD422" i="11"/>
  <c r="AB422" i="11"/>
  <c r="Z422" i="11"/>
  <c r="V422" i="11"/>
  <c r="T422" i="11"/>
  <c r="AM421" i="11"/>
  <c r="AI421" i="11"/>
  <c r="AD421" i="11"/>
  <c r="AB421" i="11"/>
  <c r="Z421" i="11"/>
  <c r="V421" i="11"/>
  <c r="T421" i="11"/>
  <c r="AM420" i="11"/>
  <c r="AI420" i="11"/>
  <c r="AD420" i="11"/>
  <c r="AB420" i="11"/>
  <c r="Z420" i="11"/>
  <c r="V420" i="11"/>
  <c r="T420" i="11"/>
  <c r="AM419" i="11"/>
  <c r="AI419" i="11"/>
  <c r="AD419" i="11"/>
  <c r="AB419" i="11"/>
  <c r="Z419" i="11"/>
  <c r="V419" i="11"/>
  <c r="T419" i="11"/>
  <c r="AM418" i="11"/>
  <c r="AI418" i="11"/>
  <c r="AD418" i="11"/>
  <c r="AB418" i="11"/>
  <c r="Z418" i="11"/>
  <c r="V418" i="11"/>
  <c r="T418" i="11"/>
  <c r="AM417" i="11"/>
  <c r="AI417" i="11"/>
  <c r="AD417" i="11"/>
  <c r="AB417" i="11"/>
  <c r="Z417" i="11"/>
  <c r="V417" i="11"/>
  <c r="T417" i="11"/>
  <c r="AM416" i="11"/>
  <c r="AI416" i="11"/>
  <c r="AD416" i="11"/>
  <c r="AB416" i="11"/>
  <c r="Z416" i="11"/>
  <c r="V416" i="11"/>
  <c r="T416" i="11"/>
  <c r="AM415" i="11"/>
  <c r="AI415" i="11"/>
  <c r="AD415" i="11"/>
  <c r="AB415" i="11"/>
  <c r="Z415" i="11"/>
  <c r="V415" i="11"/>
  <c r="T415" i="11"/>
  <c r="AM414" i="11"/>
  <c r="AI414" i="11"/>
  <c r="AD414" i="11"/>
  <c r="AB414" i="11"/>
  <c r="Z414" i="11"/>
  <c r="V414" i="11"/>
  <c r="T414" i="11"/>
  <c r="AM413" i="11"/>
  <c r="AI413" i="11"/>
  <c r="AD413" i="11"/>
  <c r="AB413" i="11"/>
  <c r="Z413" i="11"/>
  <c r="V413" i="11"/>
  <c r="T413" i="11"/>
  <c r="AM412" i="11"/>
  <c r="AI412" i="11"/>
  <c r="AD412" i="11"/>
  <c r="AB412" i="11"/>
  <c r="Z412" i="11"/>
  <c r="V412" i="11"/>
  <c r="T412" i="11"/>
  <c r="AM411" i="11"/>
  <c r="AI411" i="11"/>
  <c r="AD411" i="11"/>
  <c r="AB411" i="11"/>
  <c r="Z411" i="11"/>
  <c r="V411" i="11"/>
  <c r="T411" i="11"/>
  <c r="AM410" i="11"/>
  <c r="AI410" i="11"/>
  <c r="AD410" i="11"/>
  <c r="AB410" i="11"/>
  <c r="Z410" i="11"/>
  <c r="V410" i="11"/>
  <c r="T410" i="11"/>
  <c r="AM409" i="11"/>
  <c r="AI409" i="11"/>
  <c r="AD409" i="11"/>
  <c r="AB409" i="11"/>
  <c r="Z409" i="11"/>
  <c r="V409" i="11"/>
  <c r="T409" i="11"/>
  <c r="AM408" i="11"/>
  <c r="AI408" i="11"/>
  <c r="AD408" i="11"/>
  <c r="AB408" i="11"/>
  <c r="Z408" i="11"/>
  <c r="V408" i="11"/>
  <c r="T408" i="11"/>
  <c r="AM407" i="11"/>
  <c r="AI407" i="11"/>
  <c r="AD407" i="11"/>
  <c r="AB407" i="11"/>
  <c r="Z407" i="11"/>
  <c r="V407" i="11"/>
  <c r="T407" i="11"/>
  <c r="AM406" i="11"/>
  <c r="AI406" i="11"/>
  <c r="AD406" i="11"/>
  <c r="AB406" i="11"/>
  <c r="Z406" i="11"/>
  <c r="V406" i="11"/>
  <c r="T406" i="11"/>
  <c r="AM405" i="11"/>
  <c r="AI405" i="11"/>
  <c r="AD405" i="11"/>
  <c r="AB405" i="11"/>
  <c r="Z405" i="11"/>
  <c r="V405" i="11"/>
  <c r="T405" i="11"/>
  <c r="AM404" i="11"/>
  <c r="AI404" i="11"/>
  <c r="AD404" i="11"/>
  <c r="AB404" i="11"/>
  <c r="Z404" i="11"/>
  <c r="V404" i="11"/>
  <c r="T404" i="11"/>
  <c r="AM403" i="11"/>
  <c r="AI403" i="11"/>
  <c r="AD403" i="11"/>
  <c r="AB403" i="11"/>
  <c r="Z403" i="11"/>
  <c r="V403" i="11"/>
  <c r="T403" i="11"/>
  <c r="AM402" i="11"/>
  <c r="AI402" i="11"/>
  <c r="AD402" i="11"/>
  <c r="AB402" i="11"/>
  <c r="Z402" i="11"/>
  <c r="V402" i="11"/>
  <c r="T402" i="11"/>
  <c r="AM401" i="11"/>
  <c r="AI401" i="11"/>
  <c r="AD401" i="11"/>
  <c r="AB401" i="11"/>
  <c r="Z401" i="11"/>
  <c r="V401" i="11"/>
  <c r="T401" i="11"/>
  <c r="AM400" i="11"/>
  <c r="AI400" i="11"/>
  <c r="AD400" i="11"/>
  <c r="AB400" i="11"/>
  <c r="Z400" i="11"/>
  <c r="V400" i="11"/>
  <c r="T400" i="11"/>
  <c r="AM399" i="11"/>
  <c r="AI399" i="11"/>
  <c r="AD399" i="11"/>
  <c r="AB399" i="11"/>
  <c r="Z399" i="11"/>
  <c r="V399" i="11"/>
  <c r="T399" i="11"/>
  <c r="AM398" i="11"/>
  <c r="AI398" i="11"/>
  <c r="AD398" i="11"/>
  <c r="AB398" i="11"/>
  <c r="Z398" i="11"/>
  <c r="V398" i="11"/>
  <c r="T398" i="11"/>
  <c r="AM397" i="11"/>
  <c r="AI397" i="11"/>
  <c r="AD397" i="11"/>
  <c r="AB397" i="11"/>
  <c r="Z397" i="11"/>
  <c r="V397" i="11"/>
  <c r="T397" i="11"/>
  <c r="AM396" i="11"/>
  <c r="AI396" i="11"/>
  <c r="AD396" i="11"/>
  <c r="AB396" i="11"/>
  <c r="Z396" i="11"/>
  <c r="V396" i="11"/>
  <c r="T396" i="11"/>
  <c r="AM395" i="11"/>
  <c r="AI395" i="11"/>
  <c r="AD395" i="11"/>
  <c r="AB395" i="11"/>
  <c r="Z395" i="11"/>
  <c r="V395" i="11"/>
  <c r="T395" i="11"/>
  <c r="AM394" i="11"/>
  <c r="AI394" i="11"/>
  <c r="AD394" i="11"/>
  <c r="AB394" i="11"/>
  <c r="Z394" i="11"/>
  <c r="V394" i="11"/>
  <c r="T394" i="11"/>
  <c r="AM393" i="11"/>
  <c r="AI393" i="11"/>
  <c r="AD393" i="11"/>
  <c r="AB393" i="11"/>
  <c r="Z393" i="11"/>
  <c r="V393" i="11"/>
  <c r="T393" i="11"/>
  <c r="AM392" i="11"/>
  <c r="AI392" i="11"/>
  <c r="AD392" i="11"/>
  <c r="AB392" i="11"/>
  <c r="Z392" i="11"/>
  <c r="V392" i="11"/>
  <c r="T392" i="11"/>
  <c r="AM391" i="11"/>
  <c r="AI391" i="11"/>
  <c r="AD391" i="11"/>
  <c r="AB391" i="11"/>
  <c r="Z391" i="11"/>
  <c r="V391" i="11"/>
  <c r="T391" i="11"/>
  <c r="AM390" i="11"/>
  <c r="AI390" i="11"/>
  <c r="AD390" i="11"/>
  <c r="AB390" i="11"/>
  <c r="Z390" i="11"/>
  <c r="V390" i="11"/>
  <c r="T390" i="11"/>
  <c r="AM389" i="11"/>
  <c r="AI389" i="11"/>
  <c r="AD389" i="11"/>
  <c r="AB389" i="11"/>
  <c r="Z389" i="11"/>
  <c r="V389" i="11"/>
  <c r="T389" i="11"/>
  <c r="AM388" i="11"/>
  <c r="AI388" i="11"/>
  <c r="AD388" i="11"/>
  <c r="AB388" i="11"/>
  <c r="Z388" i="11"/>
  <c r="V388" i="11"/>
  <c r="T388" i="11"/>
  <c r="AM387" i="11"/>
  <c r="AI387" i="11"/>
  <c r="AD387" i="11"/>
  <c r="AB387" i="11"/>
  <c r="Z387" i="11"/>
  <c r="V387" i="11"/>
  <c r="T387" i="11"/>
  <c r="AM386" i="11"/>
  <c r="AI386" i="11"/>
  <c r="AD386" i="11"/>
  <c r="AB386" i="11"/>
  <c r="Z386" i="11"/>
  <c r="V386" i="11"/>
  <c r="T386" i="11"/>
  <c r="AM385" i="11"/>
  <c r="AI385" i="11"/>
  <c r="AD385" i="11"/>
  <c r="AB385" i="11"/>
  <c r="Z385" i="11"/>
  <c r="V385" i="11"/>
  <c r="T385" i="11"/>
  <c r="AM384" i="11"/>
  <c r="AI384" i="11"/>
  <c r="AD384" i="11"/>
  <c r="AB384" i="11"/>
  <c r="Z384" i="11"/>
  <c r="V384" i="11"/>
  <c r="T384" i="11"/>
  <c r="AM383" i="11"/>
  <c r="AI383" i="11"/>
  <c r="AD383" i="11"/>
  <c r="AB383" i="11"/>
  <c r="Z383" i="11"/>
  <c r="V383" i="11"/>
  <c r="T383" i="11"/>
  <c r="AM382" i="11"/>
  <c r="AI382" i="11"/>
  <c r="AD382" i="11"/>
  <c r="AB382" i="11"/>
  <c r="Z382" i="11"/>
  <c r="V382" i="11"/>
  <c r="T382" i="11"/>
  <c r="AM381" i="11"/>
  <c r="AI381" i="11"/>
  <c r="AD381" i="11"/>
  <c r="AB381" i="11"/>
  <c r="Z381" i="11"/>
  <c r="V381" i="11"/>
  <c r="T381" i="11"/>
  <c r="AM380" i="11"/>
  <c r="AI380" i="11"/>
  <c r="AD380" i="11"/>
  <c r="AB380" i="11"/>
  <c r="Z380" i="11"/>
  <c r="V380" i="11"/>
  <c r="T380" i="11"/>
  <c r="AM379" i="11"/>
  <c r="AI379" i="11"/>
  <c r="AD379" i="11"/>
  <c r="AB379" i="11"/>
  <c r="Z379" i="11"/>
  <c r="V379" i="11"/>
  <c r="T379" i="11"/>
  <c r="AM378" i="11"/>
  <c r="AI378" i="11"/>
  <c r="AD378" i="11"/>
  <c r="AB378" i="11"/>
  <c r="Z378" i="11"/>
  <c r="V378" i="11"/>
  <c r="T378" i="11"/>
  <c r="AM377" i="11"/>
  <c r="AI377" i="11"/>
  <c r="AD377" i="11"/>
  <c r="AB377" i="11"/>
  <c r="Z377" i="11"/>
  <c r="V377" i="11"/>
  <c r="T377" i="11"/>
  <c r="AM376" i="11"/>
  <c r="AI376" i="11"/>
  <c r="AD376" i="11"/>
  <c r="AB376" i="11"/>
  <c r="Z376" i="11"/>
  <c r="V376" i="11"/>
  <c r="T376" i="11"/>
  <c r="AM375" i="11"/>
  <c r="AI375" i="11"/>
  <c r="AD375" i="11"/>
  <c r="AB375" i="11"/>
  <c r="Z375" i="11"/>
  <c r="V375" i="11"/>
  <c r="T375" i="11"/>
  <c r="AM374" i="11"/>
  <c r="AI374" i="11"/>
  <c r="AD374" i="11"/>
  <c r="AB374" i="11"/>
  <c r="Z374" i="11"/>
  <c r="V374" i="11"/>
  <c r="T374" i="11"/>
  <c r="AM373" i="11"/>
  <c r="AI373" i="11"/>
  <c r="AD373" i="11"/>
  <c r="AB373" i="11"/>
  <c r="Z373" i="11"/>
  <c r="V373" i="11"/>
  <c r="T373" i="11"/>
  <c r="AM372" i="11"/>
  <c r="AI372" i="11"/>
  <c r="AD372" i="11"/>
  <c r="AB372" i="11"/>
  <c r="Z372" i="11"/>
  <c r="V372" i="11"/>
  <c r="T372" i="11"/>
  <c r="AM371" i="11"/>
  <c r="AI371" i="11"/>
  <c r="AD371" i="11"/>
  <c r="AB371" i="11"/>
  <c r="Z371" i="11"/>
  <c r="V371" i="11"/>
  <c r="T371" i="11"/>
  <c r="AM370" i="11"/>
  <c r="AI370" i="11"/>
  <c r="AD370" i="11"/>
  <c r="AB370" i="11"/>
  <c r="Z370" i="11"/>
  <c r="V370" i="11"/>
  <c r="T370" i="11"/>
  <c r="AM369" i="11"/>
  <c r="AI369" i="11"/>
  <c r="AD369" i="11"/>
  <c r="AB369" i="11"/>
  <c r="Z369" i="11"/>
  <c r="V369" i="11"/>
  <c r="T369" i="11"/>
  <c r="AM368" i="11"/>
  <c r="AI368" i="11"/>
  <c r="AD368" i="11"/>
  <c r="AB368" i="11"/>
  <c r="Z368" i="11"/>
  <c r="V368" i="11"/>
  <c r="T368" i="11"/>
  <c r="AM367" i="11"/>
  <c r="AI367" i="11"/>
  <c r="AD367" i="11"/>
  <c r="AB367" i="11"/>
  <c r="Z367" i="11"/>
  <c r="V367" i="11"/>
  <c r="T367" i="11"/>
  <c r="AM366" i="11"/>
  <c r="AI366" i="11"/>
  <c r="AD366" i="11"/>
  <c r="AB366" i="11"/>
  <c r="Z366" i="11"/>
  <c r="V366" i="11"/>
  <c r="T366" i="11"/>
  <c r="AM365" i="11"/>
  <c r="AI365" i="11"/>
  <c r="AD365" i="11"/>
  <c r="AB365" i="11"/>
  <c r="Z365" i="11"/>
  <c r="V365" i="11"/>
  <c r="T365" i="11"/>
  <c r="AM364" i="11"/>
  <c r="AI364" i="11"/>
  <c r="AD364" i="11"/>
  <c r="AB364" i="11"/>
  <c r="Z364" i="11"/>
  <c r="V364" i="11"/>
  <c r="T364" i="11"/>
  <c r="AM363" i="11"/>
  <c r="AI363" i="11"/>
  <c r="AD363" i="11"/>
  <c r="AB363" i="11"/>
  <c r="Z363" i="11"/>
  <c r="V363" i="11"/>
  <c r="T363" i="11"/>
  <c r="AM362" i="11"/>
  <c r="AI362" i="11"/>
  <c r="AD362" i="11"/>
  <c r="AB362" i="11"/>
  <c r="Z362" i="11"/>
  <c r="V362" i="11"/>
  <c r="T362" i="11"/>
  <c r="AM361" i="11"/>
  <c r="AI361" i="11"/>
  <c r="AD361" i="11"/>
  <c r="AB361" i="11"/>
  <c r="Z361" i="11"/>
  <c r="V361" i="11"/>
  <c r="T361" i="11"/>
  <c r="AM360" i="11"/>
  <c r="AI360" i="11"/>
  <c r="AD360" i="11"/>
  <c r="AB360" i="11"/>
  <c r="Z360" i="11"/>
  <c r="V360" i="11"/>
  <c r="T360" i="11"/>
  <c r="AM359" i="11"/>
  <c r="AI359" i="11"/>
  <c r="AD359" i="11"/>
  <c r="AB359" i="11"/>
  <c r="Z359" i="11"/>
  <c r="V359" i="11"/>
  <c r="T359" i="11"/>
  <c r="AM358" i="11"/>
  <c r="AI358" i="11"/>
  <c r="AD358" i="11"/>
  <c r="AB358" i="11"/>
  <c r="Z358" i="11"/>
  <c r="V358" i="11"/>
  <c r="T358" i="11"/>
  <c r="AM357" i="11"/>
  <c r="AI357" i="11"/>
  <c r="AD357" i="11"/>
  <c r="AB357" i="11"/>
  <c r="Z357" i="11"/>
  <c r="V357" i="11"/>
  <c r="T357" i="11"/>
  <c r="AM356" i="11"/>
  <c r="AI356" i="11"/>
  <c r="AD356" i="11"/>
  <c r="AB356" i="11"/>
  <c r="Z356" i="11"/>
  <c r="V356" i="11"/>
  <c r="T356" i="11"/>
  <c r="AM355" i="11"/>
  <c r="AI355" i="11"/>
  <c r="AD355" i="11"/>
  <c r="AB355" i="11"/>
  <c r="Z355" i="11"/>
  <c r="V355" i="11"/>
  <c r="T355" i="11"/>
  <c r="AM354" i="11"/>
  <c r="AI354" i="11"/>
  <c r="AD354" i="11"/>
  <c r="AB354" i="11"/>
  <c r="Z354" i="11"/>
  <c r="V354" i="11"/>
  <c r="T354" i="11"/>
  <c r="AM353" i="11"/>
  <c r="AI353" i="11"/>
  <c r="AD353" i="11"/>
  <c r="AB353" i="11"/>
  <c r="Z353" i="11"/>
  <c r="V353" i="11"/>
  <c r="T353" i="11"/>
  <c r="AM352" i="11"/>
  <c r="AI352" i="11"/>
  <c r="AD352" i="11"/>
  <c r="AB352" i="11"/>
  <c r="Z352" i="11"/>
  <c r="V352" i="11"/>
  <c r="T352" i="11"/>
  <c r="AM351" i="11"/>
  <c r="AI351" i="11"/>
  <c r="AD351" i="11"/>
  <c r="AB351" i="11"/>
  <c r="Z351" i="11"/>
  <c r="V351" i="11"/>
  <c r="T351" i="11"/>
  <c r="AM350" i="11"/>
  <c r="AI350" i="11"/>
  <c r="AD350" i="11"/>
  <c r="AB350" i="11"/>
  <c r="Z350" i="11"/>
  <c r="V350" i="11"/>
  <c r="T350" i="11"/>
  <c r="AM349" i="11"/>
  <c r="AI349" i="11"/>
  <c r="AD349" i="11"/>
  <c r="AB349" i="11"/>
  <c r="Z349" i="11"/>
  <c r="V349" i="11"/>
  <c r="T349" i="11"/>
  <c r="AM348" i="11"/>
  <c r="AI348" i="11"/>
  <c r="AD348" i="11"/>
  <c r="AB348" i="11"/>
  <c r="Z348" i="11"/>
  <c r="V348" i="11"/>
  <c r="T348" i="11"/>
  <c r="AM347" i="11"/>
  <c r="AI347" i="11"/>
  <c r="AD347" i="11"/>
  <c r="AB347" i="11"/>
  <c r="Z347" i="11"/>
  <c r="V347" i="11"/>
  <c r="T347" i="11"/>
  <c r="AM346" i="11"/>
  <c r="AI346" i="11"/>
  <c r="AD346" i="11"/>
  <c r="AB346" i="11"/>
  <c r="Z346" i="11"/>
  <c r="V346" i="11"/>
  <c r="T346" i="11"/>
  <c r="AM345" i="11"/>
  <c r="AI345" i="11"/>
  <c r="AD345" i="11"/>
  <c r="AB345" i="11"/>
  <c r="Z345" i="11"/>
  <c r="V345" i="11"/>
  <c r="T345" i="11"/>
  <c r="AM344" i="11"/>
  <c r="AI344" i="11"/>
  <c r="AD344" i="11"/>
  <c r="AB344" i="11"/>
  <c r="Z344" i="11"/>
  <c r="V344" i="11"/>
  <c r="T344" i="11"/>
  <c r="AM343" i="11"/>
  <c r="AI343" i="11"/>
  <c r="AD343" i="11"/>
  <c r="AB343" i="11"/>
  <c r="Z343" i="11"/>
  <c r="V343" i="11"/>
  <c r="T343" i="11"/>
  <c r="AM342" i="11"/>
  <c r="AI342" i="11"/>
  <c r="AD342" i="11"/>
  <c r="AB342" i="11"/>
  <c r="Z342" i="11"/>
  <c r="V342" i="11"/>
  <c r="T342" i="11"/>
  <c r="AM341" i="11"/>
  <c r="AI341" i="11"/>
  <c r="AD341" i="11"/>
  <c r="AB341" i="11"/>
  <c r="Z341" i="11"/>
  <c r="V341" i="11"/>
  <c r="T341" i="11"/>
  <c r="AM340" i="11"/>
  <c r="AI340" i="11"/>
  <c r="AD340" i="11"/>
  <c r="AB340" i="11"/>
  <c r="Z340" i="11"/>
  <c r="V340" i="11"/>
  <c r="T340" i="11"/>
  <c r="AM339" i="11"/>
  <c r="AI339" i="11"/>
  <c r="AD339" i="11"/>
  <c r="AB339" i="11"/>
  <c r="Z339" i="11"/>
  <c r="V339" i="11"/>
  <c r="T339" i="11"/>
  <c r="AM338" i="11"/>
  <c r="AI338" i="11"/>
  <c r="AD338" i="11"/>
  <c r="AB338" i="11"/>
  <c r="Z338" i="11"/>
  <c r="V338" i="11"/>
  <c r="T338" i="11"/>
  <c r="AM337" i="11"/>
  <c r="AI337" i="11"/>
  <c r="AD337" i="11"/>
  <c r="AB337" i="11"/>
  <c r="Z337" i="11"/>
  <c r="V337" i="11"/>
  <c r="T337" i="11"/>
  <c r="AM336" i="11"/>
  <c r="AI336" i="11"/>
  <c r="AD336" i="11"/>
  <c r="AB336" i="11"/>
  <c r="Z336" i="11"/>
  <c r="V336" i="11"/>
  <c r="T336" i="11"/>
  <c r="AM335" i="11"/>
  <c r="AI335" i="11"/>
  <c r="AD335" i="11"/>
  <c r="AB335" i="11"/>
  <c r="Z335" i="11"/>
  <c r="V335" i="11"/>
  <c r="T335" i="11"/>
  <c r="AM334" i="11"/>
  <c r="AI334" i="11"/>
  <c r="AD334" i="11"/>
  <c r="AB334" i="11"/>
  <c r="Z334" i="11"/>
  <c r="V334" i="11"/>
  <c r="T334" i="11"/>
  <c r="AM333" i="11"/>
  <c r="AI333" i="11"/>
  <c r="AD333" i="11"/>
  <c r="AB333" i="11"/>
  <c r="Z333" i="11"/>
  <c r="V333" i="11"/>
  <c r="T333" i="11"/>
  <c r="AM332" i="11"/>
  <c r="AI332" i="11"/>
  <c r="AD332" i="11"/>
  <c r="AB332" i="11"/>
  <c r="Z332" i="11"/>
  <c r="V332" i="11"/>
  <c r="T332" i="11"/>
  <c r="AM331" i="11"/>
  <c r="AI331" i="11"/>
  <c r="AD331" i="11"/>
  <c r="AB331" i="11"/>
  <c r="Z331" i="11"/>
  <c r="V331" i="11"/>
  <c r="T331" i="11"/>
  <c r="AM330" i="11"/>
  <c r="AI330" i="11"/>
  <c r="AD330" i="11"/>
  <c r="AB330" i="11"/>
  <c r="Z330" i="11"/>
  <c r="V330" i="11"/>
  <c r="T330" i="11"/>
  <c r="AM329" i="11"/>
  <c r="AI329" i="11"/>
  <c r="AD329" i="11"/>
  <c r="AB329" i="11"/>
  <c r="Z329" i="11"/>
  <c r="V329" i="11"/>
  <c r="T329" i="11"/>
  <c r="AM328" i="11"/>
  <c r="AI328" i="11"/>
  <c r="AD328" i="11"/>
  <c r="AB328" i="11"/>
  <c r="Z328" i="11"/>
  <c r="V328" i="11"/>
  <c r="T328" i="11"/>
  <c r="AM327" i="11"/>
  <c r="AI327" i="11"/>
  <c r="AD327" i="11"/>
  <c r="AB327" i="11"/>
  <c r="Z327" i="11"/>
  <c r="V327" i="11"/>
  <c r="T327" i="11"/>
  <c r="AM326" i="11"/>
  <c r="AI326" i="11"/>
  <c r="AD326" i="11"/>
  <c r="AB326" i="11"/>
  <c r="Z326" i="11"/>
  <c r="V326" i="11"/>
  <c r="T326" i="11"/>
  <c r="AM325" i="11"/>
  <c r="AI325" i="11"/>
  <c r="AD325" i="11"/>
  <c r="AB325" i="11"/>
  <c r="Z325" i="11"/>
  <c r="V325" i="11"/>
  <c r="T325" i="11"/>
  <c r="AM324" i="11"/>
  <c r="AI324" i="11"/>
  <c r="AD324" i="11"/>
  <c r="AB324" i="11"/>
  <c r="Z324" i="11"/>
  <c r="V324" i="11"/>
  <c r="T324" i="11"/>
  <c r="AM323" i="11"/>
  <c r="AI323" i="11"/>
  <c r="AD323" i="11"/>
  <c r="AB323" i="11"/>
  <c r="Z323" i="11"/>
  <c r="V323" i="11"/>
  <c r="T323" i="11"/>
  <c r="AM322" i="11"/>
  <c r="AI322" i="11"/>
  <c r="AD322" i="11"/>
  <c r="AB322" i="11"/>
  <c r="Z322" i="11"/>
  <c r="V322" i="11"/>
  <c r="T322" i="11"/>
  <c r="AM321" i="11"/>
  <c r="AI321" i="11"/>
  <c r="AD321" i="11"/>
  <c r="AB321" i="11"/>
  <c r="Z321" i="11"/>
  <c r="V321" i="11"/>
  <c r="T321" i="11"/>
  <c r="AM320" i="11"/>
  <c r="AI320" i="11"/>
  <c r="AD320" i="11"/>
  <c r="AB320" i="11"/>
  <c r="Z320" i="11"/>
  <c r="V320" i="11"/>
  <c r="T320" i="11"/>
  <c r="AM319" i="11"/>
  <c r="AI319" i="11"/>
  <c r="AD319" i="11"/>
  <c r="AB319" i="11"/>
  <c r="Z319" i="11"/>
  <c r="V319" i="11"/>
  <c r="T319" i="11"/>
  <c r="AM318" i="11"/>
  <c r="AI318" i="11"/>
  <c r="AD318" i="11"/>
  <c r="AB318" i="11"/>
  <c r="Z318" i="11"/>
  <c r="V318" i="11"/>
  <c r="T318" i="11"/>
  <c r="AM317" i="11"/>
  <c r="AI317" i="11"/>
  <c r="AD317" i="11"/>
  <c r="AB317" i="11"/>
  <c r="Z317" i="11"/>
  <c r="V317" i="11"/>
  <c r="T317" i="11"/>
  <c r="AM316" i="11"/>
  <c r="AI316" i="11"/>
  <c r="AD316" i="11"/>
  <c r="AB316" i="11"/>
  <c r="Z316" i="11"/>
  <c r="V316" i="11"/>
  <c r="T316" i="11"/>
  <c r="AM315" i="11"/>
  <c r="AI315" i="11"/>
  <c r="AD315" i="11"/>
  <c r="AB315" i="11"/>
  <c r="Z315" i="11"/>
  <c r="V315" i="11"/>
  <c r="T315" i="11"/>
  <c r="AM314" i="11"/>
  <c r="AI314" i="11"/>
  <c r="AD314" i="11"/>
  <c r="AB314" i="11"/>
  <c r="Z314" i="11"/>
  <c r="V314" i="11"/>
  <c r="T314" i="11"/>
  <c r="AM313" i="11"/>
  <c r="AI313" i="11"/>
  <c r="AD313" i="11"/>
  <c r="AB313" i="11"/>
  <c r="Z313" i="11"/>
  <c r="V313" i="11"/>
  <c r="T313" i="11"/>
  <c r="AM312" i="11"/>
  <c r="AI312" i="11"/>
  <c r="AD312" i="11"/>
  <c r="AB312" i="11"/>
  <c r="Z312" i="11"/>
  <c r="V312" i="11"/>
  <c r="T312" i="11"/>
  <c r="AM311" i="11"/>
  <c r="AI311" i="11"/>
  <c r="AD311" i="11"/>
  <c r="AB311" i="11"/>
  <c r="Z311" i="11"/>
  <c r="V311" i="11"/>
  <c r="T311" i="11"/>
  <c r="AM310" i="11"/>
  <c r="AI310" i="11"/>
  <c r="AD310" i="11"/>
  <c r="AB310" i="11"/>
  <c r="Z310" i="11"/>
  <c r="V310" i="11"/>
  <c r="T310" i="11"/>
  <c r="AM309" i="11"/>
  <c r="AI309" i="11"/>
  <c r="AD309" i="11"/>
  <c r="AB309" i="11"/>
  <c r="Z309" i="11"/>
  <c r="V309" i="11"/>
  <c r="T309" i="11"/>
  <c r="AM308" i="11"/>
  <c r="AI308" i="11"/>
  <c r="AD308" i="11"/>
  <c r="AB308" i="11"/>
  <c r="Z308" i="11"/>
  <c r="V308" i="11"/>
  <c r="T308" i="11"/>
  <c r="AM307" i="11"/>
  <c r="AI307" i="11"/>
  <c r="AD307" i="11"/>
  <c r="AB307" i="11"/>
  <c r="Z307" i="11"/>
  <c r="V307" i="11"/>
  <c r="T307" i="11"/>
  <c r="AM306" i="11"/>
  <c r="AI306" i="11"/>
  <c r="AD306" i="11"/>
  <c r="AB306" i="11"/>
  <c r="Z306" i="11"/>
  <c r="V306" i="11"/>
  <c r="T306" i="11"/>
  <c r="AM305" i="11"/>
  <c r="AI305" i="11"/>
  <c r="AD305" i="11"/>
  <c r="AB305" i="11"/>
  <c r="Z305" i="11"/>
  <c r="V305" i="11"/>
  <c r="T305" i="11"/>
  <c r="AM304" i="11"/>
  <c r="AI304" i="11"/>
  <c r="AD304" i="11"/>
  <c r="AB304" i="11"/>
  <c r="Z304" i="11"/>
  <c r="V304" i="11"/>
  <c r="T304" i="11"/>
  <c r="AM303" i="11"/>
  <c r="AI303" i="11"/>
  <c r="AD303" i="11"/>
  <c r="AB303" i="11"/>
  <c r="Z303" i="11"/>
  <c r="V303" i="11"/>
  <c r="T303" i="11"/>
  <c r="AM302" i="11"/>
  <c r="AI302" i="11"/>
  <c r="AD302" i="11"/>
  <c r="AB302" i="11"/>
  <c r="Z302" i="11"/>
  <c r="V302" i="11"/>
  <c r="T302" i="11"/>
  <c r="AM301" i="11"/>
  <c r="AI301" i="11"/>
  <c r="AD301" i="11"/>
  <c r="AB301" i="11"/>
  <c r="Z301" i="11"/>
  <c r="V301" i="11"/>
  <c r="T301" i="11"/>
  <c r="AM300" i="11"/>
  <c r="AI300" i="11"/>
  <c r="AD300" i="11"/>
  <c r="AB300" i="11"/>
  <c r="Z300" i="11"/>
  <c r="V300" i="11"/>
  <c r="T300" i="11"/>
  <c r="AM299" i="11"/>
  <c r="AI299" i="11"/>
  <c r="AD299" i="11"/>
  <c r="AB299" i="11"/>
  <c r="Z299" i="11"/>
  <c r="V299" i="11"/>
  <c r="T299" i="11"/>
  <c r="AM298" i="11"/>
  <c r="AI298" i="11"/>
  <c r="AD298" i="11"/>
  <c r="AB298" i="11"/>
  <c r="Z298" i="11"/>
  <c r="V298" i="11"/>
  <c r="T298" i="11"/>
  <c r="AM297" i="11"/>
  <c r="AI297" i="11"/>
  <c r="AD297" i="11"/>
  <c r="AB297" i="11"/>
  <c r="Z297" i="11"/>
  <c r="V297" i="11"/>
  <c r="T297" i="11"/>
  <c r="AM296" i="11"/>
  <c r="AI296" i="11"/>
  <c r="AD296" i="11"/>
  <c r="AB296" i="11"/>
  <c r="Z296" i="11"/>
  <c r="V296" i="11"/>
  <c r="T296" i="11"/>
  <c r="AM295" i="11"/>
  <c r="AI295" i="11"/>
  <c r="AD295" i="11"/>
  <c r="AB295" i="11"/>
  <c r="Z295" i="11"/>
  <c r="V295" i="11"/>
  <c r="T295" i="11"/>
  <c r="AM294" i="11"/>
  <c r="AI294" i="11"/>
  <c r="AD294" i="11"/>
  <c r="AB294" i="11"/>
  <c r="Z294" i="11"/>
  <c r="V294" i="11"/>
  <c r="T294" i="11"/>
  <c r="AM293" i="11"/>
  <c r="AI293" i="11"/>
  <c r="AD293" i="11"/>
  <c r="AB293" i="11"/>
  <c r="Z293" i="11"/>
  <c r="V293" i="11"/>
  <c r="T293" i="11"/>
  <c r="AM292" i="11"/>
  <c r="AI292" i="11"/>
  <c r="AD292" i="11"/>
  <c r="AB292" i="11"/>
  <c r="Z292" i="11"/>
  <c r="V292" i="11"/>
  <c r="T292" i="11"/>
  <c r="AM291" i="11"/>
  <c r="AI291" i="11"/>
  <c r="AD291" i="11"/>
  <c r="AB291" i="11"/>
  <c r="Z291" i="11"/>
  <c r="V291" i="11"/>
  <c r="T291" i="11"/>
  <c r="AM290" i="11"/>
  <c r="AI290" i="11"/>
  <c r="AD290" i="11"/>
  <c r="AB290" i="11"/>
  <c r="Z290" i="11"/>
  <c r="V290" i="11"/>
  <c r="T290" i="11"/>
  <c r="AM289" i="11"/>
  <c r="AI289" i="11"/>
  <c r="AD289" i="11"/>
  <c r="AB289" i="11"/>
  <c r="Z289" i="11"/>
  <c r="V289" i="11"/>
  <c r="T289" i="11"/>
  <c r="AM288" i="11"/>
  <c r="AI288" i="11"/>
  <c r="AD288" i="11"/>
  <c r="AB288" i="11"/>
  <c r="Z288" i="11"/>
  <c r="V288" i="11"/>
  <c r="T288" i="11"/>
  <c r="AM287" i="11"/>
  <c r="AI287" i="11"/>
  <c r="AD287" i="11"/>
  <c r="AB287" i="11"/>
  <c r="Z287" i="11"/>
  <c r="V287" i="11"/>
  <c r="T287" i="11"/>
  <c r="AM286" i="11"/>
  <c r="AI286" i="11"/>
  <c r="AD286" i="11"/>
  <c r="AB286" i="11"/>
  <c r="Z286" i="11"/>
  <c r="V286" i="11"/>
  <c r="T286" i="11"/>
  <c r="AM285" i="11"/>
  <c r="AI285" i="11"/>
  <c r="AD285" i="11"/>
  <c r="AB285" i="11"/>
  <c r="Z285" i="11"/>
  <c r="V285" i="11"/>
  <c r="T285" i="11"/>
  <c r="AM284" i="11"/>
  <c r="AI284" i="11"/>
  <c r="AD284" i="11"/>
  <c r="AB284" i="11"/>
  <c r="Z284" i="11"/>
  <c r="V284" i="11"/>
  <c r="T284" i="11"/>
  <c r="AM283" i="11"/>
  <c r="AI283" i="11"/>
  <c r="AD283" i="11"/>
  <c r="AB283" i="11"/>
  <c r="Z283" i="11"/>
  <c r="V283" i="11"/>
  <c r="T283" i="11"/>
  <c r="AM282" i="11"/>
  <c r="AI282" i="11"/>
  <c r="AD282" i="11"/>
  <c r="AB282" i="11"/>
  <c r="Z282" i="11"/>
  <c r="V282" i="11"/>
  <c r="T282" i="11"/>
  <c r="AM281" i="11"/>
  <c r="AI281" i="11"/>
  <c r="AD281" i="11"/>
  <c r="AB281" i="11"/>
  <c r="Z281" i="11"/>
  <c r="V281" i="11"/>
  <c r="T281" i="11"/>
  <c r="AM280" i="11"/>
  <c r="AI280" i="11"/>
  <c r="AD280" i="11"/>
  <c r="AB280" i="11"/>
  <c r="Z280" i="11"/>
  <c r="V280" i="11"/>
  <c r="T280" i="11"/>
  <c r="AM279" i="11"/>
  <c r="AI279" i="11"/>
  <c r="AD279" i="11"/>
  <c r="AB279" i="11"/>
  <c r="Z279" i="11"/>
  <c r="V279" i="11"/>
  <c r="T279" i="11"/>
  <c r="AM278" i="11"/>
  <c r="AI278" i="11"/>
  <c r="AD278" i="11"/>
  <c r="AB278" i="11"/>
  <c r="Z278" i="11"/>
  <c r="V278" i="11"/>
  <c r="T278" i="11"/>
  <c r="AM277" i="11"/>
  <c r="AI277" i="11"/>
  <c r="AD277" i="11"/>
  <c r="AB277" i="11"/>
  <c r="Z277" i="11"/>
  <c r="V277" i="11"/>
  <c r="T277" i="11"/>
  <c r="AM276" i="11"/>
  <c r="AI276" i="11"/>
  <c r="AD276" i="11"/>
  <c r="AB276" i="11"/>
  <c r="Z276" i="11"/>
  <c r="V276" i="11"/>
  <c r="T276" i="11"/>
  <c r="AM275" i="11"/>
  <c r="AI275" i="11"/>
  <c r="AD275" i="11"/>
  <c r="AB275" i="11"/>
  <c r="Z275" i="11"/>
  <c r="V275" i="11"/>
  <c r="T275" i="11"/>
  <c r="AM274" i="11"/>
  <c r="AI274" i="11"/>
  <c r="AD274" i="11"/>
  <c r="AB274" i="11"/>
  <c r="Z274" i="11"/>
  <c r="V274" i="11"/>
  <c r="T274" i="11"/>
  <c r="AM273" i="11"/>
  <c r="AI273" i="11"/>
  <c r="AD273" i="11"/>
  <c r="AB273" i="11"/>
  <c r="Z273" i="11"/>
  <c r="V273" i="11"/>
  <c r="T273" i="11"/>
  <c r="AM272" i="11"/>
  <c r="AI272" i="11"/>
  <c r="AD272" i="11"/>
  <c r="AB272" i="11"/>
  <c r="Z272" i="11"/>
  <c r="V272" i="11"/>
  <c r="T272" i="11"/>
  <c r="AM271" i="11"/>
  <c r="AI271" i="11"/>
  <c r="AD271" i="11"/>
  <c r="AB271" i="11"/>
  <c r="Z271" i="11"/>
  <c r="V271" i="11"/>
  <c r="T271" i="11"/>
  <c r="AM270" i="11"/>
  <c r="AI270" i="11"/>
  <c r="AD270" i="11"/>
  <c r="AB270" i="11"/>
  <c r="Z270" i="11"/>
  <c r="V270" i="11"/>
  <c r="T270" i="11"/>
  <c r="AM269" i="11"/>
  <c r="AI269" i="11"/>
  <c r="AD269" i="11"/>
  <c r="AB269" i="11"/>
  <c r="Z269" i="11"/>
  <c r="V269" i="11"/>
  <c r="T269" i="11"/>
  <c r="AM268" i="11"/>
  <c r="AI268" i="11"/>
  <c r="AD268" i="11"/>
  <c r="AB268" i="11"/>
  <c r="Z268" i="11"/>
  <c r="V268" i="11"/>
  <c r="T268" i="11"/>
  <c r="AM267" i="11"/>
  <c r="AI267" i="11"/>
  <c r="AD267" i="11"/>
  <c r="AB267" i="11"/>
  <c r="Z267" i="11"/>
  <c r="V267" i="11"/>
  <c r="T267" i="11"/>
  <c r="AM266" i="11"/>
  <c r="AI266" i="11"/>
  <c r="AD266" i="11"/>
  <c r="AB266" i="11"/>
  <c r="Z266" i="11"/>
  <c r="V266" i="11"/>
  <c r="T266" i="11"/>
  <c r="AM265" i="11"/>
  <c r="AI265" i="11"/>
  <c r="AD265" i="11"/>
  <c r="AB265" i="11"/>
  <c r="Z265" i="11"/>
  <c r="V265" i="11"/>
  <c r="T265" i="11"/>
  <c r="AM264" i="11"/>
  <c r="AI264" i="11"/>
  <c r="AD264" i="11"/>
  <c r="AB264" i="11"/>
  <c r="Z264" i="11"/>
  <c r="V264" i="11"/>
  <c r="T264" i="11"/>
  <c r="AM263" i="11"/>
  <c r="AI263" i="11"/>
  <c r="AD263" i="11"/>
  <c r="AB263" i="11"/>
  <c r="Z263" i="11"/>
  <c r="V263" i="11"/>
  <c r="T263" i="11"/>
  <c r="AM262" i="11"/>
  <c r="AI262" i="11"/>
  <c r="AD262" i="11"/>
  <c r="AB262" i="11"/>
  <c r="Z262" i="11"/>
  <c r="V262" i="11"/>
  <c r="T262" i="11"/>
  <c r="AM261" i="11"/>
  <c r="AI261" i="11"/>
  <c r="AD261" i="11"/>
  <c r="AB261" i="11"/>
  <c r="Z261" i="11"/>
  <c r="V261" i="11"/>
  <c r="T261" i="11"/>
  <c r="AM260" i="11"/>
  <c r="AI260" i="11"/>
  <c r="AD260" i="11"/>
  <c r="AB260" i="11"/>
  <c r="Z260" i="11"/>
  <c r="V260" i="11"/>
  <c r="T260" i="11"/>
  <c r="AM259" i="11"/>
  <c r="AI259" i="11"/>
  <c r="AD259" i="11"/>
  <c r="AB259" i="11"/>
  <c r="Z259" i="11"/>
  <c r="V259" i="11"/>
  <c r="T259" i="11"/>
  <c r="AM258" i="11"/>
  <c r="AI258" i="11"/>
  <c r="AD258" i="11"/>
  <c r="AB258" i="11"/>
  <c r="Z258" i="11"/>
  <c r="V258" i="11"/>
  <c r="T258" i="11"/>
  <c r="AM257" i="11"/>
  <c r="AI257" i="11"/>
  <c r="AD257" i="11"/>
  <c r="AB257" i="11"/>
  <c r="Z257" i="11"/>
  <c r="V257" i="11"/>
  <c r="T257" i="11"/>
  <c r="AM256" i="11"/>
  <c r="AI256" i="11"/>
  <c r="AD256" i="11"/>
  <c r="AB256" i="11"/>
  <c r="Z256" i="11"/>
  <c r="V256" i="11"/>
  <c r="T256" i="11"/>
  <c r="AM255" i="11"/>
  <c r="AI255" i="11"/>
  <c r="AD255" i="11"/>
  <c r="AB255" i="11"/>
  <c r="Z255" i="11"/>
  <c r="V255" i="11"/>
  <c r="T255" i="11"/>
  <c r="AM254" i="11"/>
  <c r="AI254" i="11"/>
  <c r="AD254" i="11"/>
  <c r="AB254" i="11"/>
  <c r="Z254" i="11"/>
  <c r="V254" i="11"/>
  <c r="T254" i="11"/>
  <c r="AM253" i="11"/>
  <c r="AI253" i="11"/>
  <c r="AD253" i="11"/>
  <c r="AB253" i="11"/>
  <c r="Z253" i="11"/>
  <c r="V253" i="11"/>
  <c r="T253" i="11"/>
  <c r="AM252" i="11"/>
  <c r="AI252" i="11"/>
  <c r="AD252" i="11"/>
  <c r="AB252" i="11"/>
  <c r="Z252" i="11"/>
  <c r="V252" i="11"/>
  <c r="T252" i="11"/>
  <c r="AM251" i="11"/>
  <c r="AI251" i="11"/>
  <c r="AD251" i="11"/>
  <c r="AB251" i="11"/>
  <c r="Z251" i="11"/>
  <c r="V251" i="11"/>
  <c r="T251" i="11"/>
  <c r="AM250" i="11"/>
  <c r="AI250" i="11"/>
  <c r="AD250" i="11"/>
  <c r="AB250" i="11"/>
  <c r="Z250" i="11"/>
  <c r="V250" i="11"/>
  <c r="T250" i="11"/>
  <c r="AM249" i="11"/>
  <c r="AI249" i="11"/>
  <c r="AD249" i="11"/>
  <c r="AB249" i="11"/>
  <c r="Z249" i="11"/>
  <c r="V249" i="11"/>
  <c r="T249" i="11"/>
  <c r="AM248" i="11"/>
  <c r="AI248" i="11"/>
  <c r="AD248" i="11"/>
  <c r="AB248" i="11"/>
  <c r="Z248" i="11"/>
  <c r="V248" i="11"/>
  <c r="T248" i="11"/>
  <c r="AM247" i="11"/>
  <c r="AI247" i="11"/>
  <c r="AD247" i="11"/>
  <c r="AB247" i="11"/>
  <c r="Z247" i="11"/>
  <c r="V247" i="11"/>
  <c r="T247" i="11"/>
  <c r="AM246" i="11"/>
  <c r="AI246" i="11"/>
  <c r="AD246" i="11"/>
  <c r="AB246" i="11"/>
  <c r="Z246" i="11"/>
  <c r="V246" i="11"/>
  <c r="T246" i="11"/>
  <c r="AM245" i="11"/>
  <c r="AI245" i="11"/>
  <c r="AD245" i="11"/>
  <c r="AB245" i="11"/>
  <c r="Z245" i="11"/>
  <c r="V245" i="11"/>
  <c r="T245" i="11"/>
  <c r="AM244" i="11"/>
  <c r="AI244" i="11"/>
  <c r="AD244" i="11"/>
  <c r="AB244" i="11"/>
  <c r="Z244" i="11"/>
  <c r="V244" i="11"/>
  <c r="T244" i="11"/>
  <c r="AM243" i="11"/>
  <c r="AI243" i="11"/>
  <c r="AD243" i="11"/>
  <c r="AB243" i="11"/>
  <c r="Z243" i="11"/>
  <c r="V243" i="11"/>
  <c r="T243" i="11"/>
  <c r="AM242" i="11"/>
  <c r="AI242" i="11"/>
  <c r="AD242" i="11"/>
  <c r="AB242" i="11"/>
  <c r="Z242" i="11"/>
  <c r="V242" i="11"/>
  <c r="T242" i="11"/>
  <c r="AM241" i="11"/>
  <c r="AI241" i="11"/>
  <c r="AD241" i="11"/>
  <c r="AB241" i="11"/>
  <c r="Z241" i="11"/>
  <c r="V241" i="11"/>
  <c r="T241" i="11"/>
  <c r="AM240" i="11"/>
  <c r="AI240" i="11"/>
  <c r="AD240" i="11"/>
  <c r="AB240" i="11"/>
  <c r="Z240" i="11"/>
  <c r="V240" i="11"/>
  <c r="T240" i="11"/>
  <c r="AM239" i="11"/>
  <c r="AI239" i="11"/>
  <c r="AD239" i="11"/>
  <c r="AB239" i="11"/>
  <c r="Z239" i="11"/>
  <c r="V239" i="11"/>
  <c r="T239" i="11"/>
  <c r="AM238" i="11"/>
  <c r="AI238" i="11"/>
  <c r="AD238" i="11"/>
  <c r="AB238" i="11"/>
  <c r="Z238" i="11"/>
  <c r="V238" i="11"/>
  <c r="T238" i="11"/>
  <c r="AM237" i="11"/>
  <c r="AI237" i="11"/>
  <c r="AD237" i="11"/>
  <c r="AB237" i="11"/>
  <c r="Z237" i="11"/>
  <c r="V237" i="11"/>
  <c r="T237" i="11"/>
  <c r="AM236" i="11"/>
  <c r="AI236" i="11"/>
  <c r="AD236" i="11"/>
  <c r="AB236" i="11"/>
  <c r="Z236" i="11"/>
  <c r="V236" i="11"/>
  <c r="T236" i="11"/>
  <c r="AM235" i="11"/>
  <c r="AI235" i="11"/>
  <c r="AD235" i="11"/>
  <c r="AB235" i="11"/>
  <c r="Z235" i="11"/>
  <c r="V235" i="11"/>
  <c r="T235" i="11"/>
  <c r="AM234" i="11"/>
  <c r="AI234" i="11"/>
  <c r="AD234" i="11"/>
  <c r="AB234" i="11"/>
  <c r="Z234" i="11"/>
  <c r="V234" i="11"/>
  <c r="T234" i="11"/>
  <c r="AM233" i="11"/>
  <c r="AI233" i="11"/>
  <c r="AD233" i="11"/>
  <c r="AB233" i="11"/>
  <c r="Z233" i="11"/>
  <c r="V233" i="11"/>
  <c r="T233" i="11"/>
  <c r="AM232" i="11"/>
  <c r="AI232" i="11"/>
  <c r="AD232" i="11"/>
  <c r="AB232" i="11"/>
  <c r="Z232" i="11"/>
  <c r="V232" i="11"/>
  <c r="T232" i="11"/>
  <c r="AM231" i="11"/>
  <c r="AI231" i="11"/>
  <c r="AD231" i="11"/>
  <c r="AB231" i="11"/>
  <c r="Z231" i="11"/>
  <c r="V231" i="11"/>
  <c r="T231" i="11"/>
  <c r="AM230" i="11"/>
  <c r="AI230" i="11"/>
  <c r="AD230" i="11"/>
  <c r="AB230" i="11"/>
  <c r="Z230" i="11"/>
  <c r="V230" i="11"/>
  <c r="T230" i="11"/>
  <c r="AM229" i="11"/>
  <c r="AI229" i="11"/>
  <c r="AD229" i="11"/>
  <c r="AB229" i="11"/>
  <c r="Z229" i="11"/>
  <c r="V229" i="11"/>
  <c r="T229" i="11"/>
  <c r="AM228" i="11"/>
  <c r="AI228" i="11"/>
  <c r="AD228" i="11"/>
  <c r="AB228" i="11"/>
  <c r="Z228" i="11"/>
  <c r="V228" i="11"/>
  <c r="T228" i="11"/>
  <c r="AM227" i="11"/>
  <c r="AI227" i="11"/>
  <c r="AD227" i="11"/>
  <c r="AB227" i="11"/>
  <c r="Z227" i="11"/>
  <c r="V227" i="11"/>
  <c r="T227" i="11"/>
  <c r="AM226" i="11"/>
  <c r="AI226" i="11"/>
  <c r="AD226" i="11"/>
  <c r="AB226" i="11"/>
  <c r="Z226" i="11"/>
  <c r="V226" i="11"/>
  <c r="T226" i="11"/>
  <c r="AM225" i="11"/>
  <c r="AI225" i="11"/>
  <c r="AD225" i="11"/>
  <c r="AB225" i="11"/>
  <c r="Z225" i="11"/>
  <c r="V225" i="11"/>
  <c r="T225" i="11"/>
  <c r="AM224" i="11"/>
  <c r="AI224" i="11"/>
  <c r="AD224" i="11"/>
  <c r="AB224" i="11"/>
  <c r="Z224" i="11"/>
  <c r="V224" i="11"/>
  <c r="T224" i="11"/>
  <c r="AM223" i="11"/>
  <c r="AI223" i="11"/>
  <c r="AD223" i="11"/>
  <c r="AB223" i="11"/>
  <c r="Z223" i="11"/>
  <c r="V223" i="11"/>
  <c r="T223" i="11"/>
  <c r="AM222" i="11"/>
  <c r="AI222" i="11"/>
  <c r="AD222" i="11"/>
  <c r="AB222" i="11"/>
  <c r="Z222" i="11"/>
  <c r="V222" i="11"/>
  <c r="T222" i="11"/>
  <c r="AM221" i="11"/>
  <c r="AI221" i="11"/>
  <c r="AD221" i="11"/>
  <c r="AB221" i="11"/>
  <c r="Z221" i="11"/>
  <c r="V221" i="11"/>
  <c r="T221" i="11"/>
  <c r="AM220" i="11"/>
  <c r="AI220" i="11"/>
  <c r="AD220" i="11"/>
  <c r="AB220" i="11"/>
  <c r="Z220" i="11"/>
  <c r="V220" i="11"/>
  <c r="T220" i="11"/>
  <c r="AM219" i="11"/>
  <c r="AI219" i="11"/>
  <c r="AD219" i="11"/>
  <c r="AB219" i="11"/>
  <c r="Z219" i="11"/>
  <c r="V219" i="11"/>
  <c r="T219" i="11"/>
  <c r="AM218" i="11"/>
  <c r="AI218" i="11"/>
  <c r="AD218" i="11"/>
  <c r="AB218" i="11"/>
  <c r="Z218" i="11"/>
  <c r="V218" i="11"/>
  <c r="T218" i="11"/>
  <c r="AM217" i="11"/>
  <c r="AI217" i="11"/>
  <c r="AD217" i="11"/>
  <c r="AB217" i="11"/>
  <c r="Z217" i="11"/>
  <c r="V217" i="11"/>
  <c r="T217" i="11"/>
  <c r="AM216" i="11"/>
  <c r="AI216" i="11"/>
  <c r="AD216" i="11"/>
  <c r="AB216" i="11"/>
  <c r="Z216" i="11"/>
  <c r="V216" i="11"/>
  <c r="T216" i="11"/>
  <c r="AM215" i="11"/>
  <c r="AI215" i="11"/>
  <c r="AD215" i="11"/>
  <c r="AB215" i="11"/>
  <c r="Z215" i="11"/>
  <c r="V215" i="11"/>
  <c r="T215" i="11"/>
  <c r="AM214" i="11"/>
  <c r="AI214" i="11"/>
  <c r="AD214" i="11"/>
  <c r="AB214" i="11"/>
  <c r="Z214" i="11"/>
  <c r="V214" i="11"/>
  <c r="AM213" i="11"/>
  <c r="AI213" i="11"/>
  <c r="AD213" i="11"/>
  <c r="AB213" i="11"/>
  <c r="Z213" i="11"/>
  <c r="T213" i="11"/>
  <c r="AM212" i="11"/>
  <c r="AI212" i="11"/>
  <c r="AD212" i="11"/>
  <c r="AB212" i="11"/>
  <c r="Z212" i="11"/>
  <c r="V212" i="11"/>
  <c r="T212" i="11"/>
  <c r="AM211" i="11"/>
  <c r="AI211" i="11"/>
  <c r="AD211" i="11"/>
  <c r="AB211" i="11"/>
  <c r="Z211" i="11"/>
  <c r="V211" i="11"/>
  <c r="T211" i="11"/>
  <c r="AM210" i="11"/>
  <c r="AI210" i="11"/>
  <c r="AD210" i="11"/>
  <c r="AB210" i="11"/>
  <c r="Z210" i="11"/>
  <c r="V210" i="11"/>
  <c r="T210" i="11"/>
  <c r="AM209" i="11"/>
  <c r="AI209" i="11"/>
  <c r="AD209" i="11"/>
  <c r="AB209" i="11"/>
  <c r="Z209" i="11"/>
  <c r="V209" i="11"/>
  <c r="T209" i="11"/>
  <c r="AM208" i="11"/>
  <c r="AI208" i="11"/>
  <c r="AD208" i="11"/>
  <c r="AB208" i="11"/>
  <c r="Z208" i="11"/>
  <c r="V208" i="11"/>
  <c r="T208" i="11"/>
  <c r="AM207" i="11"/>
  <c r="AI207" i="11"/>
  <c r="AD207" i="11"/>
  <c r="AB207" i="11"/>
  <c r="Z207" i="11"/>
  <c r="V207" i="11"/>
  <c r="T207" i="11"/>
  <c r="AM206" i="11"/>
  <c r="AI206" i="11"/>
  <c r="AD206" i="11"/>
  <c r="AB206" i="11"/>
  <c r="Z206" i="11"/>
  <c r="V206" i="11"/>
  <c r="T206" i="11"/>
  <c r="AM205" i="11"/>
  <c r="AI205" i="11"/>
  <c r="AD205" i="11"/>
  <c r="AB205" i="11"/>
  <c r="Z205" i="11"/>
  <c r="V205" i="11"/>
  <c r="T205" i="11"/>
  <c r="AM204" i="11"/>
  <c r="AI204" i="11"/>
  <c r="AD204" i="11"/>
  <c r="AB204" i="11"/>
  <c r="Z204" i="11"/>
  <c r="V204" i="11"/>
  <c r="T204" i="11"/>
  <c r="AM203" i="11"/>
  <c r="AI203" i="11"/>
  <c r="AD203" i="11"/>
  <c r="AB203" i="11"/>
  <c r="Z203" i="11"/>
  <c r="V203" i="11"/>
  <c r="T203" i="11"/>
  <c r="AM202" i="11"/>
  <c r="AI202" i="11"/>
  <c r="AD202" i="11"/>
  <c r="AB202" i="11"/>
  <c r="Z202" i="11"/>
  <c r="V202" i="11"/>
  <c r="T202" i="11"/>
  <c r="AM201" i="11"/>
  <c r="AI201" i="11"/>
  <c r="AD201" i="11"/>
  <c r="AB201" i="11"/>
  <c r="Z201" i="11"/>
  <c r="V201" i="11"/>
  <c r="T201" i="11"/>
  <c r="AM200" i="11"/>
  <c r="AI200" i="11"/>
  <c r="AD200" i="11"/>
  <c r="AB200" i="11"/>
  <c r="Z200" i="11"/>
  <c r="V200" i="11"/>
  <c r="T200" i="11"/>
  <c r="AM199" i="11"/>
  <c r="AI199" i="11"/>
  <c r="AD199" i="11"/>
  <c r="AB199" i="11"/>
  <c r="Z199" i="11"/>
  <c r="V199" i="11"/>
  <c r="T199" i="11"/>
  <c r="AM198" i="11"/>
  <c r="AI198" i="11"/>
  <c r="AD198" i="11"/>
  <c r="AB198" i="11"/>
  <c r="Z198" i="11"/>
  <c r="V198" i="11"/>
  <c r="T198" i="11"/>
  <c r="AM197" i="11"/>
  <c r="AI197" i="11"/>
  <c r="AD197" i="11"/>
  <c r="AB197" i="11"/>
  <c r="Z197" i="11"/>
  <c r="V197" i="11"/>
  <c r="T197" i="11"/>
  <c r="AM196" i="11"/>
  <c r="AI196" i="11"/>
  <c r="AD196" i="11"/>
  <c r="AB196" i="11"/>
  <c r="Z196" i="11"/>
  <c r="V196" i="11"/>
  <c r="T196" i="11"/>
  <c r="AM195" i="11"/>
  <c r="AI195" i="11"/>
  <c r="AD195" i="11"/>
  <c r="AB195" i="11"/>
  <c r="Z195" i="11"/>
  <c r="V195" i="11"/>
  <c r="T195" i="11"/>
  <c r="AM194" i="11"/>
  <c r="AI194" i="11"/>
  <c r="AD194" i="11"/>
  <c r="AB194" i="11"/>
  <c r="Z194" i="11"/>
  <c r="V194" i="11"/>
  <c r="T194" i="11"/>
  <c r="AM193" i="11"/>
  <c r="AI193" i="11"/>
  <c r="AD193" i="11"/>
  <c r="AB193" i="11"/>
  <c r="Z193" i="11"/>
  <c r="V193" i="11"/>
  <c r="T193" i="11"/>
  <c r="AM192" i="11"/>
  <c r="AI192" i="11"/>
  <c r="AD192" i="11"/>
  <c r="AB192" i="11"/>
  <c r="Z192" i="11"/>
  <c r="V192" i="11"/>
  <c r="T192" i="11"/>
  <c r="AM191" i="11"/>
  <c r="AI191" i="11"/>
  <c r="AD191" i="11"/>
  <c r="AB191" i="11"/>
  <c r="Z191" i="11"/>
  <c r="V191" i="11"/>
  <c r="T191" i="11"/>
  <c r="AM190" i="11"/>
  <c r="AI190" i="11"/>
  <c r="AD190" i="11"/>
  <c r="AB190" i="11"/>
  <c r="Z190" i="11"/>
  <c r="V190" i="11"/>
  <c r="T190" i="11"/>
  <c r="AM189" i="11"/>
  <c r="AI189" i="11"/>
  <c r="AD189" i="11"/>
  <c r="AB189" i="11"/>
  <c r="Z189" i="11"/>
  <c r="V189" i="11"/>
  <c r="T189" i="11"/>
  <c r="AM188" i="11"/>
  <c r="AI188" i="11"/>
  <c r="AD188" i="11"/>
  <c r="AB188" i="11"/>
  <c r="Z188" i="11"/>
  <c r="V188" i="11"/>
  <c r="T188" i="11"/>
  <c r="AM187" i="11"/>
  <c r="AI187" i="11"/>
  <c r="AD187" i="11"/>
  <c r="AB187" i="11"/>
  <c r="Z187" i="11"/>
  <c r="V187" i="11"/>
  <c r="T187" i="11"/>
  <c r="AM186" i="11"/>
  <c r="AI186" i="11"/>
  <c r="AD186" i="11"/>
  <c r="AB186" i="11"/>
  <c r="Z186" i="11"/>
  <c r="V186" i="11"/>
  <c r="T186" i="11"/>
  <c r="AM185" i="11"/>
  <c r="AI185" i="11"/>
  <c r="AD185" i="11"/>
  <c r="AB185" i="11"/>
  <c r="Z185" i="11"/>
  <c r="V185" i="11"/>
  <c r="T185" i="11"/>
  <c r="AM184" i="11"/>
  <c r="AI184" i="11"/>
  <c r="AD184" i="11"/>
  <c r="AB184" i="11"/>
  <c r="Z184" i="11"/>
  <c r="V184" i="11"/>
  <c r="T184" i="11"/>
  <c r="AM183" i="11"/>
  <c r="AI183" i="11"/>
  <c r="AD183" i="11"/>
  <c r="AB183" i="11"/>
  <c r="Z183" i="11"/>
  <c r="V183" i="11"/>
  <c r="T183" i="11"/>
  <c r="AM182" i="11"/>
  <c r="AI182" i="11"/>
  <c r="AD182" i="11"/>
  <c r="AB182" i="11"/>
  <c r="Z182" i="11"/>
  <c r="V182" i="11"/>
  <c r="T182" i="11"/>
  <c r="AM181" i="11"/>
  <c r="AI181" i="11"/>
  <c r="AD181" i="11"/>
  <c r="AB181" i="11"/>
  <c r="Z181" i="11"/>
  <c r="V181" i="11"/>
  <c r="T181" i="11"/>
  <c r="AM180" i="11"/>
  <c r="AI180" i="11"/>
  <c r="AD180" i="11"/>
  <c r="AB180" i="11"/>
  <c r="Z180" i="11"/>
  <c r="V180" i="11"/>
  <c r="T180" i="11"/>
  <c r="AM179" i="11"/>
  <c r="AI179" i="11"/>
  <c r="AD179" i="11"/>
  <c r="AB179" i="11"/>
  <c r="Z179" i="11"/>
  <c r="V179" i="11"/>
  <c r="T179" i="11"/>
  <c r="AM178" i="11"/>
  <c r="AI178" i="11"/>
  <c r="AD178" i="11"/>
  <c r="AB178" i="11"/>
  <c r="Z178" i="11"/>
  <c r="V178" i="11"/>
  <c r="T178" i="11"/>
  <c r="AM177" i="11"/>
  <c r="AI177" i="11"/>
  <c r="AD177" i="11"/>
  <c r="AB177" i="11"/>
  <c r="Z177" i="11"/>
  <c r="V177" i="11"/>
  <c r="T177" i="11"/>
  <c r="AM176" i="11"/>
  <c r="AI176" i="11"/>
  <c r="AD176" i="11"/>
  <c r="AB176" i="11"/>
  <c r="Z176" i="11"/>
  <c r="V176" i="11"/>
  <c r="T176" i="11"/>
  <c r="AM175" i="11"/>
  <c r="AI175" i="11"/>
  <c r="AD175" i="11"/>
  <c r="AB175" i="11"/>
  <c r="Z175" i="11"/>
  <c r="V175" i="11"/>
  <c r="T175" i="11"/>
  <c r="AM174" i="11"/>
  <c r="AI174" i="11"/>
  <c r="AD174" i="11"/>
  <c r="AB174" i="11"/>
  <c r="Z174" i="11"/>
  <c r="V174" i="11"/>
  <c r="T174" i="11"/>
  <c r="AM173" i="11"/>
  <c r="AI173" i="11"/>
  <c r="AD173" i="11"/>
  <c r="AB173" i="11"/>
  <c r="Z173" i="11"/>
  <c r="V173" i="11"/>
  <c r="T173" i="11"/>
  <c r="AM172" i="11"/>
  <c r="AI172" i="11"/>
  <c r="AD172" i="11"/>
  <c r="AB172" i="11"/>
  <c r="Z172" i="11"/>
  <c r="V172" i="11"/>
  <c r="T172" i="11"/>
  <c r="AM171" i="11"/>
  <c r="AI171" i="11"/>
  <c r="AD171" i="11"/>
  <c r="AB171" i="11"/>
  <c r="Z171" i="11"/>
  <c r="V171" i="11"/>
  <c r="T171" i="11"/>
  <c r="AM170" i="11"/>
  <c r="AI170" i="11"/>
  <c r="AD170" i="11"/>
  <c r="AB170" i="11"/>
  <c r="Z170" i="11"/>
  <c r="V170" i="11"/>
  <c r="T170" i="11"/>
  <c r="AM169" i="11"/>
  <c r="AI169" i="11"/>
  <c r="AD169" i="11"/>
  <c r="AB169" i="11"/>
  <c r="Z169" i="11"/>
  <c r="V169" i="11"/>
  <c r="T169" i="11"/>
  <c r="AM168" i="11"/>
  <c r="AI168" i="11"/>
  <c r="AD168" i="11"/>
  <c r="AB168" i="11"/>
  <c r="Z168" i="11"/>
  <c r="V168" i="11"/>
  <c r="T168" i="11"/>
  <c r="AM167" i="11"/>
  <c r="AI167" i="11"/>
  <c r="AD167" i="11"/>
  <c r="AB167" i="11"/>
  <c r="Z167" i="11"/>
  <c r="V167" i="11"/>
  <c r="T167" i="11"/>
  <c r="AM166" i="11"/>
  <c r="AI166" i="11"/>
  <c r="AD166" i="11"/>
  <c r="AB166" i="11"/>
  <c r="Z166" i="11"/>
  <c r="V166" i="11"/>
  <c r="T166" i="11"/>
  <c r="AM165" i="11"/>
  <c r="AI165" i="11"/>
  <c r="AD165" i="11"/>
  <c r="AB165" i="11"/>
  <c r="Z165" i="11"/>
  <c r="V165" i="11"/>
  <c r="T165" i="11"/>
  <c r="AM164" i="11"/>
  <c r="AI164" i="11"/>
  <c r="AD164" i="11"/>
  <c r="AB164" i="11"/>
  <c r="Z164" i="11"/>
  <c r="V164" i="11"/>
  <c r="T164" i="11"/>
  <c r="AM163" i="11"/>
  <c r="AI163" i="11"/>
  <c r="AD163" i="11"/>
  <c r="AB163" i="11"/>
  <c r="Z163" i="11"/>
  <c r="V163" i="11"/>
  <c r="T163" i="11"/>
  <c r="AM162" i="11"/>
  <c r="AI162" i="11"/>
  <c r="AD162" i="11"/>
  <c r="AB162" i="11"/>
  <c r="Z162" i="11"/>
  <c r="V162" i="11"/>
  <c r="T162" i="11"/>
  <c r="AM161" i="11"/>
  <c r="AI161" i="11"/>
  <c r="AD161" i="11"/>
  <c r="AB161" i="11"/>
  <c r="Z161" i="11"/>
  <c r="V161" i="11"/>
  <c r="T161" i="11"/>
  <c r="AM160" i="11"/>
  <c r="AI160" i="11"/>
  <c r="AD160" i="11"/>
  <c r="AB160" i="11"/>
  <c r="Z160" i="11"/>
  <c r="V160" i="11"/>
  <c r="T160" i="11"/>
  <c r="AM159" i="11"/>
  <c r="AI159" i="11"/>
  <c r="AD159" i="11"/>
  <c r="AB159" i="11"/>
  <c r="Z159" i="11"/>
  <c r="V159" i="11"/>
  <c r="T159" i="11"/>
  <c r="AM158" i="11"/>
  <c r="AI158" i="11"/>
  <c r="AD158" i="11"/>
  <c r="AB158" i="11"/>
  <c r="Z158" i="11"/>
  <c r="V158" i="11"/>
  <c r="T158" i="11"/>
  <c r="AM157" i="11"/>
  <c r="AI157" i="11"/>
  <c r="AD157" i="11"/>
  <c r="AB157" i="11"/>
  <c r="Z157" i="11"/>
  <c r="V157" i="11"/>
  <c r="T157" i="11"/>
  <c r="AM156" i="11"/>
  <c r="AI156" i="11"/>
  <c r="AD156" i="11"/>
  <c r="AB156" i="11"/>
  <c r="Z156" i="11"/>
  <c r="V156" i="11"/>
  <c r="T156" i="11"/>
  <c r="AM155" i="11"/>
  <c r="AI155" i="11"/>
  <c r="AD155" i="11"/>
  <c r="AB155" i="11"/>
  <c r="Z155" i="11"/>
  <c r="V155" i="11"/>
  <c r="T155" i="11"/>
  <c r="AM154" i="11"/>
  <c r="AI154" i="11"/>
  <c r="AD154" i="11"/>
  <c r="AB154" i="11"/>
  <c r="Z154" i="11"/>
  <c r="V154" i="11"/>
  <c r="T154" i="11"/>
  <c r="AM153" i="11"/>
  <c r="AI153" i="11"/>
  <c r="AD153" i="11"/>
  <c r="AB153" i="11"/>
  <c r="Z153" i="11"/>
  <c r="V153" i="11"/>
  <c r="T153" i="11"/>
  <c r="AM152" i="11"/>
  <c r="AI152" i="11"/>
  <c r="AD152" i="11"/>
  <c r="AB152" i="11"/>
  <c r="Z152" i="11"/>
  <c r="V152" i="11"/>
  <c r="T152" i="11"/>
  <c r="AM151" i="11"/>
  <c r="AI151" i="11"/>
  <c r="AD151" i="11"/>
  <c r="AB151" i="11"/>
  <c r="Z151" i="11"/>
  <c r="V151" i="11"/>
  <c r="T151" i="11"/>
  <c r="AM150" i="11"/>
  <c r="AI150" i="11"/>
  <c r="AD150" i="11"/>
  <c r="AB150" i="11"/>
  <c r="Z150" i="11"/>
  <c r="V150" i="11"/>
  <c r="T150" i="11"/>
  <c r="AM149" i="11"/>
  <c r="AI149" i="11"/>
  <c r="AD149" i="11"/>
  <c r="AB149" i="11"/>
  <c r="Z149" i="11"/>
  <c r="V149" i="11"/>
  <c r="T149" i="11"/>
  <c r="AM148" i="11"/>
  <c r="AI148" i="11"/>
  <c r="AD148" i="11"/>
  <c r="AB148" i="11"/>
  <c r="Z148" i="11"/>
  <c r="V148" i="11"/>
  <c r="T148" i="11"/>
  <c r="AM147" i="11"/>
  <c r="AI147" i="11"/>
  <c r="AD147" i="11"/>
  <c r="AB147" i="11"/>
  <c r="Z147" i="11"/>
  <c r="V147" i="11"/>
  <c r="T147" i="11"/>
  <c r="AM146" i="11"/>
  <c r="AI146" i="11"/>
  <c r="AD146" i="11"/>
  <c r="AB146" i="11"/>
  <c r="Z146" i="11"/>
  <c r="V146" i="11"/>
  <c r="T146" i="11"/>
  <c r="AM145" i="11"/>
  <c r="AI145" i="11"/>
  <c r="AD145" i="11"/>
  <c r="AB145" i="11"/>
  <c r="Z145" i="11"/>
  <c r="V145" i="11"/>
  <c r="T145" i="11"/>
  <c r="AM144" i="11"/>
  <c r="AI144" i="11"/>
  <c r="AD144" i="11"/>
  <c r="AB144" i="11"/>
  <c r="Z144" i="11"/>
  <c r="V144" i="11"/>
  <c r="T144" i="11"/>
  <c r="AM143" i="11"/>
  <c r="AI143" i="11"/>
  <c r="AD143" i="11"/>
  <c r="AB143" i="11"/>
  <c r="Z143" i="11"/>
  <c r="V143" i="11"/>
  <c r="T143" i="11"/>
  <c r="AM142" i="11"/>
  <c r="AI142" i="11"/>
  <c r="AD142" i="11"/>
  <c r="AB142" i="11"/>
  <c r="Z142" i="11"/>
  <c r="V142" i="11"/>
  <c r="T142" i="11"/>
  <c r="AM141" i="11"/>
  <c r="AI141" i="11"/>
  <c r="AD141" i="11"/>
  <c r="AB141" i="11"/>
  <c r="Z141" i="11"/>
  <c r="V141" i="11"/>
  <c r="T141" i="11"/>
  <c r="AM140" i="11"/>
  <c r="AI140" i="11"/>
  <c r="AD140" i="11"/>
  <c r="AB140" i="11"/>
  <c r="Z140" i="11"/>
  <c r="V140" i="11"/>
  <c r="T140" i="11"/>
  <c r="AM139" i="11"/>
  <c r="AI139" i="11"/>
  <c r="AD139" i="11"/>
  <c r="AB139" i="11"/>
  <c r="Z139" i="11"/>
  <c r="V139" i="11"/>
  <c r="T139" i="11"/>
  <c r="AM138" i="11"/>
  <c r="AI138" i="11"/>
  <c r="AD138" i="11"/>
  <c r="AB138" i="11"/>
  <c r="Z138" i="11"/>
  <c r="V138" i="11"/>
  <c r="T138" i="11"/>
  <c r="AM137" i="11"/>
  <c r="AI137" i="11"/>
  <c r="AD137" i="11"/>
  <c r="AB137" i="11"/>
  <c r="Z137" i="11"/>
  <c r="V137" i="11"/>
  <c r="T137" i="11"/>
  <c r="AM136" i="11"/>
  <c r="AI136" i="11"/>
  <c r="AD136" i="11"/>
  <c r="AB136" i="11"/>
  <c r="Z136" i="11"/>
  <c r="V136" i="11"/>
  <c r="T136" i="11"/>
  <c r="AM135" i="11"/>
  <c r="AI135" i="11"/>
  <c r="AD135" i="11"/>
  <c r="AB135" i="11"/>
  <c r="Z135" i="11"/>
  <c r="V135" i="11"/>
  <c r="T135" i="11"/>
  <c r="AM134" i="11"/>
  <c r="AI134" i="11"/>
  <c r="AD134" i="11"/>
  <c r="AB134" i="11"/>
  <c r="Z134" i="11"/>
  <c r="V134" i="11"/>
  <c r="T134" i="11"/>
  <c r="AM133" i="11"/>
  <c r="AI133" i="11"/>
  <c r="AD133" i="11"/>
  <c r="AB133" i="11"/>
  <c r="Z133" i="11"/>
  <c r="V133" i="11"/>
  <c r="T133" i="11"/>
  <c r="AM132" i="11"/>
  <c r="AI132" i="11"/>
  <c r="AD132" i="11"/>
  <c r="AB132" i="11"/>
  <c r="Z132" i="11"/>
  <c r="V132" i="11"/>
  <c r="T132" i="11"/>
  <c r="AM131" i="11"/>
  <c r="AI131" i="11"/>
  <c r="AD131" i="11"/>
  <c r="AB131" i="11"/>
  <c r="Z131" i="11"/>
  <c r="V131" i="11"/>
  <c r="T131" i="11"/>
  <c r="AM130" i="11"/>
  <c r="AI130" i="11"/>
  <c r="AD130" i="11"/>
  <c r="AB130" i="11"/>
  <c r="Z130" i="11"/>
  <c r="V130" i="11"/>
  <c r="T130" i="11"/>
  <c r="AM129" i="11"/>
  <c r="AI129" i="11"/>
  <c r="AD129" i="11"/>
  <c r="AB129" i="11"/>
  <c r="Z129" i="11"/>
  <c r="V129" i="11"/>
  <c r="T129" i="11"/>
  <c r="AM128" i="11"/>
  <c r="AI128" i="11"/>
  <c r="AD128" i="11"/>
  <c r="AB128" i="11"/>
  <c r="Z128" i="11"/>
  <c r="V128" i="11"/>
  <c r="T128" i="11"/>
  <c r="AM127" i="11"/>
  <c r="AI127" i="11"/>
  <c r="AD127" i="11"/>
  <c r="AB127" i="11"/>
  <c r="Z127" i="11"/>
  <c r="V127" i="11"/>
  <c r="T127" i="11"/>
  <c r="AM126" i="11"/>
  <c r="AI126" i="11"/>
  <c r="AD126" i="11"/>
  <c r="AB126" i="11"/>
  <c r="Z126" i="11"/>
  <c r="V126" i="11"/>
  <c r="T126" i="11"/>
  <c r="AM125" i="11"/>
  <c r="AI125" i="11"/>
  <c r="AD125" i="11"/>
  <c r="AB125" i="11"/>
  <c r="Z125" i="11"/>
  <c r="V125" i="11"/>
  <c r="T125" i="11"/>
  <c r="AM124" i="11"/>
  <c r="AI124" i="11"/>
  <c r="AD124" i="11"/>
  <c r="AB124" i="11"/>
  <c r="Z124" i="11"/>
  <c r="V124" i="11"/>
  <c r="T124" i="11"/>
  <c r="AM123" i="11"/>
  <c r="AI123" i="11"/>
  <c r="AD123" i="11"/>
  <c r="AB123" i="11"/>
  <c r="Z123" i="11"/>
  <c r="V123" i="11"/>
  <c r="T123" i="11"/>
  <c r="AM122" i="11"/>
  <c r="AI122" i="11"/>
  <c r="AD122" i="11"/>
  <c r="AB122" i="11"/>
  <c r="Z122" i="11"/>
  <c r="V122" i="11"/>
  <c r="T122" i="11"/>
  <c r="AM121" i="11"/>
  <c r="AI121" i="11"/>
  <c r="AD121" i="11"/>
  <c r="AB121" i="11"/>
  <c r="Z121" i="11"/>
  <c r="V121" i="11"/>
  <c r="T121" i="11"/>
  <c r="AM120" i="11"/>
  <c r="AI120" i="11"/>
  <c r="AD120" i="11"/>
  <c r="AB120" i="11"/>
  <c r="Z120" i="11"/>
  <c r="V120" i="11"/>
  <c r="T120" i="11"/>
  <c r="AM119" i="11"/>
  <c r="AI119" i="11"/>
  <c r="AD119" i="11"/>
  <c r="AB119" i="11"/>
  <c r="Z119" i="11"/>
  <c r="V119" i="11"/>
  <c r="T119" i="11"/>
  <c r="AM118" i="11"/>
  <c r="AI118" i="11"/>
  <c r="AD118" i="11"/>
  <c r="AB118" i="11"/>
  <c r="Z118" i="11"/>
  <c r="V118" i="11"/>
  <c r="T118" i="11"/>
  <c r="AM117" i="11"/>
  <c r="AI117" i="11"/>
  <c r="AD117" i="11"/>
  <c r="AB117" i="11"/>
  <c r="Z117" i="11"/>
  <c r="V117" i="11"/>
  <c r="T117" i="11"/>
  <c r="AM116" i="11"/>
  <c r="AI116" i="11"/>
  <c r="AD116" i="11"/>
  <c r="AB116" i="11"/>
  <c r="Z116" i="11"/>
  <c r="V116" i="11"/>
  <c r="T116" i="11"/>
  <c r="AM115" i="11"/>
  <c r="AI115" i="11"/>
  <c r="AD115" i="11"/>
  <c r="AB115" i="11"/>
  <c r="Z115" i="11"/>
  <c r="V115" i="11"/>
  <c r="T115" i="11"/>
  <c r="AM114" i="11"/>
  <c r="AI114" i="11"/>
  <c r="AD114" i="11"/>
  <c r="AB114" i="11"/>
  <c r="Z114" i="11"/>
  <c r="V114" i="11"/>
  <c r="T114" i="11"/>
  <c r="AM113" i="11"/>
  <c r="AI113" i="11"/>
  <c r="AD113" i="11"/>
  <c r="AB113" i="11"/>
  <c r="Z113" i="11"/>
  <c r="V113" i="11"/>
  <c r="T113" i="11"/>
  <c r="AM112" i="11"/>
  <c r="AI112" i="11"/>
  <c r="AD112" i="11"/>
  <c r="AB112" i="11"/>
  <c r="Z112" i="11"/>
  <c r="V112" i="11"/>
  <c r="T112" i="11"/>
  <c r="AM111" i="11"/>
  <c r="AI111" i="11"/>
  <c r="AD111" i="11"/>
  <c r="AB111" i="11"/>
  <c r="Z111" i="11"/>
  <c r="V111" i="11"/>
  <c r="T111" i="11"/>
  <c r="AM110" i="11"/>
  <c r="AI110" i="11"/>
  <c r="AD110" i="11"/>
  <c r="AB110" i="11"/>
  <c r="Z110" i="11"/>
  <c r="V110" i="11"/>
  <c r="T110" i="11"/>
  <c r="AM109" i="11"/>
  <c r="AI109" i="11"/>
  <c r="AD109" i="11"/>
  <c r="AB109" i="11"/>
  <c r="Z109" i="11"/>
  <c r="V109" i="11"/>
  <c r="T109" i="11"/>
  <c r="AM108" i="11"/>
  <c r="AI108" i="11"/>
  <c r="AD108" i="11"/>
  <c r="AB108" i="11"/>
  <c r="Z108" i="11"/>
  <c r="V108" i="11"/>
  <c r="T108" i="11"/>
  <c r="AM107" i="11"/>
  <c r="AI107" i="11"/>
  <c r="AD107" i="11"/>
  <c r="AB107" i="11"/>
  <c r="Z107" i="11"/>
  <c r="V107" i="11"/>
  <c r="T107" i="11"/>
  <c r="AM106" i="11"/>
  <c r="AI106" i="11"/>
  <c r="AD106" i="11"/>
  <c r="AB106" i="11"/>
  <c r="Z106" i="11"/>
  <c r="V106" i="11"/>
  <c r="T106" i="11"/>
  <c r="AM105" i="11"/>
  <c r="AI105" i="11"/>
  <c r="AD105" i="11"/>
  <c r="AB105" i="11"/>
  <c r="Z105" i="11"/>
  <c r="V105" i="11"/>
  <c r="T105" i="11"/>
  <c r="AM104" i="11"/>
  <c r="AI104" i="11"/>
  <c r="AD104" i="11"/>
  <c r="AB104" i="11"/>
  <c r="Z104" i="11"/>
  <c r="V104" i="11"/>
  <c r="T104" i="11"/>
  <c r="AM103" i="11"/>
  <c r="AI103" i="11"/>
  <c r="AD103" i="11"/>
  <c r="AB103" i="11"/>
  <c r="Z103" i="11"/>
  <c r="V103" i="11"/>
  <c r="T103" i="11"/>
  <c r="AM102" i="11"/>
  <c r="AI102" i="11"/>
  <c r="AD102" i="11"/>
  <c r="AB102" i="11"/>
  <c r="Z102" i="11"/>
  <c r="V102" i="11"/>
  <c r="T102" i="11"/>
  <c r="AM101" i="11"/>
  <c r="AI101" i="11"/>
  <c r="AD101" i="11"/>
  <c r="AB101" i="11"/>
  <c r="Z101" i="11"/>
  <c r="V101" i="11"/>
  <c r="T101" i="11"/>
  <c r="AM100" i="11"/>
  <c r="AI100" i="11"/>
  <c r="AD100" i="11"/>
  <c r="AB100" i="11"/>
  <c r="Z100" i="11"/>
  <c r="V100" i="11"/>
  <c r="T100" i="11"/>
  <c r="AM99" i="11"/>
  <c r="AI99" i="11"/>
  <c r="AD99" i="11"/>
  <c r="AB99" i="11"/>
  <c r="Z99" i="11"/>
  <c r="V99" i="11"/>
  <c r="T99" i="11"/>
  <c r="AM98" i="11"/>
  <c r="AI98" i="11"/>
  <c r="AD98" i="11"/>
  <c r="AB98" i="11"/>
  <c r="Z98" i="11"/>
  <c r="V98" i="11"/>
  <c r="T98" i="11"/>
  <c r="AM97" i="11"/>
  <c r="AI97" i="11"/>
  <c r="AD97" i="11"/>
  <c r="AB97" i="11"/>
  <c r="Z97" i="11"/>
  <c r="V97" i="11"/>
  <c r="T97" i="11"/>
  <c r="AM96" i="11"/>
  <c r="AI96" i="11"/>
  <c r="AD96" i="11"/>
  <c r="AB96" i="11"/>
  <c r="Z96" i="11"/>
  <c r="V96" i="11"/>
  <c r="T96" i="11"/>
  <c r="AM95" i="11"/>
  <c r="AI95" i="11"/>
  <c r="AD95" i="11"/>
  <c r="AB95" i="11"/>
  <c r="Z95" i="11"/>
  <c r="V95" i="11"/>
  <c r="T95" i="11"/>
  <c r="AM94" i="11"/>
  <c r="AI94" i="11"/>
  <c r="AD94" i="11"/>
  <c r="AB94" i="11"/>
  <c r="Z94" i="11"/>
  <c r="V94" i="11"/>
  <c r="T94" i="11"/>
  <c r="AM93" i="11"/>
  <c r="AI93" i="11"/>
  <c r="AD93" i="11"/>
  <c r="AB93" i="11"/>
  <c r="Z93" i="11"/>
  <c r="V93" i="11"/>
  <c r="T93" i="11"/>
  <c r="AM92" i="11"/>
  <c r="AI92" i="11"/>
  <c r="AD92" i="11"/>
  <c r="AB92" i="11"/>
  <c r="Z92" i="11"/>
  <c r="V92" i="11"/>
  <c r="T92" i="11"/>
  <c r="AM91" i="11"/>
  <c r="AI91" i="11"/>
  <c r="AD91" i="11"/>
  <c r="AB91" i="11"/>
  <c r="Z91" i="11"/>
  <c r="V91" i="11"/>
  <c r="T91" i="11"/>
  <c r="AM90" i="11"/>
  <c r="AI90" i="11"/>
  <c r="AD90" i="11"/>
  <c r="AB90" i="11"/>
  <c r="Z90" i="11"/>
  <c r="V90" i="11"/>
  <c r="T90" i="11"/>
  <c r="AM89" i="11"/>
  <c r="AI89" i="11"/>
  <c r="AD89" i="11"/>
  <c r="AB89" i="11"/>
  <c r="Z89" i="11"/>
  <c r="V89" i="11"/>
  <c r="T89" i="11"/>
  <c r="AM88" i="11"/>
  <c r="AI88" i="11"/>
  <c r="AD88" i="11"/>
  <c r="AB88" i="11"/>
  <c r="Z88" i="11"/>
  <c r="V88" i="11"/>
  <c r="T88" i="11"/>
  <c r="AM87" i="11"/>
  <c r="AI87" i="11"/>
  <c r="AD87" i="11"/>
  <c r="AB87" i="11"/>
  <c r="Z87" i="11"/>
  <c r="V87" i="11"/>
  <c r="T87" i="11"/>
  <c r="AM86" i="11"/>
  <c r="AI86" i="11"/>
  <c r="AD86" i="11"/>
  <c r="AB86" i="11"/>
  <c r="Z86" i="11"/>
  <c r="V86" i="11"/>
  <c r="T86" i="11"/>
  <c r="AM85" i="11"/>
  <c r="AI85" i="11"/>
  <c r="AD85" i="11"/>
  <c r="AB85" i="11"/>
  <c r="Z85" i="11"/>
  <c r="V85" i="11"/>
  <c r="T85" i="11"/>
  <c r="AM84" i="11"/>
  <c r="AI84" i="11"/>
  <c r="AD84" i="11"/>
  <c r="AB84" i="11"/>
  <c r="Z84" i="11"/>
  <c r="V84" i="11"/>
  <c r="T84" i="11"/>
  <c r="AM83" i="11"/>
  <c r="AI83" i="11"/>
  <c r="AD83" i="11"/>
  <c r="AB83" i="11"/>
  <c r="Z83" i="11"/>
  <c r="V83" i="11"/>
  <c r="T83" i="11"/>
  <c r="AM82" i="11"/>
  <c r="AI82" i="11"/>
  <c r="AD82" i="11"/>
  <c r="AB82" i="11"/>
  <c r="Z82" i="11"/>
  <c r="V82" i="11"/>
  <c r="T82" i="11"/>
  <c r="AM81" i="11"/>
  <c r="AI81" i="11"/>
  <c r="AD81" i="11"/>
  <c r="AB81" i="11"/>
  <c r="Z81" i="11"/>
  <c r="V81" i="11"/>
  <c r="T81" i="11"/>
  <c r="AM80" i="11"/>
  <c r="AI80" i="11"/>
  <c r="AD80" i="11"/>
  <c r="AB80" i="11"/>
  <c r="Z80" i="11"/>
  <c r="V80" i="11"/>
  <c r="T80" i="11"/>
  <c r="AM79" i="11"/>
  <c r="AI79" i="11"/>
  <c r="AD79" i="11"/>
  <c r="AB79" i="11"/>
  <c r="Z79" i="11"/>
  <c r="V79" i="11"/>
  <c r="T79" i="11"/>
  <c r="AM78" i="11"/>
  <c r="AI78" i="11"/>
  <c r="AD78" i="11"/>
  <c r="AB78" i="11"/>
  <c r="Z78" i="11"/>
  <c r="V78" i="11"/>
  <c r="T78" i="11"/>
  <c r="AM77" i="11"/>
  <c r="AI77" i="11"/>
  <c r="AD77" i="11"/>
  <c r="AB77" i="11"/>
  <c r="Z77" i="11"/>
  <c r="V77" i="11"/>
  <c r="T77" i="11"/>
  <c r="AM76" i="11"/>
  <c r="AI76" i="11"/>
  <c r="AD76" i="11"/>
  <c r="AB76" i="11"/>
  <c r="Z76" i="11"/>
  <c r="V76" i="11"/>
  <c r="T76" i="11"/>
  <c r="AM75" i="11"/>
  <c r="AI75" i="11"/>
  <c r="AD75" i="11"/>
  <c r="AB75" i="11"/>
  <c r="Z75" i="11"/>
  <c r="V75" i="11"/>
  <c r="T75" i="11"/>
  <c r="AM74" i="11"/>
  <c r="AI74" i="11"/>
  <c r="AD74" i="11"/>
  <c r="AB74" i="11"/>
  <c r="Z74" i="11"/>
  <c r="V74" i="11"/>
  <c r="T74" i="11"/>
  <c r="AM73" i="11"/>
  <c r="AI73" i="11"/>
  <c r="AD73" i="11"/>
  <c r="AB73" i="11"/>
  <c r="Z73" i="11"/>
  <c r="V73" i="11"/>
  <c r="T73" i="11"/>
  <c r="AM72" i="11"/>
  <c r="AI72" i="11"/>
  <c r="AD72" i="11"/>
  <c r="AB72" i="11"/>
  <c r="Z72" i="11"/>
  <c r="V72" i="11"/>
  <c r="T72" i="11"/>
  <c r="AM71" i="11"/>
  <c r="AI71" i="11"/>
  <c r="AD71" i="11"/>
  <c r="AB71" i="11"/>
  <c r="Z71" i="11"/>
  <c r="V71" i="11"/>
  <c r="T71" i="11"/>
  <c r="AM70" i="11"/>
  <c r="AI70" i="11"/>
  <c r="AD70" i="11"/>
  <c r="AB70" i="11"/>
  <c r="Z70" i="11"/>
  <c r="V70" i="11"/>
  <c r="T70" i="11"/>
  <c r="AM69" i="11"/>
  <c r="AI69" i="11"/>
  <c r="AD69" i="11"/>
  <c r="AB69" i="11"/>
  <c r="Z69" i="11"/>
  <c r="V69" i="11"/>
  <c r="T69" i="11"/>
  <c r="AM68" i="11"/>
  <c r="AI68" i="11"/>
  <c r="AD68" i="11"/>
  <c r="AB68" i="11"/>
  <c r="Z68" i="11"/>
  <c r="V68" i="11"/>
  <c r="T68" i="11"/>
  <c r="AM67" i="11"/>
  <c r="AI67" i="11"/>
  <c r="AD67" i="11"/>
  <c r="AB67" i="11"/>
  <c r="Z67" i="11"/>
  <c r="V67" i="11"/>
  <c r="T67" i="11"/>
  <c r="AM66" i="11"/>
  <c r="AI66" i="11"/>
  <c r="AD66" i="11"/>
  <c r="AB66" i="11"/>
  <c r="Z66" i="11"/>
  <c r="V66" i="11"/>
  <c r="T66" i="11"/>
  <c r="AM65" i="11"/>
  <c r="AI65" i="11"/>
  <c r="AD65" i="11"/>
  <c r="AB65" i="11"/>
  <c r="Z65" i="11"/>
  <c r="V65" i="11"/>
  <c r="T65" i="11"/>
  <c r="AM64" i="11"/>
  <c r="AI64" i="11"/>
  <c r="AD64" i="11"/>
  <c r="AB64" i="11"/>
  <c r="Z64" i="11"/>
  <c r="V64" i="11"/>
  <c r="T64" i="11"/>
  <c r="AM63" i="11"/>
  <c r="AI63" i="11"/>
  <c r="AD63" i="11"/>
  <c r="AB63" i="11"/>
  <c r="Z63" i="11"/>
  <c r="V63" i="11"/>
  <c r="T63" i="11"/>
  <c r="AM62" i="11"/>
  <c r="AI62" i="11"/>
  <c r="AD62" i="11"/>
  <c r="AB62" i="11"/>
  <c r="Z62" i="11"/>
  <c r="V62" i="11"/>
  <c r="T62" i="11"/>
  <c r="AM61" i="11"/>
  <c r="AI61" i="11"/>
  <c r="AD61" i="11"/>
  <c r="AB61" i="11"/>
  <c r="Z61" i="11"/>
  <c r="V61" i="11"/>
  <c r="T61" i="11"/>
  <c r="AM60" i="11"/>
  <c r="AI60" i="11"/>
  <c r="AD60" i="11"/>
  <c r="AB60" i="11"/>
  <c r="Z60" i="11"/>
  <c r="V60" i="11"/>
  <c r="T60" i="11"/>
  <c r="AM59" i="11"/>
  <c r="AI59" i="11"/>
  <c r="AD59" i="11"/>
  <c r="AB59" i="11"/>
  <c r="Z59" i="11"/>
  <c r="V59" i="11"/>
  <c r="T59" i="11"/>
  <c r="AM58" i="11"/>
  <c r="AI58" i="11"/>
  <c r="AD58" i="11"/>
  <c r="AB58" i="11"/>
  <c r="Z58" i="11"/>
  <c r="V58" i="11"/>
  <c r="T58" i="11"/>
  <c r="AM57" i="11"/>
  <c r="AI57" i="11"/>
  <c r="AD57" i="11"/>
  <c r="AB57" i="11"/>
  <c r="Z57" i="11"/>
  <c r="V57" i="11"/>
  <c r="T57" i="11"/>
  <c r="AM56" i="11"/>
  <c r="AI56" i="11"/>
  <c r="AD56" i="11"/>
  <c r="AB56" i="11"/>
  <c r="Z56" i="11"/>
  <c r="V56" i="11"/>
  <c r="T56" i="11"/>
  <c r="AM55" i="11"/>
  <c r="AI55" i="11"/>
  <c r="AD55" i="11"/>
  <c r="AB55" i="11"/>
  <c r="Z55" i="11"/>
  <c r="V55" i="11"/>
  <c r="T55" i="11"/>
  <c r="AM54" i="11"/>
  <c r="AI54" i="11"/>
  <c r="AD54" i="11"/>
  <c r="AB54" i="11"/>
  <c r="Z54" i="11"/>
  <c r="V54" i="11"/>
  <c r="T54" i="11"/>
  <c r="AM53" i="11"/>
  <c r="AI53" i="11"/>
  <c r="AD53" i="11"/>
  <c r="AB53" i="11"/>
  <c r="Z53" i="11"/>
  <c r="V53" i="11"/>
  <c r="T53" i="11"/>
  <c r="AM52" i="11"/>
  <c r="AI52" i="11"/>
  <c r="AD52" i="11"/>
  <c r="AB52" i="11"/>
  <c r="Z52" i="11"/>
  <c r="V52" i="11"/>
  <c r="T52" i="11"/>
  <c r="AM51" i="11"/>
  <c r="AI51" i="11"/>
  <c r="AD51" i="11"/>
  <c r="AB51" i="11"/>
  <c r="Z51" i="11"/>
  <c r="V51" i="11"/>
  <c r="T51" i="11"/>
  <c r="AM50" i="11"/>
  <c r="AI50" i="11"/>
  <c r="AD50" i="11"/>
  <c r="AB50" i="11"/>
  <c r="Z50" i="11"/>
  <c r="V50" i="11"/>
  <c r="T50" i="11"/>
  <c r="AM49" i="11"/>
  <c r="AI49" i="11"/>
  <c r="AD49" i="11"/>
  <c r="AB49" i="11"/>
  <c r="Z49" i="11"/>
  <c r="V49" i="11"/>
  <c r="T49" i="11"/>
  <c r="AM48" i="11"/>
  <c r="AI48" i="11"/>
  <c r="AD48" i="11"/>
  <c r="AB48" i="11"/>
  <c r="Z48" i="11"/>
  <c r="V48" i="11"/>
  <c r="T48" i="11"/>
  <c r="AM47" i="11"/>
  <c r="AI47" i="11"/>
  <c r="AD47" i="11"/>
  <c r="AB47" i="11"/>
  <c r="Z47" i="11"/>
  <c r="V47" i="11"/>
  <c r="T47" i="11"/>
  <c r="AM46" i="11"/>
  <c r="AI46" i="11"/>
  <c r="AD46" i="11"/>
  <c r="AB46" i="11"/>
  <c r="Z46" i="11"/>
  <c r="V46" i="11"/>
  <c r="T46" i="11"/>
  <c r="AM45" i="11"/>
  <c r="AI45" i="11"/>
  <c r="AD45" i="11"/>
  <c r="AB45" i="11"/>
  <c r="Z45" i="11"/>
  <c r="V45" i="11"/>
  <c r="T45" i="11"/>
  <c r="AM44" i="11"/>
  <c r="AI44" i="11"/>
  <c r="AD44" i="11"/>
  <c r="AB44" i="11"/>
  <c r="Z44" i="11"/>
  <c r="V44" i="11"/>
  <c r="T44" i="11"/>
  <c r="AM43" i="11"/>
  <c r="AI43" i="11"/>
  <c r="AD43" i="11"/>
  <c r="AB43" i="11"/>
  <c r="Z43" i="11"/>
  <c r="V43" i="11"/>
  <c r="T43" i="11"/>
  <c r="AM42" i="11"/>
  <c r="AI42" i="11"/>
  <c r="AD42" i="11"/>
  <c r="AB42" i="11"/>
  <c r="Z42" i="11"/>
  <c r="V42" i="11"/>
  <c r="T42" i="11"/>
  <c r="AM41" i="11"/>
  <c r="AI41" i="11"/>
  <c r="AD41" i="11"/>
  <c r="AB41" i="11"/>
  <c r="Z41" i="11"/>
  <c r="V41" i="11"/>
  <c r="T41" i="11"/>
  <c r="AM40" i="11"/>
  <c r="AI40" i="11"/>
  <c r="AD40" i="11"/>
  <c r="AB40" i="11"/>
  <c r="Z40" i="11"/>
  <c r="V40" i="11"/>
  <c r="T40" i="11"/>
  <c r="AM39" i="11"/>
  <c r="AI39" i="11"/>
  <c r="AD39" i="11"/>
  <c r="AB39" i="11"/>
  <c r="Z39" i="11"/>
  <c r="V39" i="11"/>
  <c r="T39" i="11"/>
  <c r="AM38" i="11"/>
  <c r="AI38" i="11"/>
  <c r="AD38" i="11"/>
  <c r="AB38" i="11"/>
  <c r="Z38" i="11"/>
  <c r="V38" i="11"/>
  <c r="T38" i="11"/>
  <c r="AM37" i="11"/>
  <c r="AI37" i="11"/>
  <c r="AD37" i="11"/>
  <c r="AB37" i="11"/>
  <c r="Z37" i="11"/>
  <c r="V37" i="11"/>
  <c r="T37" i="11"/>
  <c r="AM36" i="11"/>
  <c r="AI36" i="11"/>
  <c r="AD36" i="11"/>
  <c r="AB36" i="11"/>
  <c r="Z36" i="11"/>
  <c r="V36" i="11"/>
  <c r="T36" i="11"/>
  <c r="AM35" i="11"/>
  <c r="AI35" i="11"/>
  <c r="AD35" i="11"/>
  <c r="AB35" i="11"/>
  <c r="Z35" i="11"/>
  <c r="V35" i="11"/>
  <c r="T35" i="11"/>
  <c r="AM34" i="11"/>
  <c r="AI34" i="11"/>
  <c r="AD34" i="11"/>
  <c r="AB34" i="11"/>
  <c r="Z34" i="11"/>
  <c r="V34" i="11"/>
  <c r="T34" i="11"/>
  <c r="AM33" i="11"/>
  <c r="AI33" i="11"/>
  <c r="AD33" i="11"/>
  <c r="AB33" i="11"/>
  <c r="Z33" i="11"/>
  <c r="V33" i="11"/>
  <c r="T33" i="11"/>
  <c r="AM32" i="11"/>
  <c r="AI32" i="11"/>
  <c r="AD32" i="11"/>
  <c r="AB32" i="11"/>
  <c r="Z32" i="11"/>
  <c r="V32" i="11"/>
  <c r="T32" i="11"/>
  <c r="AM31" i="11"/>
  <c r="AI31" i="11"/>
  <c r="AD31" i="11"/>
  <c r="AB31" i="11"/>
  <c r="Z31" i="11"/>
  <c r="V31" i="11"/>
  <c r="T31" i="11"/>
  <c r="AM30" i="11"/>
  <c r="AI30" i="11"/>
  <c r="AD30" i="11"/>
  <c r="AB30" i="11"/>
  <c r="Z30" i="11"/>
  <c r="V30" i="11"/>
  <c r="T30" i="11"/>
  <c r="AM29" i="11"/>
  <c r="AI29" i="11"/>
  <c r="AD29" i="11"/>
  <c r="AB29" i="11"/>
  <c r="Z29" i="11"/>
  <c r="V29" i="11"/>
  <c r="T29" i="11"/>
  <c r="AM28" i="11"/>
  <c r="AI28" i="11"/>
  <c r="AD28" i="11"/>
  <c r="AB28" i="11"/>
  <c r="Z28" i="11"/>
  <c r="V28" i="11"/>
  <c r="T28" i="11"/>
  <c r="AM27" i="11"/>
  <c r="AI27" i="11"/>
  <c r="AD27" i="11"/>
  <c r="AB27" i="11"/>
  <c r="Z27" i="11"/>
  <c r="V27" i="11"/>
  <c r="T27" i="11"/>
  <c r="AM26" i="11"/>
  <c r="AI26" i="11"/>
  <c r="AD26" i="11"/>
  <c r="AB26" i="11"/>
  <c r="Z26" i="11"/>
  <c r="V26" i="11"/>
  <c r="T26" i="11"/>
  <c r="AM25" i="11"/>
  <c r="AI25" i="11"/>
  <c r="AD25" i="11"/>
  <c r="AB25" i="11"/>
  <c r="Z25" i="11"/>
  <c r="V25" i="11"/>
  <c r="T25" i="11"/>
  <c r="AM24" i="11"/>
  <c r="AI24" i="11"/>
  <c r="AD24" i="11"/>
  <c r="AB24" i="11"/>
  <c r="Z24" i="11"/>
  <c r="V24" i="11"/>
  <c r="T24" i="11"/>
  <c r="AM23" i="11"/>
  <c r="AI23" i="11"/>
  <c r="AD23" i="11"/>
  <c r="AB23" i="11"/>
  <c r="Z23" i="11"/>
  <c r="V23" i="11"/>
  <c r="T23" i="11"/>
  <c r="AM22" i="11"/>
  <c r="AI22" i="11"/>
  <c r="AD22" i="11"/>
  <c r="AB22" i="11"/>
  <c r="Z22" i="11"/>
  <c r="V22" i="11"/>
  <c r="T22" i="11"/>
  <c r="AM21" i="11"/>
  <c r="AI21" i="11"/>
  <c r="AD21" i="11"/>
  <c r="AB21" i="11"/>
  <c r="Z21" i="11"/>
  <c r="V21" i="11"/>
  <c r="T21" i="11"/>
  <c r="AM20" i="11"/>
  <c r="AI20" i="11"/>
  <c r="AD20" i="11"/>
  <c r="AB20" i="11"/>
  <c r="Z20" i="11"/>
  <c r="V20" i="11"/>
  <c r="T20" i="11"/>
  <c r="AM19" i="11"/>
  <c r="AI19" i="11"/>
  <c r="AD19" i="11"/>
  <c r="AB19" i="11"/>
  <c r="Z19" i="11"/>
  <c r="V19" i="11"/>
  <c r="T19" i="11"/>
  <c r="AM18" i="11"/>
  <c r="AI18" i="11"/>
  <c r="AD18" i="11"/>
  <c r="AB18" i="11"/>
  <c r="Z18" i="11"/>
  <c r="V18" i="11"/>
  <c r="T18" i="11"/>
  <c r="AM17" i="11"/>
  <c r="AI17" i="11"/>
  <c r="AD17" i="11"/>
  <c r="AB17" i="11"/>
  <c r="Z17" i="11"/>
  <c r="V17" i="11"/>
  <c r="T17" i="11"/>
  <c r="AM16" i="11"/>
  <c r="AI16" i="11"/>
  <c r="AD16" i="11"/>
  <c r="AB16" i="11"/>
  <c r="Z16" i="11"/>
  <c r="V16" i="11"/>
  <c r="T16" i="11"/>
  <c r="AM15" i="11"/>
  <c r="AI15" i="11"/>
  <c r="AD15" i="11"/>
  <c r="AB15" i="11"/>
  <c r="Z15" i="11"/>
  <c r="V15" i="11"/>
  <c r="T15" i="11"/>
  <c r="AM14" i="11"/>
  <c r="AI14" i="11"/>
  <c r="AD14" i="11"/>
  <c r="AB14" i="11"/>
  <c r="Z14" i="11"/>
  <c r="V14" i="11"/>
  <c r="T14" i="11"/>
  <c r="AM13" i="11"/>
  <c r="AI13" i="11"/>
  <c r="AD13" i="11"/>
  <c r="AB13" i="11"/>
  <c r="Z13" i="11"/>
  <c r="V13" i="11"/>
  <c r="T13" i="11"/>
  <c r="AM12" i="11"/>
  <c r="AI12" i="11"/>
  <c r="AD12" i="11"/>
  <c r="AB12" i="11"/>
  <c r="Z12" i="11"/>
  <c r="T12" i="11"/>
  <c r="AM11" i="11"/>
  <c r="AI11" i="11"/>
  <c r="AD11" i="11"/>
  <c r="AB11" i="11"/>
  <c r="Z11" i="11"/>
  <c r="V11" i="11"/>
  <c r="T11" i="11"/>
  <c r="AM10" i="11"/>
  <c r="AI10" i="11"/>
  <c r="AD10" i="11"/>
  <c r="AB10" i="11"/>
  <c r="Z10" i="11"/>
  <c r="V10" i="11"/>
  <c r="T10" i="11"/>
  <c r="AQ9" i="11"/>
  <c r="AN246" i="11" l="1"/>
  <c r="AO246" i="11" s="1"/>
  <c r="AP246" i="11" s="1"/>
  <c r="AN33" i="11"/>
  <c r="AO33" i="11" s="1"/>
  <c r="AP33" i="11" s="1"/>
  <c r="AN250" i="11"/>
  <c r="AN259" i="11"/>
  <c r="AO259" i="11" s="1"/>
  <c r="AP259" i="11" s="1"/>
  <c r="AN265" i="11"/>
  <c r="AN297" i="11"/>
  <c r="AO297" i="11" s="1"/>
  <c r="AP297" i="11" s="1"/>
  <c r="AN371" i="11"/>
  <c r="AO371" i="11" s="1"/>
  <c r="AP371" i="11" s="1"/>
  <c r="AN15" i="11"/>
  <c r="AO15" i="11" s="1"/>
  <c r="AP15" i="11" s="1"/>
  <c r="AN152" i="11"/>
  <c r="AO152" i="11" s="1"/>
  <c r="AP152" i="11" s="1"/>
  <c r="AN161" i="11"/>
  <c r="AO161" i="11" s="1"/>
  <c r="AP161" i="11" s="1"/>
  <c r="AN451" i="11"/>
  <c r="AO451" i="11" s="1"/>
  <c r="AP451" i="11" s="1"/>
  <c r="AN463" i="11"/>
  <c r="AO463" i="11" s="1"/>
  <c r="AP463" i="11" s="1"/>
  <c r="AN479" i="11"/>
  <c r="AN487" i="11"/>
  <c r="AO487" i="11" s="1"/>
  <c r="AP487" i="11" s="1"/>
  <c r="AN495" i="11"/>
  <c r="AO495" i="11" s="1"/>
  <c r="AP495" i="11" s="1"/>
  <c r="AN103" i="11"/>
  <c r="AO103" i="11" s="1"/>
  <c r="AP103" i="11" s="1"/>
  <c r="AN399" i="11"/>
  <c r="AO399" i="11" s="1"/>
  <c r="AP399" i="11" s="1"/>
  <c r="AN419" i="11"/>
  <c r="AO419" i="11" s="1"/>
  <c r="AP419" i="11" s="1"/>
  <c r="AN423" i="11"/>
  <c r="AO423" i="11" s="1"/>
  <c r="AP423" i="11" s="1"/>
  <c r="AN439" i="11"/>
  <c r="AO439" i="11" s="1"/>
  <c r="AP439" i="11" s="1"/>
  <c r="AN16" i="11"/>
  <c r="AN32" i="11"/>
  <c r="AO32" i="11" s="1"/>
  <c r="AP32" i="11" s="1"/>
  <c r="AN93" i="11"/>
  <c r="AO93" i="11" s="1"/>
  <c r="AP93" i="11" s="1"/>
  <c r="AN475" i="11"/>
  <c r="AO475" i="11" s="1"/>
  <c r="AP475" i="11" s="1"/>
  <c r="AN59" i="11"/>
  <c r="AO59" i="11" s="1"/>
  <c r="AP59" i="11" s="1"/>
  <c r="AN67" i="11"/>
  <c r="AO67" i="11" s="1"/>
  <c r="AP67" i="11" s="1"/>
  <c r="AN75" i="11"/>
  <c r="AO75" i="11" s="1"/>
  <c r="AP75" i="11" s="1"/>
  <c r="AN83" i="11"/>
  <c r="AO83" i="11" s="1"/>
  <c r="AP83" i="11" s="1"/>
  <c r="AN91" i="11"/>
  <c r="AO91" i="11" s="1"/>
  <c r="AP91" i="11" s="1"/>
  <c r="AN150" i="11"/>
  <c r="AO150" i="11" s="1"/>
  <c r="AP150" i="11" s="1"/>
  <c r="AN387" i="11"/>
  <c r="AO387" i="11" s="1"/>
  <c r="AP387" i="11" s="1"/>
  <c r="AN403" i="11"/>
  <c r="AO403" i="11" s="1"/>
  <c r="AP403" i="11" s="1"/>
  <c r="AN411" i="11"/>
  <c r="AO411" i="11" s="1"/>
  <c r="AP411" i="11" s="1"/>
  <c r="AN443" i="11"/>
  <c r="AO443" i="11" s="1"/>
  <c r="AP443" i="11" s="1"/>
  <c r="AN507" i="11"/>
  <c r="AO507" i="11" s="1"/>
  <c r="AP507" i="11" s="1"/>
  <c r="AN18" i="11"/>
  <c r="AO18" i="11" s="1"/>
  <c r="AP18" i="11" s="1"/>
  <c r="AN158" i="11"/>
  <c r="AN77" i="11"/>
  <c r="AO77" i="11" s="1"/>
  <c r="AP77" i="11" s="1"/>
  <c r="AN121" i="11"/>
  <c r="AO121" i="11" s="1"/>
  <c r="AP121" i="11" s="1"/>
  <c r="AN129" i="11"/>
  <c r="AO129" i="11" s="1"/>
  <c r="AP129" i="11" s="1"/>
  <c r="AN134" i="11"/>
  <c r="AO134" i="11" s="1"/>
  <c r="AP134" i="11" s="1"/>
  <c r="AN151" i="11"/>
  <c r="AO151" i="11" s="1"/>
  <c r="AP151" i="11" s="1"/>
  <c r="AN239" i="11"/>
  <c r="AO239" i="11" s="1"/>
  <c r="AP239" i="11" s="1"/>
  <c r="AN242" i="11"/>
  <c r="AO242" i="11" s="1"/>
  <c r="AP242" i="11" s="1"/>
  <c r="AN402" i="11"/>
  <c r="AO402" i="11" s="1"/>
  <c r="AP402" i="11" s="1"/>
  <c r="AN410" i="11"/>
  <c r="AO410" i="11" s="1"/>
  <c r="AP410" i="11" s="1"/>
  <c r="AN435" i="11"/>
  <c r="AO435" i="11" s="1"/>
  <c r="AP435" i="11" s="1"/>
  <c r="AN444" i="11"/>
  <c r="AO444" i="11" s="1"/>
  <c r="AP444" i="11" s="1"/>
  <c r="AN478" i="11"/>
  <c r="AO478" i="11" s="1"/>
  <c r="AP478" i="11" s="1"/>
  <c r="AN503" i="11"/>
  <c r="AO503" i="11" s="1"/>
  <c r="AP503" i="11" s="1"/>
  <c r="AN511" i="11"/>
  <c r="AO511" i="11" s="1"/>
  <c r="AP511" i="11" s="1"/>
  <c r="AN49" i="11"/>
  <c r="AO49" i="11" s="1"/>
  <c r="AP49" i="11" s="1"/>
  <c r="AN57" i="11"/>
  <c r="AN141" i="11"/>
  <c r="AO141" i="11" s="1"/>
  <c r="AP141" i="11" s="1"/>
  <c r="AN222" i="11"/>
  <c r="AO222" i="11" s="1"/>
  <c r="AP222" i="11" s="1"/>
  <c r="AN238" i="11"/>
  <c r="AO238" i="11" s="1"/>
  <c r="AP238" i="11" s="1"/>
  <c r="AN295" i="11"/>
  <c r="AO295" i="11" s="1"/>
  <c r="AP295" i="11" s="1"/>
  <c r="AN367" i="11"/>
  <c r="AO367" i="11" s="1"/>
  <c r="AP367" i="11" s="1"/>
  <c r="AN375" i="11"/>
  <c r="AO375" i="11" s="1"/>
  <c r="AP375" i="11" s="1"/>
  <c r="AN392" i="11"/>
  <c r="AO392" i="11" s="1"/>
  <c r="AP392" i="11" s="1"/>
  <c r="AN395" i="11"/>
  <c r="AN427" i="11"/>
  <c r="AO427" i="11" s="1"/>
  <c r="AP427" i="11" s="1"/>
  <c r="AN434" i="11"/>
  <c r="AO434" i="11" s="1"/>
  <c r="AP434" i="11" s="1"/>
  <c r="AN442" i="11"/>
  <c r="AO442" i="11" s="1"/>
  <c r="AP442" i="11" s="1"/>
  <c r="AN459" i="11"/>
  <c r="AO459" i="11" s="1"/>
  <c r="AP459" i="11" s="1"/>
  <c r="AN468" i="11"/>
  <c r="AO468" i="11" s="1"/>
  <c r="AP468" i="11" s="1"/>
  <c r="AN510" i="11"/>
  <c r="AO510" i="11" s="1"/>
  <c r="AP510" i="11" s="1"/>
  <c r="AN31" i="11"/>
  <c r="AO31" i="11" s="1"/>
  <c r="AP31" i="11" s="1"/>
  <c r="AN56" i="11"/>
  <c r="AN76" i="11"/>
  <c r="AO76" i="11" s="1"/>
  <c r="AP76" i="11" s="1"/>
  <c r="AN99" i="11"/>
  <c r="AO99" i="11" s="1"/>
  <c r="AP99" i="11" s="1"/>
  <c r="AN124" i="11"/>
  <c r="AO124" i="11" s="1"/>
  <c r="AP124" i="11" s="1"/>
  <c r="AN140" i="11"/>
  <c r="AO140" i="11" s="1"/>
  <c r="AP140" i="11" s="1"/>
  <c r="AN157" i="11"/>
  <c r="AO157" i="11" s="1"/>
  <c r="AP157" i="11" s="1"/>
  <c r="AN245" i="11"/>
  <c r="AO245" i="11" s="1"/>
  <c r="AP245" i="11" s="1"/>
  <c r="AN254" i="11"/>
  <c r="AO254" i="11" s="1"/>
  <c r="AP254" i="11" s="1"/>
  <c r="AN279" i="11"/>
  <c r="AN286" i="11"/>
  <c r="AO286" i="11" s="1"/>
  <c r="AP286" i="11" s="1"/>
  <c r="AN294" i="11"/>
  <c r="AO294" i="11" s="1"/>
  <c r="AP294" i="11" s="1"/>
  <c r="AN302" i="11"/>
  <c r="AO302" i="11" s="1"/>
  <c r="AP302" i="11" s="1"/>
  <c r="AN391" i="11"/>
  <c r="AO391" i="11" s="1"/>
  <c r="AP391" i="11" s="1"/>
  <c r="AN426" i="11"/>
  <c r="AO426" i="11" s="1"/>
  <c r="AP426" i="11" s="1"/>
  <c r="AN467" i="11"/>
  <c r="AO467" i="11" s="1"/>
  <c r="AP467" i="11" s="1"/>
  <c r="AN500" i="11"/>
  <c r="AO500" i="11" s="1"/>
  <c r="AP500" i="11" s="1"/>
  <c r="AN47" i="11"/>
  <c r="AO47" i="11" s="1"/>
  <c r="AP47" i="11" s="1"/>
  <c r="AN71" i="11"/>
  <c r="AO71" i="11" s="1"/>
  <c r="AP71" i="11" s="1"/>
  <c r="AN92" i="11"/>
  <c r="AO92" i="11" s="1"/>
  <c r="AP92" i="11" s="1"/>
  <c r="AN101" i="11"/>
  <c r="AO101" i="11" s="1"/>
  <c r="AP101" i="11" s="1"/>
  <c r="AN114" i="11"/>
  <c r="AO114" i="11" s="1"/>
  <c r="AP114" i="11" s="1"/>
  <c r="AN230" i="11"/>
  <c r="AO230" i="11" s="1"/>
  <c r="AP230" i="11" s="1"/>
  <c r="AN278" i="11"/>
  <c r="AO278" i="11" s="1"/>
  <c r="AP278" i="11" s="1"/>
  <c r="AN311" i="11"/>
  <c r="AN359" i="11"/>
  <c r="AO359" i="11" s="1"/>
  <c r="AP359" i="11" s="1"/>
  <c r="AN390" i="11"/>
  <c r="AO390" i="11" s="1"/>
  <c r="AP390" i="11" s="1"/>
  <c r="AN398" i="11"/>
  <c r="AO398" i="11" s="1"/>
  <c r="AP398" i="11" s="1"/>
  <c r="AN432" i="11"/>
  <c r="AO432" i="11" s="1"/>
  <c r="AP432" i="11" s="1"/>
  <c r="AN483" i="11"/>
  <c r="AO483" i="11" s="1"/>
  <c r="AP483" i="11" s="1"/>
  <c r="AN491" i="11"/>
  <c r="AO491" i="11" s="1"/>
  <c r="AP491" i="11" s="1"/>
  <c r="AN499" i="11"/>
  <c r="AO499" i="11" s="1"/>
  <c r="AP499" i="11" s="1"/>
  <c r="AN46" i="11"/>
  <c r="AN70" i="11"/>
  <c r="AO70" i="11" s="1"/>
  <c r="AP70" i="11" s="1"/>
  <c r="AN96" i="11"/>
  <c r="AO96" i="11" s="1"/>
  <c r="AP96" i="11" s="1"/>
  <c r="AN97" i="11"/>
  <c r="AO97" i="11" s="1"/>
  <c r="AP97" i="11" s="1"/>
  <c r="AN113" i="11"/>
  <c r="AO113" i="11" s="1"/>
  <c r="AP113" i="11" s="1"/>
  <c r="AN235" i="11"/>
  <c r="AO235" i="11" s="1"/>
  <c r="AP235" i="11" s="1"/>
  <c r="AN268" i="11"/>
  <c r="AO268" i="11" s="1"/>
  <c r="AP268" i="11" s="1"/>
  <c r="AN270" i="11"/>
  <c r="AN308" i="11"/>
  <c r="AO308" i="11" s="1"/>
  <c r="AP308" i="11" s="1"/>
  <c r="AN309" i="11"/>
  <c r="AO309" i="11" s="1"/>
  <c r="AP309" i="11" s="1"/>
  <c r="AN380" i="11"/>
  <c r="AO380" i="11" s="1"/>
  <c r="AP380" i="11" s="1"/>
  <c r="AN381" i="11"/>
  <c r="AO381" i="11" s="1"/>
  <c r="AP381" i="11" s="1"/>
  <c r="AN383" i="11"/>
  <c r="AO383" i="11" s="1"/>
  <c r="AP383" i="11" s="1"/>
  <c r="AN431" i="11"/>
  <c r="AO431" i="11" s="1"/>
  <c r="AP431" i="11" s="1"/>
  <c r="AN456" i="11"/>
  <c r="AO456" i="11" s="1"/>
  <c r="AP456" i="11" s="1"/>
  <c r="AN20" i="11"/>
  <c r="AO20" i="11" s="1"/>
  <c r="AP20" i="11" s="1"/>
  <c r="AN37" i="11"/>
  <c r="AN61" i="11"/>
  <c r="AO61" i="11" s="1"/>
  <c r="AP61" i="11" s="1"/>
  <c r="AN69" i="11"/>
  <c r="AO69" i="11" s="1"/>
  <c r="AP69" i="11" s="1"/>
  <c r="AN85" i="11"/>
  <c r="AO85" i="11" s="1"/>
  <c r="AP85" i="11" s="1"/>
  <c r="AN95" i="11"/>
  <c r="AO95" i="11" s="1"/>
  <c r="AP95" i="11" s="1"/>
  <c r="AN163" i="11"/>
  <c r="AO163" i="11" s="1"/>
  <c r="AP163" i="11" s="1"/>
  <c r="AN226" i="11"/>
  <c r="AO226" i="11" s="1"/>
  <c r="AP226" i="11" s="1"/>
  <c r="AN234" i="11"/>
  <c r="AO234" i="11" s="1"/>
  <c r="AP234" i="11" s="1"/>
  <c r="AN307" i="11"/>
  <c r="AO307" i="11" s="1"/>
  <c r="AP307" i="11" s="1"/>
  <c r="AN363" i="11"/>
  <c r="AO363" i="11" s="1"/>
  <c r="AP363" i="11" s="1"/>
  <c r="AN379" i="11"/>
  <c r="AO379" i="11" s="1"/>
  <c r="AP379" i="11" s="1"/>
  <c r="AN414" i="11"/>
  <c r="AO414" i="11" s="1"/>
  <c r="AP414" i="11" s="1"/>
  <c r="AN415" i="11"/>
  <c r="AO415" i="11" s="1"/>
  <c r="AP415" i="11" s="1"/>
  <c r="AN447" i="11"/>
  <c r="AO447" i="11" s="1"/>
  <c r="AP447" i="11" s="1"/>
  <c r="AN455" i="11"/>
  <c r="AO455" i="11" s="1"/>
  <c r="AP455" i="11" s="1"/>
  <c r="AN10" i="11"/>
  <c r="AO10" i="11" s="1"/>
  <c r="AP10" i="11" s="1"/>
  <c r="AN36" i="11"/>
  <c r="AO36" i="11" s="1"/>
  <c r="AP36" i="11" s="1"/>
  <c r="AN52" i="11"/>
  <c r="AO52" i="11" s="1"/>
  <c r="AP52" i="11" s="1"/>
  <c r="AN94" i="11"/>
  <c r="AO94" i="11" s="1"/>
  <c r="AP94" i="11" s="1"/>
  <c r="AN144" i="11"/>
  <c r="AO144" i="11" s="1"/>
  <c r="AP144" i="11" s="1"/>
  <c r="AN153" i="11"/>
  <c r="AO153" i="11" s="1"/>
  <c r="AP153" i="11" s="1"/>
  <c r="AN258" i="11"/>
  <c r="AO258" i="11" s="1"/>
  <c r="AP258" i="11" s="1"/>
  <c r="AN274" i="11"/>
  <c r="AO274" i="11" s="1"/>
  <c r="AP274" i="11" s="1"/>
  <c r="AN323" i="11"/>
  <c r="AO323" i="11" s="1"/>
  <c r="AP323" i="11" s="1"/>
  <c r="AN331" i="11"/>
  <c r="AO331" i="11" s="1"/>
  <c r="AP331" i="11" s="1"/>
  <c r="AN339" i="11"/>
  <c r="AO339" i="11" s="1"/>
  <c r="AP339" i="11" s="1"/>
  <c r="AN347" i="11"/>
  <c r="AO347" i="11" s="1"/>
  <c r="AP347" i="11" s="1"/>
  <c r="AN355" i="11"/>
  <c r="AO355" i="11" s="1"/>
  <c r="AP355" i="11" s="1"/>
  <c r="AN386" i="11"/>
  <c r="AO386" i="11" s="1"/>
  <c r="AP386" i="11" s="1"/>
  <c r="AN407" i="11"/>
  <c r="AO407" i="11" s="1"/>
  <c r="AP407" i="11" s="1"/>
  <c r="AN454" i="11"/>
  <c r="AO454" i="11" s="1"/>
  <c r="AP454" i="11" s="1"/>
  <c r="AN471" i="11"/>
  <c r="AO471" i="11" s="1"/>
  <c r="AP471" i="11" s="1"/>
  <c r="AN488" i="11"/>
  <c r="AO488" i="11" s="1"/>
  <c r="AP488" i="11" s="1"/>
  <c r="AN515" i="11"/>
  <c r="AO515" i="11" s="1"/>
  <c r="AP515" i="11" s="1"/>
  <c r="AN22" i="11"/>
  <c r="AO22" i="11" s="1"/>
  <c r="AP22" i="11" s="1"/>
  <c r="AN132" i="11"/>
  <c r="AO132" i="11" s="1"/>
  <c r="AP132" i="11" s="1"/>
  <c r="AN142" i="11"/>
  <c r="AO142" i="11" s="1"/>
  <c r="AP142" i="11" s="1"/>
  <c r="AN240" i="11"/>
  <c r="AO240" i="11" s="1"/>
  <c r="AP240" i="11" s="1"/>
  <c r="AN296" i="11"/>
  <c r="AO296" i="11" s="1"/>
  <c r="AP296" i="11" s="1"/>
  <c r="AN324" i="11"/>
  <c r="AO324" i="11" s="1"/>
  <c r="AP324" i="11" s="1"/>
  <c r="AN325" i="11"/>
  <c r="AO325" i="11" s="1"/>
  <c r="AP325" i="11" s="1"/>
  <c r="AN348" i="11"/>
  <c r="AO348" i="11" s="1"/>
  <c r="AP348" i="11" s="1"/>
  <c r="AN356" i="11"/>
  <c r="AO356" i="11" s="1"/>
  <c r="AP356" i="11" s="1"/>
  <c r="AN357" i="11"/>
  <c r="AN366" i="11"/>
  <c r="AO366" i="11" s="1"/>
  <c r="AP366" i="11" s="1"/>
  <c r="AN378" i="11"/>
  <c r="AO378" i="11" s="1"/>
  <c r="AP378" i="11" s="1"/>
  <c r="AN401" i="11"/>
  <c r="AO401" i="11" s="1"/>
  <c r="AP401" i="11" s="1"/>
  <c r="AN437" i="11"/>
  <c r="AO437" i="11" s="1"/>
  <c r="AP437" i="11" s="1"/>
  <c r="AN11" i="11"/>
  <c r="AO11" i="11" s="1"/>
  <c r="AP11" i="11" s="1"/>
  <c r="AN25" i="11"/>
  <c r="AO25" i="11" s="1"/>
  <c r="AP25" i="11" s="1"/>
  <c r="AN26" i="11"/>
  <c r="AO26" i="11" s="1"/>
  <c r="AP26" i="11" s="1"/>
  <c r="AN35" i="11"/>
  <c r="AO35" i="11" s="1"/>
  <c r="AP35" i="11" s="1"/>
  <c r="AN44" i="11"/>
  <c r="AO44" i="11" s="1"/>
  <c r="AP44" i="11" s="1"/>
  <c r="AN45" i="11"/>
  <c r="AO45" i="11" s="1"/>
  <c r="AP45" i="11" s="1"/>
  <c r="AN55" i="11"/>
  <c r="AO55" i="11" s="1"/>
  <c r="AP55" i="11" s="1"/>
  <c r="AN60" i="11"/>
  <c r="AO60" i="11" s="1"/>
  <c r="AP60" i="11" s="1"/>
  <c r="AN80" i="11"/>
  <c r="AO80" i="11" s="1"/>
  <c r="AP80" i="11" s="1"/>
  <c r="AN81" i="11"/>
  <c r="AO81" i="11" s="1"/>
  <c r="AP81" i="11" s="1"/>
  <c r="AN104" i="11"/>
  <c r="AO104" i="11" s="1"/>
  <c r="AP104" i="11" s="1"/>
  <c r="AN105" i="11"/>
  <c r="AO105" i="11" s="1"/>
  <c r="AP105" i="11" s="1"/>
  <c r="AN117" i="11"/>
  <c r="AO117" i="11" s="1"/>
  <c r="AP117" i="11" s="1"/>
  <c r="AN122" i="11"/>
  <c r="AO122" i="11" s="1"/>
  <c r="AP122" i="11" s="1"/>
  <c r="AN126" i="11"/>
  <c r="AO126" i="11" s="1"/>
  <c r="AP126" i="11" s="1"/>
  <c r="AN149" i="11"/>
  <c r="AO149" i="11" s="1"/>
  <c r="AP149" i="11" s="1"/>
  <c r="AN162" i="11"/>
  <c r="AO162" i="11" s="1"/>
  <c r="AP162" i="11" s="1"/>
  <c r="AN169" i="11"/>
  <c r="AO169" i="11" s="1"/>
  <c r="AP169" i="11" s="1"/>
  <c r="AN170" i="11"/>
  <c r="AO170" i="11" s="1"/>
  <c r="AP170" i="11" s="1"/>
  <c r="AN177" i="11"/>
  <c r="AO177" i="11" s="1"/>
  <c r="AP177" i="11" s="1"/>
  <c r="AN178" i="11"/>
  <c r="AO178" i="11" s="1"/>
  <c r="AP178" i="11" s="1"/>
  <c r="AN185" i="11"/>
  <c r="AO185" i="11" s="1"/>
  <c r="AP185" i="11" s="1"/>
  <c r="AN186" i="11"/>
  <c r="AO186" i="11" s="1"/>
  <c r="AP186" i="11" s="1"/>
  <c r="AN193" i="11"/>
  <c r="AO193" i="11" s="1"/>
  <c r="AP193" i="11" s="1"/>
  <c r="AN194" i="11"/>
  <c r="AO194" i="11" s="1"/>
  <c r="AP194" i="11" s="1"/>
  <c r="AN201" i="11"/>
  <c r="AO201" i="11" s="1"/>
  <c r="AP201" i="11" s="1"/>
  <c r="AN202" i="11"/>
  <c r="AO202" i="11" s="1"/>
  <c r="AP202" i="11" s="1"/>
  <c r="AN209" i="11"/>
  <c r="AO209" i="11" s="1"/>
  <c r="AP209" i="11" s="1"/>
  <c r="AN210" i="11"/>
  <c r="AO210" i="11" s="1"/>
  <c r="AP210" i="11" s="1"/>
  <c r="AN218" i="11"/>
  <c r="AO218" i="11" s="1"/>
  <c r="AP218" i="11" s="1"/>
  <c r="AN225" i="11"/>
  <c r="AO225" i="11" s="1"/>
  <c r="AP225" i="11" s="1"/>
  <c r="AN247" i="11"/>
  <c r="AO247" i="11" s="1"/>
  <c r="AP247" i="11" s="1"/>
  <c r="AN261" i="11"/>
  <c r="AO261" i="11" s="1"/>
  <c r="AP261" i="11" s="1"/>
  <c r="AO265" i="11"/>
  <c r="AP265" i="11" s="1"/>
  <c r="AN267" i="11"/>
  <c r="AO267" i="11" s="1"/>
  <c r="AP267" i="11" s="1"/>
  <c r="AN305" i="11"/>
  <c r="AO305" i="11" s="1"/>
  <c r="AP305" i="11" s="1"/>
  <c r="AN412" i="11"/>
  <c r="AO412" i="11" s="1"/>
  <c r="AP412" i="11" s="1"/>
  <c r="AN413" i="11"/>
  <c r="AO413" i="11" s="1"/>
  <c r="AP413" i="11" s="1"/>
  <c r="AN422" i="11"/>
  <c r="AO422" i="11" s="1"/>
  <c r="AP422" i="11" s="1"/>
  <c r="AN476" i="11"/>
  <c r="AO476" i="11" s="1"/>
  <c r="AP476" i="11" s="1"/>
  <c r="AN486" i="11"/>
  <c r="AO486" i="11" s="1"/>
  <c r="AP486" i="11" s="1"/>
  <c r="AN508" i="11"/>
  <c r="AO508" i="11" s="1"/>
  <c r="AP508" i="11" s="1"/>
  <c r="AN518" i="11"/>
  <c r="AO518" i="11" s="1"/>
  <c r="AP518" i="11" s="1"/>
  <c r="AN14" i="11"/>
  <c r="AO14" i="11" s="1"/>
  <c r="AP14" i="11" s="1"/>
  <c r="AN24" i="11"/>
  <c r="AO24" i="11" s="1"/>
  <c r="AP24" i="11" s="1"/>
  <c r="AN34" i="11"/>
  <c r="AO34" i="11" s="1"/>
  <c r="AP34" i="11" s="1"/>
  <c r="AN48" i="11"/>
  <c r="AO48" i="11" s="1"/>
  <c r="AP48" i="11" s="1"/>
  <c r="AN78" i="11"/>
  <c r="AO78" i="11" s="1"/>
  <c r="AP78" i="11" s="1"/>
  <c r="AN79" i="11"/>
  <c r="AO79" i="11" s="1"/>
  <c r="AP79" i="11" s="1"/>
  <c r="AN84" i="11"/>
  <c r="AO84" i="11" s="1"/>
  <c r="AP84" i="11" s="1"/>
  <c r="AN112" i="11"/>
  <c r="AO112" i="11" s="1"/>
  <c r="AP112" i="11" s="1"/>
  <c r="AN123" i="11"/>
  <c r="AO123" i="11" s="1"/>
  <c r="AP123" i="11" s="1"/>
  <c r="AN130" i="11"/>
  <c r="AO130" i="11" s="1"/>
  <c r="AP130" i="11" s="1"/>
  <c r="AN154" i="11"/>
  <c r="AO154" i="11" s="1"/>
  <c r="AP154" i="11" s="1"/>
  <c r="AN445" i="11"/>
  <c r="AO445" i="11" s="1"/>
  <c r="AP445" i="11" s="1"/>
  <c r="AN464" i="11"/>
  <c r="AO464" i="11" s="1"/>
  <c r="AP464" i="11" s="1"/>
  <c r="AN474" i="11"/>
  <c r="AO474" i="11" s="1"/>
  <c r="AP474" i="11" s="1"/>
  <c r="AN496" i="11"/>
  <c r="AO496" i="11" s="1"/>
  <c r="AP496" i="11" s="1"/>
  <c r="AN506" i="11"/>
  <c r="AO506" i="11" s="1"/>
  <c r="AP506" i="11" s="1"/>
  <c r="AN17" i="11"/>
  <c r="AO17" i="11" s="1"/>
  <c r="AP17" i="11" s="1"/>
  <c r="AN23" i="11"/>
  <c r="AO23" i="11" s="1"/>
  <c r="AP23" i="11" s="1"/>
  <c r="AN27" i="11"/>
  <c r="AO27" i="11" s="1"/>
  <c r="AP27" i="11" s="1"/>
  <c r="AN38" i="11"/>
  <c r="AO38" i="11" s="1"/>
  <c r="AP38" i="11" s="1"/>
  <c r="AN53" i="11"/>
  <c r="AO53" i="11" s="1"/>
  <c r="AP53" i="11" s="1"/>
  <c r="AN54" i="11"/>
  <c r="AO54" i="11" s="1"/>
  <c r="AP54" i="11" s="1"/>
  <c r="AN64" i="11"/>
  <c r="AO64" i="11" s="1"/>
  <c r="AP64" i="11" s="1"/>
  <c r="AN65" i="11"/>
  <c r="AO65" i="11" s="1"/>
  <c r="AP65" i="11" s="1"/>
  <c r="AN110" i="11"/>
  <c r="AO110" i="11" s="1"/>
  <c r="AP110" i="11" s="1"/>
  <c r="AN111" i="11"/>
  <c r="AO111" i="11" s="1"/>
  <c r="AP111" i="11" s="1"/>
  <c r="AN119" i="11"/>
  <c r="AO119" i="11" s="1"/>
  <c r="AP119" i="11" s="1"/>
  <c r="AN120" i="11"/>
  <c r="AO120" i="11" s="1"/>
  <c r="AP120" i="11" s="1"/>
  <c r="AN128" i="11"/>
  <c r="AO128" i="11" s="1"/>
  <c r="AP128" i="11" s="1"/>
  <c r="AN216" i="11"/>
  <c r="AO216" i="11" s="1"/>
  <c r="AP216" i="11" s="1"/>
  <c r="AN223" i="11"/>
  <c r="AO223" i="11" s="1"/>
  <c r="AP223" i="11" s="1"/>
  <c r="AN255" i="11"/>
  <c r="AO255" i="11" s="1"/>
  <c r="AP255" i="11" s="1"/>
  <c r="AN282" i="11"/>
  <c r="AO282" i="11" s="1"/>
  <c r="AP282" i="11" s="1"/>
  <c r="AN291" i="11"/>
  <c r="AO291" i="11" s="1"/>
  <c r="AP291" i="11" s="1"/>
  <c r="AN303" i="11"/>
  <c r="AO303" i="11" s="1"/>
  <c r="AP303" i="11" s="1"/>
  <c r="AN315" i="11"/>
  <c r="AO315" i="11" s="1"/>
  <c r="AP315" i="11" s="1"/>
  <c r="AN362" i="11"/>
  <c r="AO362" i="11" s="1"/>
  <c r="AP362" i="11" s="1"/>
  <c r="AN374" i="11"/>
  <c r="AO374" i="11" s="1"/>
  <c r="AP374" i="11" s="1"/>
  <c r="AN421" i="11"/>
  <c r="AO421" i="11" s="1"/>
  <c r="AP421" i="11" s="1"/>
  <c r="AN452" i="11"/>
  <c r="AO452" i="11" s="1"/>
  <c r="AP452" i="11" s="1"/>
  <c r="AN462" i="11"/>
  <c r="AO462" i="11" s="1"/>
  <c r="AP462" i="11" s="1"/>
  <c r="AN484" i="11"/>
  <c r="AO484" i="11" s="1"/>
  <c r="AP484" i="11" s="1"/>
  <c r="AN494" i="11"/>
  <c r="AO494" i="11" s="1"/>
  <c r="AP494" i="11" s="1"/>
  <c r="AN516" i="11"/>
  <c r="AO516" i="11" s="1"/>
  <c r="AP516" i="11" s="1"/>
  <c r="AN12" i="11"/>
  <c r="AO12" i="11" s="1"/>
  <c r="AP12" i="11" s="1"/>
  <c r="AN13" i="11"/>
  <c r="AO13" i="11" s="1"/>
  <c r="AP13" i="11" s="1"/>
  <c r="AN30" i="11"/>
  <c r="AO30" i="11" s="1"/>
  <c r="AP30" i="11" s="1"/>
  <c r="AN41" i="11"/>
  <c r="AO41" i="11" s="1"/>
  <c r="AP41" i="11" s="1"/>
  <c r="AN42" i="11"/>
  <c r="AO42" i="11" s="1"/>
  <c r="AP42" i="11" s="1"/>
  <c r="AN51" i="11"/>
  <c r="AO51" i="11" s="1"/>
  <c r="AP51" i="11" s="1"/>
  <c r="AN62" i="11"/>
  <c r="AO62" i="11" s="1"/>
  <c r="AP62" i="11" s="1"/>
  <c r="AN63" i="11"/>
  <c r="AO63" i="11" s="1"/>
  <c r="AP63" i="11" s="1"/>
  <c r="AN68" i="11"/>
  <c r="AO68" i="11" s="1"/>
  <c r="AP68" i="11" s="1"/>
  <c r="AN88" i="11"/>
  <c r="AO88" i="11" s="1"/>
  <c r="AP88" i="11" s="1"/>
  <c r="AN89" i="11"/>
  <c r="AO89" i="11" s="1"/>
  <c r="AP89" i="11" s="1"/>
  <c r="AN100" i="11"/>
  <c r="AO100" i="11" s="1"/>
  <c r="AP100" i="11" s="1"/>
  <c r="AN127" i="11"/>
  <c r="AO127" i="11" s="1"/>
  <c r="AP127" i="11" s="1"/>
  <c r="AN131" i="11"/>
  <c r="AO131" i="11" s="1"/>
  <c r="AP131" i="11" s="1"/>
  <c r="AN156" i="11"/>
  <c r="AO156" i="11" s="1"/>
  <c r="AP156" i="11" s="1"/>
  <c r="AN224" i="11"/>
  <c r="AO224" i="11" s="1"/>
  <c r="AP224" i="11" s="1"/>
  <c r="AN243" i="11"/>
  <c r="AO243" i="11" s="1"/>
  <c r="AP243" i="11" s="1"/>
  <c r="AN256" i="11"/>
  <c r="AO256" i="11" s="1"/>
  <c r="AP256" i="11" s="1"/>
  <c r="AN266" i="11"/>
  <c r="AO266" i="11" s="1"/>
  <c r="AP266" i="11" s="1"/>
  <c r="AN275" i="11"/>
  <c r="AO275" i="11" s="1"/>
  <c r="AP275" i="11" s="1"/>
  <c r="AN301" i="11"/>
  <c r="AO301" i="11" s="1"/>
  <c r="AP301" i="11" s="1"/>
  <c r="AN312" i="11"/>
  <c r="AO312" i="11" s="1"/>
  <c r="AP312" i="11" s="1"/>
  <c r="AN320" i="11"/>
  <c r="AO320" i="11" s="1"/>
  <c r="AP320" i="11" s="1"/>
  <c r="AN321" i="11"/>
  <c r="AO321" i="11" s="1"/>
  <c r="AP321" i="11" s="1"/>
  <c r="AN336" i="11"/>
  <c r="AO336" i="11" s="1"/>
  <c r="AP336" i="11" s="1"/>
  <c r="AN344" i="11"/>
  <c r="AO344" i="11" s="1"/>
  <c r="AP344" i="11" s="1"/>
  <c r="AN345" i="11"/>
  <c r="AO345" i="11" s="1"/>
  <c r="AP345" i="11" s="1"/>
  <c r="AN352" i="11"/>
  <c r="AO352" i="11" s="1"/>
  <c r="AP352" i="11" s="1"/>
  <c r="AN353" i="11"/>
  <c r="AO353" i="11" s="1"/>
  <c r="AP353" i="11" s="1"/>
  <c r="AN418" i="11"/>
  <c r="AO418" i="11" s="1"/>
  <c r="AP418" i="11" s="1"/>
  <c r="AN440" i="11"/>
  <c r="AO440" i="11" s="1"/>
  <c r="AP440" i="11" s="1"/>
  <c r="AN472" i="11"/>
  <c r="AO472" i="11" s="1"/>
  <c r="AP472" i="11" s="1"/>
  <c r="AN504" i="11"/>
  <c r="AO504" i="11" s="1"/>
  <c r="AP504" i="11" s="1"/>
  <c r="AN21" i="11"/>
  <c r="AO21" i="11" s="1"/>
  <c r="AP21" i="11" s="1"/>
  <c r="AN40" i="11"/>
  <c r="AO40" i="11" s="1"/>
  <c r="AP40" i="11" s="1"/>
  <c r="AN50" i="11"/>
  <c r="AO50" i="11" s="1"/>
  <c r="AP50" i="11" s="1"/>
  <c r="AN86" i="11"/>
  <c r="AO86" i="11" s="1"/>
  <c r="AP86" i="11" s="1"/>
  <c r="AN87" i="11"/>
  <c r="AO87" i="11" s="1"/>
  <c r="AP87" i="11" s="1"/>
  <c r="AN108" i="11"/>
  <c r="AO108" i="11" s="1"/>
  <c r="AP108" i="11" s="1"/>
  <c r="AN109" i="11"/>
  <c r="AO109" i="11" s="1"/>
  <c r="AP109" i="11" s="1"/>
  <c r="AN135" i="11"/>
  <c r="AO135" i="11" s="1"/>
  <c r="AP135" i="11" s="1"/>
  <c r="AN136" i="11"/>
  <c r="AO136" i="11" s="1"/>
  <c r="AP136" i="11" s="1"/>
  <c r="AN145" i="11"/>
  <c r="AO145" i="11" s="1"/>
  <c r="AP145" i="11" s="1"/>
  <c r="AN146" i="11"/>
  <c r="AO146" i="11" s="1"/>
  <c r="AP146" i="11" s="1"/>
  <c r="AN165" i="11"/>
  <c r="AO165" i="11" s="1"/>
  <c r="AP165" i="11" s="1"/>
  <c r="AN166" i="11"/>
  <c r="AO166" i="11" s="1"/>
  <c r="AP166" i="11" s="1"/>
  <c r="AN173" i="11"/>
  <c r="AO173" i="11" s="1"/>
  <c r="AP173" i="11" s="1"/>
  <c r="AN174" i="11"/>
  <c r="AO174" i="11" s="1"/>
  <c r="AP174" i="11" s="1"/>
  <c r="AN181" i="11"/>
  <c r="AO181" i="11" s="1"/>
  <c r="AP181" i="11" s="1"/>
  <c r="AN182" i="11"/>
  <c r="AO182" i="11" s="1"/>
  <c r="AP182" i="11" s="1"/>
  <c r="AN189" i="11"/>
  <c r="AO189" i="11" s="1"/>
  <c r="AP189" i="11" s="1"/>
  <c r="AN190" i="11"/>
  <c r="AO190" i="11" s="1"/>
  <c r="AP190" i="11" s="1"/>
  <c r="AN197" i="11"/>
  <c r="AO197" i="11" s="1"/>
  <c r="AP197" i="11" s="1"/>
  <c r="AN198" i="11"/>
  <c r="AO198" i="11" s="1"/>
  <c r="AP198" i="11" s="1"/>
  <c r="AN205" i="11"/>
  <c r="AO205" i="11" s="1"/>
  <c r="AP205" i="11" s="1"/>
  <c r="AN206" i="11"/>
  <c r="AO206" i="11" s="1"/>
  <c r="AP206" i="11" s="1"/>
  <c r="AN213" i="11"/>
  <c r="AO213" i="11" s="1"/>
  <c r="AP213" i="11" s="1"/>
  <c r="AN214" i="11"/>
  <c r="AO214" i="11" s="1"/>
  <c r="AP214" i="11" s="1"/>
  <c r="AN231" i="11"/>
  <c r="AO231" i="11" s="1"/>
  <c r="AP231" i="11" s="1"/>
  <c r="AN244" i="11"/>
  <c r="AO244" i="11" s="1"/>
  <c r="AP244" i="11" s="1"/>
  <c r="AO250" i="11"/>
  <c r="AP250" i="11" s="1"/>
  <c r="AO279" i="11"/>
  <c r="AP279" i="11" s="1"/>
  <c r="AN283" i="11"/>
  <c r="AO283" i="11" s="1"/>
  <c r="AP283" i="11" s="1"/>
  <c r="AN292" i="11"/>
  <c r="AO292" i="11" s="1"/>
  <c r="AP292" i="11" s="1"/>
  <c r="AN300" i="11"/>
  <c r="AO300" i="11" s="1"/>
  <c r="AP300" i="11" s="1"/>
  <c r="AN360" i="11"/>
  <c r="AO360" i="11" s="1"/>
  <c r="AP360" i="11" s="1"/>
  <c r="AN373" i="11"/>
  <c r="AO373" i="11" s="1"/>
  <c r="AP373" i="11" s="1"/>
  <c r="AN382" i="11"/>
  <c r="AO382" i="11" s="1"/>
  <c r="AP382" i="11" s="1"/>
  <c r="AN394" i="11"/>
  <c r="AO394" i="11" s="1"/>
  <c r="AP394" i="11" s="1"/>
  <c r="AN406" i="11"/>
  <c r="AO406" i="11" s="1"/>
  <c r="AP406" i="11" s="1"/>
  <c r="AN460" i="11"/>
  <c r="AO460" i="11" s="1"/>
  <c r="AP460" i="11" s="1"/>
  <c r="AN470" i="11"/>
  <c r="AO470" i="11" s="1"/>
  <c r="AP470" i="11" s="1"/>
  <c r="AO479" i="11"/>
  <c r="AP479" i="11" s="1"/>
  <c r="AN492" i="11"/>
  <c r="AO492" i="11" s="1"/>
  <c r="AP492" i="11" s="1"/>
  <c r="AN502" i="11"/>
  <c r="AO502" i="11" s="1"/>
  <c r="AP502" i="11" s="1"/>
  <c r="AN19" i="11"/>
  <c r="AO19" i="11" s="1"/>
  <c r="AP19" i="11" s="1"/>
  <c r="AN28" i="11"/>
  <c r="AO28" i="11" s="1"/>
  <c r="AP28" i="11" s="1"/>
  <c r="AN29" i="11"/>
  <c r="AO29" i="11" s="1"/>
  <c r="AP29" i="11" s="1"/>
  <c r="AN39" i="11"/>
  <c r="AO39" i="11" s="1"/>
  <c r="AP39" i="11" s="1"/>
  <c r="AN43" i="11"/>
  <c r="AO43" i="11" s="1"/>
  <c r="AP43" i="11" s="1"/>
  <c r="AN72" i="11"/>
  <c r="AO72" i="11" s="1"/>
  <c r="AP72" i="11" s="1"/>
  <c r="AN73" i="11"/>
  <c r="AO73" i="11" s="1"/>
  <c r="AP73" i="11" s="1"/>
  <c r="AN107" i="11"/>
  <c r="AO107" i="11" s="1"/>
  <c r="AP107" i="11" s="1"/>
  <c r="AN115" i="11"/>
  <c r="AO115" i="11" s="1"/>
  <c r="AP115" i="11" s="1"/>
  <c r="AN116" i="11"/>
  <c r="AO116" i="11" s="1"/>
  <c r="AP116" i="11" s="1"/>
  <c r="AN125" i="11"/>
  <c r="AO125" i="11" s="1"/>
  <c r="AP125" i="11" s="1"/>
  <c r="AN133" i="11"/>
  <c r="AO133" i="11" s="1"/>
  <c r="AP133" i="11" s="1"/>
  <c r="AN164" i="11"/>
  <c r="AO164" i="11" s="1"/>
  <c r="AP164" i="11" s="1"/>
  <c r="AN219" i="11"/>
  <c r="AO219" i="11" s="1"/>
  <c r="AP219" i="11" s="1"/>
  <c r="AN251" i="11"/>
  <c r="AO251" i="11" s="1"/>
  <c r="AP251" i="11" s="1"/>
  <c r="AN263" i="11"/>
  <c r="AO263" i="11" s="1"/>
  <c r="AP263" i="11" s="1"/>
  <c r="AN271" i="11"/>
  <c r="AO271" i="11" s="1"/>
  <c r="AP271" i="11" s="1"/>
  <c r="AN290" i="11"/>
  <c r="AO290" i="11" s="1"/>
  <c r="AP290" i="11" s="1"/>
  <c r="AN319" i="11"/>
  <c r="AO319" i="11" s="1"/>
  <c r="AP319" i="11" s="1"/>
  <c r="AN327" i="11"/>
  <c r="AO327" i="11" s="1"/>
  <c r="AP327" i="11" s="1"/>
  <c r="AN335" i="11"/>
  <c r="AO335" i="11" s="1"/>
  <c r="AP335" i="11" s="1"/>
  <c r="AN343" i="11"/>
  <c r="AO343" i="11" s="1"/>
  <c r="AP343" i="11" s="1"/>
  <c r="AN351" i="11"/>
  <c r="AO351" i="11" s="1"/>
  <c r="AP351" i="11" s="1"/>
  <c r="AN370" i="11"/>
  <c r="AO370" i="11" s="1"/>
  <c r="AP370" i="11" s="1"/>
  <c r="AN396" i="11"/>
  <c r="AO396" i="11" s="1"/>
  <c r="AP396" i="11" s="1"/>
  <c r="AN458" i="11"/>
  <c r="AO458" i="11" s="1"/>
  <c r="AP458" i="11" s="1"/>
  <c r="AN480" i="11"/>
  <c r="AO480" i="11" s="1"/>
  <c r="AP480" i="11" s="1"/>
  <c r="AN490" i="11"/>
  <c r="AO490" i="11" s="1"/>
  <c r="AP490" i="11" s="1"/>
  <c r="AN512" i="11"/>
  <c r="AO512" i="11" s="1"/>
  <c r="AP512" i="11" s="1"/>
  <c r="AO46" i="11"/>
  <c r="AP46" i="11" s="1"/>
  <c r="AO16" i="11"/>
  <c r="AP16" i="11" s="1"/>
  <c r="AN102" i="11"/>
  <c r="AO102" i="11" s="1"/>
  <c r="AP102" i="11" s="1"/>
  <c r="AN118" i="11"/>
  <c r="AO118" i="11" s="1"/>
  <c r="AP118" i="11" s="1"/>
  <c r="AN137" i="11"/>
  <c r="AO137" i="11" s="1"/>
  <c r="AP137" i="11" s="1"/>
  <c r="AN138" i="11"/>
  <c r="AO138" i="11" s="1"/>
  <c r="AP138" i="11" s="1"/>
  <c r="AO56" i="11"/>
  <c r="AP56" i="11" s="1"/>
  <c r="AN106" i="11"/>
  <c r="AO106" i="11" s="1"/>
  <c r="AP106" i="11" s="1"/>
  <c r="AN148" i="11"/>
  <c r="AO148" i="11" s="1"/>
  <c r="AP148" i="11" s="1"/>
  <c r="AO57" i="11"/>
  <c r="AP57" i="11" s="1"/>
  <c r="AN58" i="11"/>
  <c r="AO58" i="11" s="1"/>
  <c r="AP58" i="11" s="1"/>
  <c r="AN66" i="11"/>
  <c r="AO66" i="11" s="1"/>
  <c r="AP66" i="11" s="1"/>
  <c r="AN74" i="11"/>
  <c r="AO74" i="11" s="1"/>
  <c r="AP74" i="11" s="1"/>
  <c r="AN82" i="11"/>
  <c r="AO82" i="11" s="1"/>
  <c r="AP82" i="11" s="1"/>
  <c r="AN90" i="11"/>
  <c r="AO90" i="11" s="1"/>
  <c r="AP90" i="11" s="1"/>
  <c r="AN98" i="11"/>
  <c r="AO98" i="11" s="1"/>
  <c r="AP98" i="11" s="1"/>
  <c r="AO37" i="11"/>
  <c r="AP37" i="11" s="1"/>
  <c r="AN143" i="11"/>
  <c r="AO143" i="11" s="1"/>
  <c r="AP143" i="11" s="1"/>
  <c r="AN220" i="11"/>
  <c r="AO220" i="11" s="1"/>
  <c r="AP220" i="11" s="1"/>
  <c r="AN237" i="11"/>
  <c r="AO237" i="11" s="1"/>
  <c r="AP237" i="11" s="1"/>
  <c r="AN253" i="11"/>
  <c r="AO253" i="11" s="1"/>
  <c r="AP253" i="11" s="1"/>
  <c r="AN155" i="11"/>
  <c r="AO155" i="11" s="1"/>
  <c r="AP155" i="11" s="1"/>
  <c r="AO158" i="11"/>
  <c r="AP158" i="11" s="1"/>
  <c r="AN233" i="11"/>
  <c r="AO233" i="11" s="1"/>
  <c r="AP233" i="11" s="1"/>
  <c r="AN249" i="11"/>
  <c r="AO249" i="11" s="1"/>
  <c r="AP249" i="11" s="1"/>
  <c r="AN299" i="11"/>
  <c r="AO299" i="11" s="1"/>
  <c r="AP299" i="11" s="1"/>
  <c r="AN159" i="11"/>
  <c r="AO159" i="11" s="1"/>
  <c r="AP159" i="11" s="1"/>
  <c r="AN160" i="11"/>
  <c r="AO160" i="11" s="1"/>
  <c r="AP160" i="11" s="1"/>
  <c r="AN229" i="11"/>
  <c r="AO229" i="11" s="1"/>
  <c r="AP229" i="11" s="1"/>
  <c r="AN236" i="11"/>
  <c r="AO236" i="11" s="1"/>
  <c r="AP236" i="11" s="1"/>
  <c r="AN252" i="11"/>
  <c r="AO252" i="11" s="1"/>
  <c r="AP252" i="11" s="1"/>
  <c r="AN262" i="11"/>
  <c r="AO262" i="11" s="1"/>
  <c r="AP262" i="11" s="1"/>
  <c r="AN287" i="11"/>
  <c r="AO287" i="11" s="1"/>
  <c r="AP287" i="11" s="1"/>
  <c r="AN298" i="11"/>
  <c r="AO298" i="11" s="1"/>
  <c r="AP298" i="11" s="1"/>
  <c r="AN139" i="11"/>
  <c r="AO139" i="11" s="1"/>
  <c r="AP139" i="11" s="1"/>
  <c r="AN147" i="11"/>
  <c r="AO147" i="11" s="1"/>
  <c r="AP147" i="11" s="1"/>
  <c r="AN215" i="11"/>
  <c r="AO215" i="11" s="1"/>
  <c r="AP215" i="11" s="1"/>
  <c r="AN217" i="11"/>
  <c r="AO217" i="11" s="1"/>
  <c r="AP217" i="11" s="1"/>
  <c r="AN221" i="11"/>
  <c r="AO221" i="11" s="1"/>
  <c r="AP221" i="11" s="1"/>
  <c r="AN227" i="11"/>
  <c r="AO227" i="11" s="1"/>
  <c r="AP227" i="11" s="1"/>
  <c r="AN232" i="11"/>
  <c r="AO232" i="11" s="1"/>
  <c r="AP232" i="11" s="1"/>
  <c r="AN248" i="11"/>
  <c r="AO248" i="11" s="1"/>
  <c r="AP248" i="11" s="1"/>
  <c r="AO270" i="11"/>
  <c r="AP270" i="11" s="1"/>
  <c r="AN167" i="11"/>
  <c r="AO167" i="11" s="1"/>
  <c r="AP167" i="11" s="1"/>
  <c r="AN168" i="11"/>
  <c r="AO168" i="11" s="1"/>
  <c r="AP168" i="11" s="1"/>
  <c r="AN171" i="11"/>
  <c r="AO171" i="11" s="1"/>
  <c r="AP171" i="11" s="1"/>
  <c r="AN172" i="11"/>
  <c r="AO172" i="11" s="1"/>
  <c r="AP172" i="11" s="1"/>
  <c r="AN175" i="11"/>
  <c r="AO175" i="11" s="1"/>
  <c r="AP175" i="11" s="1"/>
  <c r="AN176" i="11"/>
  <c r="AO176" i="11" s="1"/>
  <c r="AP176" i="11" s="1"/>
  <c r="AN179" i="11"/>
  <c r="AO179" i="11" s="1"/>
  <c r="AP179" i="11" s="1"/>
  <c r="AN180" i="11"/>
  <c r="AO180" i="11" s="1"/>
  <c r="AP180" i="11" s="1"/>
  <c r="AN183" i="11"/>
  <c r="AO183" i="11" s="1"/>
  <c r="AP183" i="11" s="1"/>
  <c r="AN184" i="11"/>
  <c r="AO184" i="11" s="1"/>
  <c r="AP184" i="11" s="1"/>
  <c r="AN187" i="11"/>
  <c r="AO187" i="11" s="1"/>
  <c r="AP187" i="11" s="1"/>
  <c r="AN188" i="11"/>
  <c r="AO188" i="11" s="1"/>
  <c r="AP188" i="11" s="1"/>
  <c r="AN191" i="11"/>
  <c r="AO191" i="11" s="1"/>
  <c r="AP191" i="11" s="1"/>
  <c r="AN192" i="11"/>
  <c r="AO192" i="11" s="1"/>
  <c r="AP192" i="11" s="1"/>
  <c r="AN195" i="11"/>
  <c r="AO195" i="11" s="1"/>
  <c r="AP195" i="11" s="1"/>
  <c r="AN196" i="11"/>
  <c r="AO196" i="11" s="1"/>
  <c r="AP196" i="11" s="1"/>
  <c r="AN199" i="11"/>
  <c r="AO199" i="11" s="1"/>
  <c r="AP199" i="11" s="1"/>
  <c r="AN200" i="11"/>
  <c r="AO200" i="11" s="1"/>
  <c r="AP200" i="11" s="1"/>
  <c r="AN203" i="11"/>
  <c r="AO203" i="11" s="1"/>
  <c r="AP203" i="11" s="1"/>
  <c r="AN204" i="11"/>
  <c r="AO204" i="11" s="1"/>
  <c r="AP204" i="11" s="1"/>
  <c r="AN207" i="11"/>
  <c r="AO207" i="11" s="1"/>
  <c r="AP207" i="11" s="1"/>
  <c r="AN208" i="11"/>
  <c r="AO208" i="11" s="1"/>
  <c r="AP208" i="11" s="1"/>
  <c r="AN211" i="11"/>
  <c r="AO211" i="11" s="1"/>
  <c r="AP211" i="11" s="1"/>
  <c r="AN212" i="11"/>
  <c r="AO212" i="11" s="1"/>
  <c r="AP212" i="11" s="1"/>
  <c r="AN228" i="11"/>
  <c r="AO228" i="11" s="1"/>
  <c r="AP228" i="11" s="1"/>
  <c r="AN241" i="11"/>
  <c r="AO241" i="11" s="1"/>
  <c r="AP241" i="11" s="1"/>
  <c r="AN257" i="11"/>
  <c r="AO257" i="11" s="1"/>
  <c r="AP257" i="11" s="1"/>
  <c r="AN269" i="11"/>
  <c r="AO269" i="11" s="1"/>
  <c r="AP269" i="11" s="1"/>
  <c r="AN276" i="11"/>
  <c r="AO276" i="11" s="1"/>
  <c r="AP276" i="11" s="1"/>
  <c r="AN277" i="11"/>
  <c r="AO277" i="11" s="1"/>
  <c r="AP277" i="11" s="1"/>
  <c r="AN284" i="11"/>
  <c r="AO284" i="11" s="1"/>
  <c r="AP284" i="11" s="1"/>
  <c r="AN285" i="11"/>
  <c r="AO285" i="11" s="1"/>
  <c r="AP285" i="11" s="1"/>
  <c r="AN293" i="11"/>
  <c r="AO293" i="11" s="1"/>
  <c r="AP293" i="11" s="1"/>
  <c r="AN372" i="11"/>
  <c r="AO372" i="11" s="1"/>
  <c r="AP372" i="11" s="1"/>
  <c r="AN389" i="11"/>
  <c r="AO389" i="11" s="1"/>
  <c r="AP389" i="11" s="1"/>
  <c r="AN264" i="11"/>
  <c r="AO264" i="11" s="1"/>
  <c r="AP264" i="11" s="1"/>
  <c r="AN306" i="11"/>
  <c r="AO306" i="11" s="1"/>
  <c r="AP306" i="11" s="1"/>
  <c r="AN332" i="11"/>
  <c r="AO332" i="11" s="1"/>
  <c r="AP332" i="11" s="1"/>
  <c r="AN333" i="11"/>
  <c r="AO333" i="11" s="1"/>
  <c r="AP333" i="11" s="1"/>
  <c r="AN388" i="11"/>
  <c r="AO388" i="11" s="1"/>
  <c r="AP388" i="11" s="1"/>
  <c r="AN304" i="11"/>
  <c r="AO304" i="11" s="1"/>
  <c r="AP304" i="11" s="1"/>
  <c r="AN404" i="11"/>
  <c r="AO404" i="11" s="1"/>
  <c r="AP404" i="11" s="1"/>
  <c r="AN260" i="11"/>
  <c r="AO260" i="11" s="1"/>
  <c r="AP260" i="11" s="1"/>
  <c r="AN340" i="11"/>
  <c r="AO340" i="11" s="1"/>
  <c r="AP340" i="11" s="1"/>
  <c r="AN341" i="11"/>
  <c r="AO341" i="11" s="1"/>
  <c r="AP341" i="11" s="1"/>
  <c r="AN385" i="11"/>
  <c r="AO385" i="11" s="1"/>
  <c r="AP385" i="11" s="1"/>
  <c r="AN420" i="11"/>
  <c r="AO420" i="11" s="1"/>
  <c r="AP420" i="11" s="1"/>
  <c r="AN272" i="11"/>
  <c r="AO272" i="11" s="1"/>
  <c r="AP272" i="11" s="1"/>
  <c r="AN273" i="11"/>
  <c r="AO273" i="11" s="1"/>
  <c r="AP273" i="11" s="1"/>
  <c r="AN280" i="11"/>
  <c r="AO280" i="11" s="1"/>
  <c r="AP280" i="11" s="1"/>
  <c r="AN281" i="11"/>
  <c r="AO281" i="11" s="1"/>
  <c r="AP281" i="11" s="1"/>
  <c r="AN288" i="11"/>
  <c r="AO288" i="11" s="1"/>
  <c r="AP288" i="11" s="1"/>
  <c r="AN289" i="11"/>
  <c r="AO289" i="11" s="1"/>
  <c r="AP289" i="11" s="1"/>
  <c r="AN328" i="11"/>
  <c r="AO328" i="11" s="1"/>
  <c r="AP328" i="11" s="1"/>
  <c r="AN329" i="11"/>
  <c r="AO329" i="11" s="1"/>
  <c r="AP329" i="11" s="1"/>
  <c r="AN384" i="11"/>
  <c r="AO384" i="11" s="1"/>
  <c r="AP384" i="11" s="1"/>
  <c r="AN317" i="11"/>
  <c r="AO317" i="11" s="1"/>
  <c r="AP317" i="11" s="1"/>
  <c r="AN349" i="11"/>
  <c r="AO349" i="11" s="1"/>
  <c r="AP349" i="11" s="1"/>
  <c r="AN361" i="11"/>
  <c r="AO361" i="11" s="1"/>
  <c r="AP361" i="11" s="1"/>
  <c r="AN313" i="11"/>
  <c r="AO313" i="11" s="1"/>
  <c r="AP313" i="11" s="1"/>
  <c r="AN337" i="11"/>
  <c r="AO337" i="11" s="1"/>
  <c r="AP337" i="11" s="1"/>
  <c r="AN310" i="11"/>
  <c r="AO310" i="11" s="1"/>
  <c r="AP310" i="11" s="1"/>
  <c r="AO311" i="11"/>
  <c r="AP311" i="11" s="1"/>
  <c r="AN376" i="11"/>
  <c r="AO376" i="11" s="1"/>
  <c r="AP376" i="11" s="1"/>
  <c r="AN377" i="11"/>
  <c r="AO377" i="11" s="1"/>
  <c r="AP377" i="11" s="1"/>
  <c r="AN405" i="11"/>
  <c r="AO405" i="11" s="1"/>
  <c r="AP405" i="11" s="1"/>
  <c r="AN408" i="11"/>
  <c r="AO408" i="11" s="1"/>
  <c r="AP408" i="11" s="1"/>
  <c r="AN409" i="11"/>
  <c r="AO409" i="11" s="1"/>
  <c r="AP409" i="11" s="1"/>
  <c r="AN430" i="11"/>
  <c r="AO430" i="11" s="1"/>
  <c r="AP430" i="11" s="1"/>
  <c r="AN436" i="11"/>
  <c r="AO436" i="11" s="1"/>
  <c r="AP436" i="11" s="1"/>
  <c r="AN441" i="11"/>
  <c r="AO441" i="11" s="1"/>
  <c r="AP441" i="11" s="1"/>
  <c r="AN461" i="11"/>
  <c r="AO461" i="11" s="1"/>
  <c r="AP461" i="11" s="1"/>
  <c r="AN477" i="11"/>
  <c r="AO477" i="11" s="1"/>
  <c r="AP477" i="11" s="1"/>
  <c r="AN493" i="11"/>
  <c r="AO493" i="11" s="1"/>
  <c r="AP493" i="11" s="1"/>
  <c r="AN509" i="11"/>
  <c r="AO509" i="11" s="1"/>
  <c r="AP509" i="11" s="1"/>
  <c r="AN314" i="11"/>
  <c r="AO314" i="11" s="1"/>
  <c r="AP314" i="11" s="1"/>
  <c r="AN368" i="11"/>
  <c r="AO368" i="11" s="1"/>
  <c r="AP368" i="11" s="1"/>
  <c r="AN369" i="11"/>
  <c r="AO369" i="11" s="1"/>
  <c r="AP369" i="11" s="1"/>
  <c r="AO395" i="11"/>
  <c r="AP395" i="11" s="1"/>
  <c r="AN397" i="11"/>
  <c r="AO397" i="11" s="1"/>
  <c r="AP397" i="11" s="1"/>
  <c r="AN400" i="11"/>
  <c r="AO400" i="11" s="1"/>
  <c r="AP400" i="11" s="1"/>
  <c r="AN428" i="11"/>
  <c r="AO428" i="11" s="1"/>
  <c r="AP428" i="11" s="1"/>
  <c r="AN433" i="11"/>
  <c r="AO433" i="11" s="1"/>
  <c r="AP433" i="11" s="1"/>
  <c r="AN457" i="11"/>
  <c r="AO457" i="11" s="1"/>
  <c r="AP457" i="11" s="1"/>
  <c r="AN473" i="11"/>
  <c r="AO473" i="11" s="1"/>
  <c r="AP473" i="11" s="1"/>
  <c r="AN489" i="11"/>
  <c r="AO489" i="11" s="1"/>
  <c r="AP489" i="11" s="1"/>
  <c r="AN505" i="11"/>
  <c r="AO505" i="11" s="1"/>
  <c r="AP505" i="11" s="1"/>
  <c r="AN316" i="11"/>
  <c r="AO316" i="11" s="1"/>
  <c r="AP316" i="11" s="1"/>
  <c r="AN318" i="11"/>
  <c r="AO318" i="11" s="1"/>
  <c r="AP318" i="11" s="1"/>
  <c r="AN322" i="11"/>
  <c r="AO322" i="11" s="1"/>
  <c r="AP322" i="11" s="1"/>
  <c r="AN326" i="11"/>
  <c r="AO326" i="11" s="1"/>
  <c r="AP326" i="11" s="1"/>
  <c r="AN330" i="11"/>
  <c r="AO330" i="11" s="1"/>
  <c r="AP330" i="11" s="1"/>
  <c r="AN334" i="11"/>
  <c r="AO334" i="11" s="1"/>
  <c r="AP334" i="11" s="1"/>
  <c r="AN338" i="11"/>
  <c r="AO338" i="11" s="1"/>
  <c r="AP338" i="11" s="1"/>
  <c r="AN342" i="11"/>
  <c r="AO342" i="11" s="1"/>
  <c r="AP342" i="11" s="1"/>
  <c r="AN346" i="11"/>
  <c r="AO346" i="11" s="1"/>
  <c r="AP346" i="11" s="1"/>
  <c r="AN350" i="11"/>
  <c r="AO350" i="11" s="1"/>
  <c r="AP350" i="11" s="1"/>
  <c r="AN354" i="11"/>
  <c r="AO354" i="11" s="1"/>
  <c r="AP354" i="11" s="1"/>
  <c r="AO357" i="11"/>
  <c r="AP357" i="11" s="1"/>
  <c r="AN358" i="11"/>
  <c r="AO358" i="11" s="1"/>
  <c r="AP358" i="11" s="1"/>
  <c r="AN364" i="11"/>
  <c r="AO364" i="11" s="1"/>
  <c r="AP364" i="11" s="1"/>
  <c r="AN365" i="11"/>
  <c r="AO365" i="11" s="1"/>
  <c r="AP365" i="11" s="1"/>
  <c r="AN393" i="11"/>
  <c r="AO393" i="11" s="1"/>
  <c r="AP393" i="11" s="1"/>
  <c r="AN425" i="11"/>
  <c r="AO425" i="11" s="1"/>
  <c r="AP425" i="11" s="1"/>
  <c r="AN429" i="11"/>
  <c r="AO429" i="11" s="1"/>
  <c r="AP429" i="11" s="1"/>
  <c r="AN450" i="11"/>
  <c r="AO450" i="11" s="1"/>
  <c r="AP450" i="11" s="1"/>
  <c r="AN466" i="11"/>
  <c r="AO466" i="11" s="1"/>
  <c r="AP466" i="11" s="1"/>
  <c r="AN482" i="11"/>
  <c r="AO482" i="11" s="1"/>
  <c r="AP482" i="11" s="1"/>
  <c r="AN498" i="11"/>
  <c r="AO498" i="11" s="1"/>
  <c r="AP498" i="11" s="1"/>
  <c r="AN514" i="11"/>
  <c r="AO514" i="11" s="1"/>
  <c r="AP514" i="11" s="1"/>
  <c r="AN424" i="11"/>
  <c r="AO424" i="11" s="1"/>
  <c r="AP424" i="11" s="1"/>
  <c r="AN446" i="11"/>
  <c r="AO446" i="11" s="1"/>
  <c r="AP446" i="11" s="1"/>
  <c r="AN453" i="11"/>
  <c r="AO453" i="11" s="1"/>
  <c r="AP453" i="11" s="1"/>
  <c r="AN469" i="11"/>
  <c r="AO469" i="11" s="1"/>
  <c r="AP469" i="11" s="1"/>
  <c r="AN485" i="11"/>
  <c r="AO485" i="11" s="1"/>
  <c r="AP485" i="11" s="1"/>
  <c r="AN501" i="11"/>
  <c r="AO501" i="11" s="1"/>
  <c r="AP501" i="11" s="1"/>
  <c r="AN517" i="11"/>
  <c r="AO517" i="11" s="1"/>
  <c r="AP517" i="11" s="1"/>
  <c r="AN448" i="11"/>
  <c r="AO448" i="11" s="1"/>
  <c r="AP448" i="11" s="1"/>
  <c r="AN416" i="11"/>
  <c r="AO416" i="11" s="1"/>
  <c r="AP416" i="11" s="1"/>
  <c r="AN417" i="11"/>
  <c r="AO417" i="11" s="1"/>
  <c r="AP417" i="11" s="1"/>
  <c r="AN438" i="11"/>
  <c r="AO438" i="11" s="1"/>
  <c r="AP438" i="11" s="1"/>
  <c r="AN449" i="11"/>
  <c r="AO449" i="11" s="1"/>
  <c r="AP449" i="11" s="1"/>
  <c r="AN465" i="11"/>
  <c r="AO465" i="11" s="1"/>
  <c r="AP465" i="11" s="1"/>
  <c r="AN481" i="11"/>
  <c r="AO481" i="11" s="1"/>
  <c r="AP481" i="11" s="1"/>
  <c r="AN497" i="11"/>
  <c r="AO497" i="11" s="1"/>
  <c r="AP497" i="11" s="1"/>
  <c r="AN513" i="11"/>
  <c r="AO513" i="11" s="1"/>
  <c r="AP513" i="11" s="1"/>
  <c r="S227" i="1"/>
  <c r="S226" i="1"/>
  <c r="S222" i="1"/>
  <c r="S223" i="1"/>
  <c r="S224" i="1"/>
  <c r="S225" i="1"/>
  <c r="S228" i="1"/>
  <c r="S221" i="1"/>
  <c r="S214" i="1"/>
  <c r="Y201" i="1"/>
  <c r="Y214" i="1"/>
  <c r="Y221" i="1"/>
  <c r="Y222" i="1"/>
  <c r="Y223" i="1"/>
  <c r="S199" i="1"/>
  <c r="S200" i="1"/>
  <c r="S197" i="1"/>
  <c r="S198" i="1"/>
  <c r="S165" i="1"/>
  <c r="S156" i="1"/>
  <c r="S175" i="1"/>
  <c r="S174" i="1"/>
  <c r="S173" i="1"/>
  <c r="S155" i="1"/>
  <c r="S154" i="1"/>
  <c r="S142" i="1"/>
  <c r="S141" i="1"/>
  <c r="S140" i="1"/>
  <c r="S144" i="1"/>
  <c r="S143" i="1"/>
  <c r="S139" i="1"/>
  <c r="S138" i="1"/>
  <c r="S137" i="1"/>
  <c r="S136" i="1"/>
  <c r="S128" i="1"/>
  <c r="S127" i="1"/>
  <c r="S126" i="1"/>
  <c r="S125" i="1"/>
  <c r="S124" i="1"/>
  <c r="S123" i="1"/>
  <c r="S122" i="1"/>
  <c r="S121" i="1"/>
  <c r="S111" i="1"/>
  <c r="S110" i="1"/>
  <c r="S109" i="1"/>
  <c r="S108" i="1"/>
  <c r="S89" i="1"/>
  <c r="S97" i="1"/>
  <c r="S96" i="1"/>
  <c r="S95" i="1"/>
  <c r="S94" i="1"/>
  <c r="S93" i="1"/>
  <c r="S92" i="1"/>
  <c r="S91" i="1"/>
  <c r="S90" i="1"/>
  <c r="S76" i="1"/>
  <c r="S77" i="1"/>
  <c r="S78" i="1"/>
  <c r="S79" i="1"/>
  <c r="S80" i="1"/>
  <c r="S75" i="1"/>
  <c r="S37" i="1"/>
  <c r="S41" i="1"/>
  <c r="S39" i="1"/>
  <c r="S38" i="1"/>
  <c r="S202" i="1" l="1"/>
  <c r="S216" i="1"/>
  <c r="S215" i="1"/>
  <c r="S169" i="1"/>
  <c r="S145" i="1"/>
  <c r="S62" i="1"/>
  <c r="S63" i="1"/>
  <c r="S64" i="1"/>
  <c r="S61" i="1"/>
  <c r="S42" i="1"/>
  <c r="S27" i="1"/>
  <c r="S405" i="1"/>
  <c r="S406" i="1"/>
  <c r="S393" i="1"/>
  <c r="S380" i="1"/>
  <c r="S381" i="1"/>
  <c r="S382" i="1"/>
  <c r="S383" i="1"/>
  <c r="S384" i="1"/>
  <c r="S385" i="1"/>
  <c r="S386" i="1"/>
  <c r="S387" i="1"/>
  <c r="S388" i="1"/>
  <c r="S389" i="1"/>
  <c r="S390" i="1"/>
  <c r="S391" i="1"/>
  <c r="S392" i="1"/>
  <c r="S394" i="1"/>
  <c r="S395" i="1"/>
  <c r="S396" i="1"/>
  <c r="S397" i="1"/>
  <c r="S398" i="1"/>
  <c r="S399" i="1"/>
  <c r="S400" i="1"/>
  <c r="S401" i="1"/>
  <c r="S402" i="1"/>
  <c r="S403" i="1"/>
  <c r="S404" i="1"/>
  <c r="S379" i="1"/>
  <c r="AL380" i="1"/>
  <c r="AH380" i="1"/>
  <c r="S374" i="1"/>
  <c r="S357" i="1"/>
  <c r="S356" i="1"/>
  <c r="S362" i="1"/>
  <c r="S364" i="1"/>
  <c r="S365" i="1"/>
  <c r="S366" i="1"/>
  <c r="S367" i="1"/>
  <c r="S368" i="1"/>
  <c r="S369" i="1"/>
  <c r="S370" i="1"/>
  <c r="S371" i="1"/>
  <c r="S372" i="1"/>
  <c r="S373" i="1"/>
  <c r="S363" i="1"/>
  <c r="S358" i="1"/>
  <c r="S359" i="1"/>
  <c r="S360" i="1"/>
  <c r="S361" i="1"/>
  <c r="S351" i="1"/>
  <c r="S354" i="1"/>
  <c r="S355" i="1"/>
  <c r="S353" i="1"/>
  <c r="S346" i="1"/>
  <c r="S347" i="1"/>
  <c r="S348" i="1"/>
  <c r="S340" i="1"/>
  <c r="S344" i="1"/>
  <c r="S345" i="1"/>
  <c r="S330" i="1"/>
  <c r="S329" i="1"/>
  <c r="S316" i="1"/>
  <c r="S317" i="1"/>
  <c r="S315" i="1"/>
  <c r="S312" i="1"/>
  <c r="S307" i="1"/>
  <c r="S306" i="1"/>
  <c r="S305" i="1"/>
  <c r="S300" i="1"/>
  <c r="S301" i="1"/>
  <c r="S302" i="1"/>
  <c r="S303" i="1"/>
  <c r="S304" i="1"/>
  <c r="S308" i="1"/>
  <c r="S309" i="1"/>
  <c r="S310" i="1"/>
  <c r="S311" i="1"/>
  <c r="S313" i="1"/>
  <c r="S314" i="1"/>
  <c r="S318" i="1"/>
  <c r="S319" i="1"/>
  <c r="S320" i="1"/>
  <c r="S321" i="1"/>
  <c r="S322" i="1"/>
  <c r="S323" i="1"/>
  <c r="S324" i="1"/>
  <c r="S325" i="1"/>
  <c r="S326" i="1"/>
  <c r="S327" i="1"/>
  <c r="S328" i="1"/>
  <c r="S286"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488" i="1"/>
  <c r="S470" i="1"/>
  <c r="S467" i="1"/>
  <c r="S468" i="1"/>
  <c r="S469" i="1"/>
  <c r="S471" i="1"/>
  <c r="S472" i="1"/>
  <c r="S473" i="1"/>
  <c r="S474" i="1"/>
  <c r="S475" i="1"/>
  <c r="S476" i="1"/>
  <c r="S477" i="1"/>
  <c r="S478" i="1"/>
  <c r="S479" i="1"/>
  <c r="S480" i="1"/>
  <c r="S481" i="1"/>
  <c r="S482" i="1"/>
  <c r="S483" i="1"/>
  <c r="S484" i="1"/>
  <c r="S485" i="1"/>
  <c r="S486" i="1"/>
  <c r="S487" i="1"/>
  <c r="S466" i="1"/>
  <c r="S452" i="1"/>
  <c r="S453" i="1"/>
  <c r="S454" i="1"/>
  <c r="S455" i="1"/>
  <c r="S451" i="1"/>
  <c r="S458" i="1"/>
  <c r="S459" i="1"/>
  <c r="S460" i="1"/>
  <c r="S461" i="1"/>
  <c r="S462" i="1"/>
  <c r="S463" i="1"/>
  <c r="S464" i="1"/>
  <c r="S465" i="1"/>
  <c r="S450" i="1"/>
  <c r="S449" i="1"/>
  <c r="S448" i="1"/>
  <c r="S447" i="1"/>
  <c r="S446" i="1"/>
  <c r="S445" i="1"/>
  <c r="S444" i="1"/>
  <c r="S443" i="1"/>
  <c r="S442" i="1"/>
  <c r="S441" i="1"/>
  <c r="S440" i="1"/>
  <c r="S439" i="1"/>
  <c r="S438" i="1"/>
  <c r="S437" i="1"/>
  <c r="S436" i="1"/>
  <c r="S435" i="1"/>
  <c r="S434" i="1"/>
  <c r="S433" i="1"/>
  <c r="S432" i="1"/>
  <c r="S431" i="1"/>
  <c r="S430" i="1"/>
  <c r="S429" i="1"/>
  <c r="S427" i="1"/>
  <c r="S426" i="1"/>
  <c r="S425" i="1"/>
  <c r="S424" i="1"/>
  <c r="S423" i="1"/>
  <c r="S422" i="1"/>
  <c r="S421" i="1"/>
  <c r="S420" i="1"/>
  <c r="S419" i="1"/>
  <c r="S418" i="1"/>
  <c r="S417" i="1"/>
  <c r="S416" i="1"/>
  <c r="S415" i="1"/>
  <c r="S414" i="1"/>
  <c r="S413" i="1"/>
  <c r="S412" i="1"/>
  <c r="S411" i="1"/>
  <c r="S410" i="1"/>
  <c r="S409" i="1"/>
  <c r="S408" i="1"/>
  <c r="S407"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0" i="1"/>
  <c r="S219" i="1"/>
  <c r="S218" i="1"/>
  <c r="S217" i="1"/>
  <c r="S213" i="1"/>
  <c r="S212" i="1"/>
  <c r="S211" i="1"/>
  <c r="S210" i="1"/>
  <c r="S209" i="1"/>
  <c r="S208" i="1"/>
  <c r="S207" i="1"/>
  <c r="S206" i="1"/>
  <c r="S205" i="1"/>
  <c r="S204" i="1"/>
  <c r="S203" i="1"/>
  <c r="S192" i="1"/>
  <c r="S191" i="1"/>
  <c r="S190" i="1"/>
  <c r="S189" i="1"/>
  <c r="S183" i="1"/>
  <c r="S182" i="1"/>
  <c r="S181" i="1"/>
  <c r="S180" i="1"/>
  <c r="S179" i="1"/>
  <c r="S178" i="1"/>
  <c r="S177" i="1"/>
  <c r="S172" i="1"/>
  <c r="S171" i="1"/>
  <c r="S170" i="1"/>
  <c r="S164" i="1"/>
  <c r="S163" i="1"/>
  <c r="S162" i="1"/>
  <c r="S161" i="1"/>
  <c r="S160" i="1"/>
  <c r="S159" i="1"/>
  <c r="S153" i="1"/>
  <c r="S152" i="1"/>
  <c r="S151" i="1"/>
  <c r="S150" i="1"/>
  <c r="S149" i="1"/>
  <c r="S148" i="1"/>
  <c r="S147" i="1"/>
  <c r="S135" i="1"/>
  <c r="S134" i="1"/>
  <c r="S133" i="1"/>
  <c r="S132" i="1"/>
  <c r="S131" i="1"/>
  <c r="S130" i="1"/>
  <c r="S120" i="1"/>
  <c r="S119" i="1"/>
  <c r="S118" i="1"/>
  <c r="S117" i="1"/>
  <c r="S116" i="1"/>
  <c r="S115" i="1"/>
  <c r="S114" i="1"/>
  <c r="S107" i="1"/>
  <c r="S106" i="1"/>
  <c r="S105" i="1"/>
  <c r="S104" i="1"/>
  <c r="S103" i="1"/>
  <c r="S102" i="1"/>
  <c r="S87" i="1"/>
  <c r="S86" i="1"/>
  <c r="S85" i="1"/>
  <c r="S84" i="1"/>
  <c r="S83" i="1"/>
  <c r="S71" i="1"/>
  <c r="S70" i="1"/>
  <c r="S69" i="1"/>
  <c r="S68" i="1"/>
  <c r="S67" i="1"/>
  <c r="S66" i="1"/>
  <c r="S65" i="1"/>
  <c r="S52" i="1"/>
  <c r="S51" i="1"/>
  <c r="S50" i="1"/>
  <c r="S49" i="1"/>
  <c r="S48" i="1"/>
  <c r="S47" i="1"/>
  <c r="S36" i="1"/>
  <c r="S35" i="1"/>
  <c r="S34" i="1"/>
  <c r="S33" i="1"/>
  <c r="S32" i="1"/>
  <c r="S31" i="1"/>
  <c r="S30" i="1"/>
  <c r="S29" i="1"/>
  <c r="S19" i="1"/>
  <c r="S18" i="1"/>
  <c r="S17" i="1"/>
  <c r="S16" i="1"/>
  <c r="S15" i="1"/>
  <c r="S14" i="1"/>
  <c r="S13" i="1"/>
  <c r="S12" i="1"/>
  <c r="S11" i="1"/>
  <c r="S10" i="1"/>
  <c r="AL518" i="1" l="1"/>
  <c r="AL517" i="1"/>
  <c r="AL516" i="1"/>
  <c r="AL515" i="1"/>
  <c r="AL514" i="1"/>
  <c r="AL513" i="1"/>
  <c r="AL512" i="1"/>
  <c r="AL511" i="1"/>
  <c r="AL510" i="1"/>
  <c r="AL509" i="1"/>
  <c r="AL508" i="1"/>
  <c r="AL507" i="1"/>
  <c r="AL506" i="1"/>
  <c r="AL505" i="1"/>
  <c r="AL504" i="1"/>
  <c r="AL503" i="1"/>
  <c r="AL502" i="1"/>
  <c r="AL501" i="1"/>
  <c r="AL500" i="1"/>
  <c r="AL499" i="1"/>
  <c r="AL498" i="1"/>
  <c r="AL497" i="1"/>
  <c r="AL496" i="1"/>
  <c r="AL495" i="1"/>
  <c r="AL494" i="1"/>
  <c r="AL493" i="1"/>
  <c r="AL492" i="1"/>
  <c r="AL491" i="1"/>
  <c r="AL490" i="1"/>
  <c r="AL489" i="1"/>
  <c r="AL488" i="1"/>
  <c r="AL487" i="1"/>
  <c r="AL486" i="1"/>
  <c r="AL485" i="1"/>
  <c r="AL484" i="1"/>
  <c r="AL483" i="1"/>
  <c r="AL482" i="1"/>
  <c r="AL481" i="1"/>
  <c r="AL480" i="1"/>
  <c r="AL479" i="1"/>
  <c r="AL478" i="1"/>
  <c r="AL477" i="1"/>
  <c r="AL476" i="1"/>
  <c r="AL475" i="1"/>
  <c r="AL474" i="1"/>
  <c r="AL473" i="1"/>
  <c r="AL472" i="1"/>
  <c r="AL471" i="1"/>
  <c r="AL470" i="1"/>
  <c r="AL469" i="1"/>
  <c r="AL468" i="1"/>
  <c r="AL467" i="1"/>
  <c r="AL466" i="1"/>
  <c r="AL465" i="1"/>
  <c r="AL464" i="1"/>
  <c r="AL463" i="1"/>
  <c r="AL462" i="1"/>
  <c r="AL461" i="1"/>
  <c r="AL460" i="1"/>
  <c r="AL459" i="1"/>
  <c r="AL458" i="1"/>
  <c r="AL457" i="1"/>
  <c r="AL456" i="1"/>
  <c r="AL455" i="1"/>
  <c r="AL454" i="1"/>
  <c r="AL453" i="1"/>
  <c r="AL452" i="1"/>
  <c r="AL451" i="1"/>
  <c r="AL450" i="1"/>
  <c r="AL449" i="1"/>
  <c r="AL448" i="1"/>
  <c r="AL447" i="1"/>
  <c r="AL446" i="1"/>
  <c r="AL445" i="1"/>
  <c r="AL444" i="1"/>
  <c r="AL443" i="1"/>
  <c r="AL442" i="1"/>
  <c r="AL441" i="1"/>
  <c r="AL440" i="1"/>
  <c r="AL439" i="1"/>
  <c r="AL438" i="1"/>
  <c r="AL437" i="1"/>
  <c r="AL436" i="1"/>
  <c r="AL435" i="1"/>
  <c r="AL434" i="1"/>
  <c r="AL433" i="1"/>
  <c r="AL432" i="1"/>
  <c r="AL431" i="1"/>
  <c r="AL430" i="1"/>
  <c r="AL429" i="1"/>
  <c r="AL428" i="1"/>
  <c r="AL427" i="1"/>
  <c r="AL426" i="1"/>
  <c r="AL425" i="1"/>
  <c r="AL424" i="1"/>
  <c r="AL423" i="1"/>
  <c r="AL422" i="1"/>
  <c r="AL421" i="1"/>
  <c r="AL420" i="1"/>
  <c r="AL419" i="1"/>
  <c r="AL418" i="1"/>
  <c r="AL417" i="1"/>
  <c r="AL416" i="1"/>
  <c r="AL415" i="1"/>
  <c r="AL414" i="1"/>
  <c r="AL413" i="1"/>
  <c r="AL412" i="1"/>
  <c r="AL411" i="1"/>
  <c r="AL410" i="1"/>
  <c r="AL409" i="1"/>
  <c r="AL408" i="1"/>
  <c r="AL407" i="1"/>
  <c r="AL406" i="1"/>
  <c r="AL405" i="1"/>
  <c r="AL404" i="1"/>
  <c r="AL403" i="1"/>
  <c r="AL402" i="1"/>
  <c r="AL401" i="1"/>
  <c r="AL400" i="1"/>
  <c r="AL399" i="1"/>
  <c r="AL398" i="1"/>
  <c r="AL397" i="1"/>
  <c r="AL396" i="1"/>
  <c r="AL395" i="1"/>
  <c r="AL394" i="1"/>
  <c r="AL393" i="1"/>
  <c r="AL392" i="1"/>
  <c r="AL391" i="1"/>
  <c r="AL390" i="1"/>
  <c r="AL389" i="1"/>
  <c r="AL388" i="1"/>
  <c r="AL387" i="1"/>
  <c r="AL386" i="1"/>
  <c r="AL385" i="1"/>
  <c r="AL384" i="1"/>
  <c r="AL383" i="1"/>
  <c r="AL382" i="1"/>
  <c r="AL381" i="1"/>
  <c r="AL379" i="1"/>
  <c r="AL378" i="1"/>
  <c r="AL377" i="1"/>
  <c r="AL376" i="1"/>
  <c r="AL375" i="1"/>
  <c r="AL374" i="1"/>
  <c r="AL373" i="1"/>
  <c r="AL372" i="1"/>
  <c r="AL371" i="1"/>
  <c r="AL370" i="1"/>
  <c r="AL369" i="1"/>
  <c r="AL368" i="1"/>
  <c r="AL367" i="1"/>
  <c r="AL366" i="1"/>
  <c r="AL365" i="1"/>
  <c r="AL364" i="1"/>
  <c r="AL363" i="1"/>
  <c r="AL362" i="1"/>
  <c r="AL361" i="1"/>
  <c r="AL360" i="1"/>
  <c r="AL359" i="1"/>
  <c r="AL358" i="1"/>
  <c r="AL357" i="1"/>
  <c r="AL356" i="1"/>
  <c r="AL355" i="1"/>
  <c r="AL354" i="1"/>
  <c r="AL353" i="1"/>
  <c r="AL352" i="1"/>
  <c r="AL351" i="1"/>
  <c r="AL350" i="1"/>
  <c r="AL349" i="1"/>
  <c r="AL348" i="1"/>
  <c r="AL347" i="1"/>
  <c r="AL346" i="1"/>
  <c r="AL345" i="1"/>
  <c r="AL344" i="1"/>
  <c r="AL343" i="1"/>
  <c r="AL342" i="1"/>
  <c r="AL341" i="1"/>
  <c r="AL340" i="1"/>
  <c r="AL339" i="1"/>
  <c r="AL338" i="1"/>
  <c r="AL337" i="1"/>
  <c r="AL336" i="1"/>
  <c r="AL335" i="1"/>
  <c r="AL334" i="1"/>
  <c r="AL333" i="1"/>
  <c r="AL332" i="1"/>
  <c r="AL331" i="1"/>
  <c r="AL330" i="1"/>
  <c r="AL329" i="1"/>
  <c r="AL328" i="1"/>
  <c r="AL327" i="1"/>
  <c r="AL326" i="1"/>
  <c r="AL325" i="1"/>
  <c r="AL324" i="1"/>
  <c r="AL323" i="1"/>
  <c r="AL322" i="1"/>
  <c r="AL321" i="1"/>
  <c r="AL320" i="1"/>
  <c r="AL319" i="1"/>
  <c r="AL318" i="1"/>
  <c r="AL317" i="1"/>
  <c r="AL316" i="1"/>
  <c r="AL315" i="1"/>
  <c r="AL314" i="1"/>
  <c r="AL313" i="1"/>
  <c r="AL312" i="1"/>
  <c r="AL311" i="1"/>
  <c r="AL310" i="1"/>
  <c r="AL309" i="1"/>
  <c r="AL308" i="1"/>
  <c r="AL307" i="1"/>
  <c r="AL306" i="1"/>
  <c r="AL305" i="1"/>
  <c r="AL304" i="1"/>
  <c r="AL303" i="1"/>
  <c r="AL302" i="1"/>
  <c r="AL301" i="1"/>
  <c r="AL300" i="1"/>
  <c r="AL299" i="1"/>
  <c r="AL298" i="1"/>
  <c r="AL297" i="1"/>
  <c r="AL296" i="1"/>
  <c r="AL295" i="1"/>
  <c r="AL294" i="1"/>
  <c r="AL293" i="1"/>
  <c r="AL292" i="1"/>
  <c r="AL291" i="1"/>
  <c r="AL290" i="1"/>
  <c r="AL289" i="1"/>
  <c r="AL288" i="1"/>
  <c r="AL287" i="1"/>
  <c r="AL286" i="1"/>
  <c r="AL285" i="1"/>
  <c r="AL284" i="1"/>
  <c r="AL283" i="1"/>
  <c r="AL282" i="1"/>
  <c r="AL281" i="1"/>
  <c r="AL280" i="1"/>
  <c r="AL279" i="1"/>
  <c r="AL278" i="1"/>
  <c r="AL277" i="1"/>
  <c r="AL276" i="1"/>
  <c r="AL275" i="1"/>
  <c r="AL274" i="1"/>
  <c r="AL273" i="1"/>
  <c r="AL272" i="1"/>
  <c r="AL271" i="1"/>
  <c r="AL270" i="1"/>
  <c r="AL269" i="1"/>
  <c r="AL268" i="1"/>
  <c r="AL267" i="1"/>
  <c r="AL266" i="1"/>
  <c r="AL265" i="1"/>
  <c r="AL264" i="1"/>
  <c r="AL263" i="1"/>
  <c r="AL262" i="1"/>
  <c r="AL261" i="1"/>
  <c r="AL260" i="1"/>
  <c r="AL259" i="1"/>
  <c r="AL258" i="1"/>
  <c r="AL257" i="1"/>
  <c r="AL256" i="1"/>
  <c r="AL255" i="1"/>
  <c r="AL254" i="1"/>
  <c r="AL253" i="1"/>
  <c r="AL252" i="1"/>
  <c r="AL251" i="1"/>
  <c r="AL250" i="1"/>
  <c r="AL249" i="1"/>
  <c r="AL248" i="1"/>
  <c r="AL247" i="1"/>
  <c r="AL246" i="1"/>
  <c r="AL245" i="1"/>
  <c r="AL244" i="1"/>
  <c r="AL243" i="1"/>
  <c r="AL242" i="1"/>
  <c r="AL241" i="1"/>
  <c r="AL240" i="1"/>
  <c r="AL239" i="1"/>
  <c r="AL238" i="1"/>
  <c r="AL237" i="1"/>
  <c r="AL236" i="1"/>
  <c r="AL235" i="1"/>
  <c r="AL234" i="1"/>
  <c r="AL233" i="1"/>
  <c r="AL232" i="1"/>
  <c r="AL231" i="1"/>
  <c r="AL230" i="1"/>
  <c r="AL229" i="1"/>
  <c r="AL228" i="1"/>
  <c r="AL227" i="1"/>
  <c r="AL226" i="1"/>
  <c r="AL225" i="1"/>
  <c r="AL224" i="1"/>
  <c r="AL223" i="1"/>
  <c r="AL222" i="1"/>
  <c r="AL221" i="1"/>
  <c r="AL220" i="1"/>
  <c r="AL219" i="1"/>
  <c r="AL218" i="1"/>
  <c r="AL217" i="1"/>
  <c r="AL216" i="1"/>
  <c r="AL215" i="1"/>
  <c r="AL214" i="1"/>
  <c r="AL213" i="1"/>
  <c r="AL212" i="1"/>
  <c r="AL211" i="1"/>
  <c r="AL210" i="1"/>
  <c r="AL209" i="1"/>
  <c r="AL208" i="1"/>
  <c r="AL207" i="1"/>
  <c r="AL206" i="1"/>
  <c r="AL205" i="1"/>
  <c r="AL204" i="1"/>
  <c r="AL203" i="1"/>
  <c r="AL202" i="1"/>
  <c r="AL201" i="1"/>
  <c r="AL200" i="1"/>
  <c r="AL199" i="1"/>
  <c r="AL198" i="1"/>
  <c r="AL197" i="1"/>
  <c r="AL196" i="1"/>
  <c r="AL195" i="1"/>
  <c r="AL194" i="1"/>
  <c r="AL193" i="1"/>
  <c r="AL192" i="1"/>
  <c r="AL191" i="1"/>
  <c r="AL190" i="1"/>
  <c r="AL189" i="1"/>
  <c r="AL188" i="1"/>
  <c r="AL187" i="1"/>
  <c r="AL186" i="1"/>
  <c r="AL185" i="1"/>
  <c r="AL184" i="1"/>
  <c r="AL183" i="1"/>
  <c r="AL182" i="1"/>
  <c r="AL181" i="1"/>
  <c r="AL180" i="1"/>
  <c r="AL179" i="1"/>
  <c r="AL178" i="1"/>
  <c r="AL177" i="1"/>
  <c r="AL176" i="1"/>
  <c r="AL175" i="1"/>
  <c r="AL174" i="1"/>
  <c r="AL173" i="1"/>
  <c r="AL172" i="1"/>
  <c r="AL171" i="1"/>
  <c r="AL170" i="1"/>
  <c r="AL169" i="1"/>
  <c r="AL168" i="1"/>
  <c r="AL167" i="1"/>
  <c r="AL166" i="1"/>
  <c r="AL165" i="1"/>
  <c r="AL164" i="1"/>
  <c r="AL163" i="1"/>
  <c r="AL162" i="1"/>
  <c r="AL161" i="1"/>
  <c r="AL160" i="1"/>
  <c r="AL159" i="1"/>
  <c r="AL158" i="1"/>
  <c r="AL157" i="1"/>
  <c r="AL156" i="1"/>
  <c r="AL155" i="1"/>
  <c r="AL154" i="1"/>
  <c r="AL153" i="1"/>
  <c r="AL152" i="1"/>
  <c r="AL151" i="1"/>
  <c r="AL150" i="1"/>
  <c r="AL149" i="1"/>
  <c r="AL148" i="1"/>
  <c r="AL147" i="1"/>
  <c r="AL146" i="1"/>
  <c r="AL145" i="1"/>
  <c r="AL144" i="1"/>
  <c r="AL143" i="1"/>
  <c r="AL142" i="1"/>
  <c r="AL141" i="1"/>
  <c r="AL140" i="1"/>
  <c r="AL139" i="1"/>
  <c r="AL138" i="1"/>
  <c r="AL137" i="1"/>
  <c r="AL136" i="1"/>
  <c r="AL135" i="1"/>
  <c r="AL134" i="1"/>
  <c r="AL133" i="1"/>
  <c r="AL132" i="1"/>
  <c r="AL131" i="1"/>
  <c r="AL130" i="1"/>
  <c r="AL129" i="1"/>
  <c r="AL128" i="1"/>
  <c r="AL127" i="1"/>
  <c r="AL126" i="1"/>
  <c r="AL125" i="1"/>
  <c r="AL124" i="1"/>
  <c r="AL123" i="1"/>
  <c r="AL122" i="1"/>
  <c r="AL121" i="1"/>
  <c r="AL120" i="1"/>
  <c r="AL119" i="1"/>
  <c r="AL118" i="1"/>
  <c r="AL117" i="1"/>
  <c r="AL116" i="1"/>
  <c r="AL115" i="1"/>
  <c r="AL114" i="1"/>
  <c r="AL113" i="1"/>
  <c r="AL112" i="1"/>
  <c r="AL111" i="1"/>
  <c r="AL110" i="1"/>
  <c r="AL109" i="1"/>
  <c r="AL108" i="1"/>
  <c r="AL107" i="1"/>
  <c r="AL106" i="1"/>
  <c r="AL105" i="1"/>
  <c r="AL104" i="1"/>
  <c r="AL103" i="1"/>
  <c r="AL102" i="1"/>
  <c r="AL101" i="1"/>
  <c r="AL100" i="1"/>
  <c r="AL99" i="1"/>
  <c r="AL98" i="1"/>
  <c r="AL97" i="1"/>
  <c r="AL96" i="1"/>
  <c r="AL95" i="1"/>
  <c r="AL94" i="1"/>
  <c r="AL93" i="1"/>
  <c r="AL92" i="1"/>
  <c r="AL91" i="1"/>
  <c r="AL90" i="1"/>
  <c r="AL89" i="1"/>
  <c r="AL88" i="1"/>
  <c r="AL87" i="1"/>
  <c r="AL86" i="1"/>
  <c r="AL85" i="1"/>
  <c r="AL84" i="1"/>
  <c r="AL83" i="1"/>
  <c r="AL82" i="1"/>
  <c r="AL81" i="1"/>
  <c r="AL80" i="1"/>
  <c r="AL79" i="1"/>
  <c r="AL78" i="1"/>
  <c r="AL77" i="1"/>
  <c r="AL76" i="1"/>
  <c r="AL75" i="1"/>
  <c r="AL74" i="1"/>
  <c r="AL73" i="1"/>
  <c r="AL72" i="1"/>
  <c r="AL71" i="1"/>
  <c r="AL70" i="1"/>
  <c r="AL69" i="1"/>
  <c r="AL68" i="1"/>
  <c r="AL67" i="1"/>
  <c r="AL66" i="1"/>
  <c r="AL65" i="1"/>
  <c r="AL64" i="1"/>
  <c r="AL63" i="1"/>
  <c r="AL62" i="1"/>
  <c r="AL61" i="1"/>
  <c r="AL60" i="1"/>
  <c r="AL59" i="1"/>
  <c r="AL58" i="1"/>
  <c r="AL57" i="1"/>
  <c r="AL56" i="1"/>
  <c r="AL55" i="1"/>
  <c r="AL54" i="1"/>
  <c r="AL53" i="1"/>
  <c r="AL52" i="1"/>
  <c r="AL51" i="1"/>
  <c r="AL50" i="1"/>
  <c r="AL49" i="1"/>
  <c r="AL48" i="1"/>
  <c r="AL47" i="1"/>
  <c r="AL46" i="1"/>
  <c r="AL45" i="1"/>
  <c r="AL44" i="1"/>
  <c r="AL43" i="1"/>
  <c r="AL42" i="1"/>
  <c r="AL41" i="1"/>
  <c r="AL40" i="1"/>
  <c r="AL39" i="1"/>
  <c r="AL38" i="1"/>
  <c r="AL37" i="1"/>
  <c r="AL36" i="1"/>
  <c r="AL35" i="1"/>
  <c r="AL34" i="1"/>
  <c r="AL33" i="1"/>
  <c r="AL32" i="1"/>
  <c r="AL31" i="1"/>
  <c r="AL30" i="1"/>
  <c r="AL29" i="1"/>
  <c r="AL28" i="1"/>
  <c r="AL27" i="1"/>
  <c r="AL26" i="1"/>
  <c r="AL25" i="1"/>
  <c r="AL24" i="1"/>
  <c r="AL23" i="1"/>
  <c r="AL22" i="1"/>
  <c r="AL21" i="1"/>
  <c r="AL20" i="1"/>
  <c r="AL19" i="1"/>
  <c r="AL18" i="1"/>
  <c r="AL17" i="1"/>
  <c r="AL16" i="1"/>
  <c r="AL15" i="1"/>
  <c r="AL14" i="1"/>
  <c r="AL13" i="1"/>
  <c r="AL12" i="1"/>
  <c r="AL11" i="1"/>
  <c r="AH518" i="1"/>
  <c r="AH517" i="1"/>
  <c r="AH516" i="1"/>
  <c r="AH515" i="1"/>
  <c r="AH514" i="1"/>
  <c r="AH513" i="1"/>
  <c r="AH512" i="1"/>
  <c r="AH511" i="1"/>
  <c r="AH510" i="1"/>
  <c r="AH509" i="1"/>
  <c r="AH508" i="1"/>
  <c r="AH507" i="1"/>
  <c r="AH506" i="1"/>
  <c r="AH505" i="1"/>
  <c r="AH504" i="1"/>
  <c r="AH503" i="1"/>
  <c r="AH502" i="1"/>
  <c r="AH501" i="1"/>
  <c r="AH500" i="1"/>
  <c r="AH499" i="1"/>
  <c r="AH498" i="1"/>
  <c r="AH497" i="1"/>
  <c r="AH496" i="1"/>
  <c r="AH495" i="1"/>
  <c r="AH494" i="1"/>
  <c r="AH493" i="1"/>
  <c r="AH492" i="1"/>
  <c r="AH491" i="1"/>
  <c r="AH490" i="1"/>
  <c r="AH489" i="1"/>
  <c r="AH488" i="1"/>
  <c r="AH487" i="1"/>
  <c r="AH486" i="1"/>
  <c r="AH485" i="1"/>
  <c r="AH484" i="1"/>
  <c r="AH483" i="1"/>
  <c r="AH482" i="1"/>
  <c r="AH481" i="1"/>
  <c r="AH480" i="1"/>
  <c r="AH479" i="1"/>
  <c r="AH478" i="1"/>
  <c r="AH477" i="1"/>
  <c r="AH476" i="1"/>
  <c r="AH475" i="1"/>
  <c r="AH474" i="1"/>
  <c r="AH473" i="1"/>
  <c r="AH472" i="1"/>
  <c r="AH471" i="1"/>
  <c r="AH470" i="1"/>
  <c r="AH469" i="1"/>
  <c r="AH468" i="1"/>
  <c r="AH467" i="1"/>
  <c r="AH466" i="1"/>
  <c r="AH465" i="1"/>
  <c r="AH464" i="1"/>
  <c r="AH463" i="1"/>
  <c r="AH462" i="1"/>
  <c r="AH461" i="1"/>
  <c r="AH460" i="1"/>
  <c r="AH459" i="1"/>
  <c r="AH458" i="1"/>
  <c r="AH457" i="1"/>
  <c r="AH456" i="1"/>
  <c r="AH455" i="1"/>
  <c r="AH454" i="1"/>
  <c r="AH453" i="1"/>
  <c r="AH452" i="1"/>
  <c r="AH451" i="1"/>
  <c r="AH450" i="1"/>
  <c r="AH449" i="1"/>
  <c r="AH448" i="1"/>
  <c r="AH447" i="1"/>
  <c r="AH446" i="1"/>
  <c r="AH445" i="1"/>
  <c r="AH444" i="1"/>
  <c r="AH443" i="1"/>
  <c r="AH442" i="1"/>
  <c r="AH441" i="1"/>
  <c r="AH440" i="1"/>
  <c r="AH439" i="1"/>
  <c r="AH438" i="1"/>
  <c r="AH437" i="1"/>
  <c r="AH436" i="1"/>
  <c r="AH435" i="1"/>
  <c r="AH434" i="1"/>
  <c r="AH433" i="1"/>
  <c r="AH432" i="1"/>
  <c r="AH431" i="1"/>
  <c r="AH430" i="1"/>
  <c r="AH429" i="1"/>
  <c r="AH428" i="1"/>
  <c r="AH427" i="1"/>
  <c r="AH426" i="1"/>
  <c r="AH425" i="1"/>
  <c r="AH424" i="1"/>
  <c r="AH423" i="1"/>
  <c r="AH422" i="1"/>
  <c r="AH421" i="1"/>
  <c r="AH420" i="1"/>
  <c r="AH419" i="1"/>
  <c r="AH418" i="1"/>
  <c r="AH417" i="1"/>
  <c r="AH416" i="1"/>
  <c r="AH415" i="1"/>
  <c r="AH414" i="1"/>
  <c r="AH413" i="1"/>
  <c r="AH412" i="1"/>
  <c r="AH411" i="1"/>
  <c r="AH410" i="1"/>
  <c r="AH409" i="1"/>
  <c r="AH408" i="1"/>
  <c r="AH407" i="1"/>
  <c r="AH406" i="1"/>
  <c r="AH405" i="1"/>
  <c r="AH404" i="1"/>
  <c r="AH403" i="1"/>
  <c r="AH402" i="1"/>
  <c r="AH401" i="1"/>
  <c r="AH400" i="1"/>
  <c r="AH399" i="1"/>
  <c r="AH398" i="1"/>
  <c r="AH397" i="1"/>
  <c r="AH396" i="1"/>
  <c r="AH395" i="1"/>
  <c r="AH394" i="1"/>
  <c r="AH393" i="1"/>
  <c r="AH392" i="1"/>
  <c r="AH391" i="1"/>
  <c r="AH390" i="1"/>
  <c r="AH389" i="1"/>
  <c r="AH388" i="1"/>
  <c r="AH387" i="1"/>
  <c r="AH386" i="1"/>
  <c r="AH385" i="1"/>
  <c r="AH384" i="1"/>
  <c r="AH383" i="1"/>
  <c r="AH382" i="1"/>
  <c r="AH381" i="1"/>
  <c r="AH379" i="1"/>
  <c r="AH378" i="1"/>
  <c r="AH377" i="1"/>
  <c r="AH376" i="1"/>
  <c r="AH375" i="1"/>
  <c r="AH374" i="1"/>
  <c r="AH373" i="1"/>
  <c r="AH372" i="1"/>
  <c r="AH371" i="1"/>
  <c r="AH370" i="1"/>
  <c r="AH369" i="1"/>
  <c r="AH368" i="1"/>
  <c r="AH367" i="1"/>
  <c r="AH366" i="1"/>
  <c r="AH365" i="1"/>
  <c r="AH364" i="1"/>
  <c r="AH363" i="1"/>
  <c r="AH362" i="1"/>
  <c r="AH361" i="1"/>
  <c r="AH360" i="1"/>
  <c r="AH359" i="1"/>
  <c r="AH358" i="1"/>
  <c r="AH357" i="1"/>
  <c r="AH356" i="1"/>
  <c r="AH355" i="1"/>
  <c r="AH354" i="1"/>
  <c r="AH353" i="1"/>
  <c r="AH352" i="1"/>
  <c r="AH351" i="1"/>
  <c r="AH350" i="1"/>
  <c r="AH349" i="1"/>
  <c r="AH348" i="1"/>
  <c r="AH347" i="1"/>
  <c r="AH346" i="1"/>
  <c r="AH345" i="1"/>
  <c r="AH344" i="1"/>
  <c r="AH343" i="1"/>
  <c r="AH342" i="1"/>
  <c r="AH341" i="1"/>
  <c r="AH340" i="1"/>
  <c r="AH339" i="1"/>
  <c r="AH338" i="1"/>
  <c r="AH337" i="1"/>
  <c r="AH336" i="1"/>
  <c r="AH335" i="1"/>
  <c r="AH334" i="1"/>
  <c r="AH333" i="1"/>
  <c r="AH332" i="1"/>
  <c r="AH331" i="1"/>
  <c r="AH330" i="1"/>
  <c r="AH329" i="1"/>
  <c r="AH328" i="1"/>
  <c r="AH327" i="1"/>
  <c r="AH326" i="1"/>
  <c r="AH325" i="1"/>
  <c r="AH324" i="1"/>
  <c r="AH323" i="1"/>
  <c r="AH322" i="1"/>
  <c r="AH321" i="1"/>
  <c r="AH320" i="1"/>
  <c r="AH319" i="1"/>
  <c r="AH318" i="1"/>
  <c r="AH317" i="1"/>
  <c r="AH316" i="1"/>
  <c r="AH315" i="1"/>
  <c r="AH314" i="1"/>
  <c r="AH313" i="1"/>
  <c r="AH312" i="1"/>
  <c r="AH311" i="1"/>
  <c r="AH310" i="1"/>
  <c r="AH309" i="1"/>
  <c r="AH308" i="1"/>
  <c r="AH307" i="1"/>
  <c r="AH306" i="1"/>
  <c r="AH305" i="1"/>
  <c r="AH304" i="1"/>
  <c r="AH303" i="1"/>
  <c r="AH302" i="1"/>
  <c r="AH301" i="1"/>
  <c r="AH300" i="1"/>
  <c r="AH299" i="1"/>
  <c r="AH298" i="1"/>
  <c r="AH297" i="1"/>
  <c r="AH296" i="1"/>
  <c r="AH295" i="1"/>
  <c r="AH294" i="1"/>
  <c r="AH293" i="1"/>
  <c r="AH292" i="1"/>
  <c r="AH291" i="1"/>
  <c r="AH290" i="1"/>
  <c r="AH289" i="1"/>
  <c r="AH288" i="1"/>
  <c r="AH287" i="1"/>
  <c r="AH286" i="1"/>
  <c r="AH285" i="1"/>
  <c r="AH284" i="1"/>
  <c r="AH283" i="1"/>
  <c r="AH282" i="1"/>
  <c r="AH281" i="1"/>
  <c r="AH280" i="1"/>
  <c r="AH279" i="1"/>
  <c r="AH278" i="1"/>
  <c r="AH277" i="1"/>
  <c r="AH276" i="1"/>
  <c r="AH275" i="1"/>
  <c r="AH274" i="1"/>
  <c r="AH273" i="1"/>
  <c r="AH272" i="1"/>
  <c r="AH271" i="1"/>
  <c r="AH270" i="1"/>
  <c r="AH269" i="1"/>
  <c r="AH268" i="1"/>
  <c r="AH267" i="1"/>
  <c r="AH266" i="1"/>
  <c r="AH265" i="1"/>
  <c r="AH264" i="1"/>
  <c r="AH263" i="1"/>
  <c r="AH262" i="1"/>
  <c r="AH261" i="1"/>
  <c r="AH260" i="1"/>
  <c r="AH259" i="1"/>
  <c r="AH258" i="1"/>
  <c r="AH257" i="1"/>
  <c r="AH256" i="1"/>
  <c r="AH255" i="1"/>
  <c r="AH254" i="1"/>
  <c r="AH253" i="1"/>
  <c r="AH252" i="1"/>
  <c r="AH251" i="1"/>
  <c r="AH250" i="1"/>
  <c r="AH249" i="1"/>
  <c r="AH248" i="1"/>
  <c r="AH247" i="1"/>
  <c r="AH246" i="1"/>
  <c r="AH245" i="1"/>
  <c r="AH244" i="1"/>
  <c r="AH243" i="1"/>
  <c r="AH242" i="1"/>
  <c r="AH241" i="1"/>
  <c r="AH240" i="1"/>
  <c r="AH239" i="1"/>
  <c r="AH238" i="1"/>
  <c r="AH237" i="1"/>
  <c r="AH236" i="1"/>
  <c r="AH235" i="1"/>
  <c r="AH234" i="1"/>
  <c r="AH233" i="1"/>
  <c r="AH232" i="1"/>
  <c r="AH231" i="1"/>
  <c r="AH230" i="1"/>
  <c r="AH229" i="1"/>
  <c r="AH228" i="1"/>
  <c r="AH227" i="1"/>
  <c r="AH226" i="1"/>
  <c r="AH225" i="1"/>
  <c r="AH224" i="1"/>
  <c r="AH223" i="1"/>
  <c r="AH222" i="1"/>
  <c r="AH221" i="1"/>
  <c r="AH220" i="1"/>
  <c r="AH219" i="1"/>
  <c r="AH218" i="1"/>
  <c r="AH217" i="1"/>
  <c r="AH216" i="1"/>
  <c r="AH215" i="1"/>
  <c r="AH214" i="1"/>
  <c r="AH213" i="1"/>
  <c r="AH212" i="1"/>
  <c r="AH211" i="1"/>
  <c r="AH210" i="1"/>
  <c r="AH209" i="1"/>
  <c r="AH208" i="1"/>
  <c r="AH207" i="1"/>
  <c r="AH206" i="1"/>
  <c r="AH205" i="1"/>
  <c r="AH204" i="1"/>
  <c r="AH203" i="1"/>
  <c r="AH202" i="1"/>
  <c r="AH201" i="1"/>
  <c r="AH200" i="1"/>
  <c r="AH199" i="1"/>
  <c r="AH198" i="1"/>
  <c r="AH197" i="1"/>
  <c r="AH196" i="1"/>
  <c r="AH195" i="1"/>
  <c r="AH194" i="1"/>
  <c r="AH193" i="1"/>
  <c r="AH192" i="1"/>
  <c r="AH191" i="1"/>
  <c r="AH190" i="1"/>
  <c r="AH189" i="1"/>
  <c r="AH188" i="1"/>
  <c r="AH187" i="1"/>
  <c r="AH186" i="1"/>
  <c r="AH185" i="1"/>
  <c r="AH184" i="1"/>
  <c r="AH183" i="1"/>
  <c r="AH182" i="1"/>
  <c r="AH181" i="1"/>
  <c r="AH180" i="1"/>
  <c r="AH179" i="1"/>
  <c r="AH178" i="1"/>
  <c r="AH177" i="1"/>
  <c r="AH176" i="1"/>
  <c r="AH175" i="1"/>
  <c r="AH174" i="1"/>
  <c r="AH173" i="1"/>
  <c r="AH172" i="1"/>
  <c r="AH171" i="1"/>
  <c r="AH170" i="1"/>
  <c r="AH169" i="1"/>
  <c r="AH168" i="1"/>
  <c r="AH167" i="1"/>
  <c r="AH166" i="1"/>
  <c r="AH165" i="1"/>
  <c r="AH164" i="1"/>
  <c r="AH163" i="1"/>
  <c r="AH162" i="1"/>
  <c r="AH161" i="1"/>
  <c r="AH160" i="1"/>
  <c r="AH159" i="1"/>
  <c r="AH158" i="1"/>
  <c r="AH157" i="1"/>
  <c r="AH156" i="1"/>
  <c r="AH155" i="1"/>
  <c r="AH154" i="1"/>
  <c r="AH153" i="1"/>
  <c r="AH152" i="1"/>
  <c r="AH151" i="1"/>
  <c r="AH150" i="1"/>
  <c r="AH149" i="1"/>
  <c r="AH148" i="1"/>
  <c r="AH147" i="1"/>
  <c r="AH146" i="1"/>
  <c r="AH145" i="1"/>
  <c r="AH144" i="1"/>
  <c r="AH143" i="1"/>
  <c r="AH142" i="1"/>
  <c r="AH141" i="1"/>
  <c r="AH140" i="1"/>
  <c r="AH139" i="1"/>
  <c r="AH138" i="1"/>
  <c r="AH137" i="1"/>
  <c r="AH136" i="1"/>
  <c r="AH135" i="1"/>
  <c r="AH134" i="1"/>
  <c r="AH133" i="1"/>
  <c r="AH132" i="1"/>
  <c r="AH131" i="1"/>
  <c r="AH130" i="1"/>
  <c r="AH129" i="1"/>
  <c r="AH128" i="1"/>
  <c r="AH127" i="1"/>
  <c r="AH126" i="1"/>
  <c r="AH125" i="1"/>
  <c r="AH124" i="1"/>
  <c r="AH123" i="1"/>
  <c r="AH122" i="1"/>
  <c r="AH121" i="1"/>
  <c r="AH120" i="1"/>
  <c r="AH119" i="1"/>
  <c r="AH118" i="1"/>
  <c r="AH117" i="1"/>
  <c r="AH116" i="1"/>
  <c r="AH115" i="1"/>
  <c r="AH114" i="1"/>
  <c r="AH113" i="1"/>
  <c r="AH112" i="1"/>
  <c r="AH111" i="1"/>
  <c r="AH110" i="1"/>
  <c r="AH109" i="1"/>
  <c r="AH108" i="1"/>
  <c r="AH107" i="1"/>
  <c r="AH106" i="1"/>
  <c r="AH105" i="1"/>
  <c r="AH104" i="1"/>
  <c r="AH103" i="1"/>
  <c r="AH102" i="1"/>
  <c r="AH101" i="1"/>
  <c r="AH100" i="1"/>
  <c r="AH99" i="1"/>
  <c r="AH98" i="1"/>
  <c r="AH97" i="1"/>
  <c r="AH96" i="1"/>
  <c r="AH95" i="1"/>
  <c r="AH94" i="1"/>
  <c r="AH93" i="1"/>
  <c r="AH92" i="1"/>
  <c r="AH91" i="1"/>
  <c r="AH90" i="1"/>
  <c r="AH89" i="1"/>
  <c r="AH88" i="1"/>
  <c r="AH87" i="1"/>
  <c r="AH86" i="1"/>
  <c r="AH85" i="1"/>
  <c r="AH84" i="1"/>
  <c r="AH83" i="1"/>
  <c r="AH82" i="1"/>
  <c r="AH81" i="1"/>
  <c r="AH80" i="1"/>
  <c r="AH79" i="1"/>
  <c r="AH78" i="1"/>
  <c r="AH77" i="1"/>
  <c r="AH76" i="1"/>
  <c r="AH75" i="1"/>
  <c r="AH74" i="1"/>
  <c r="AH73" i="1"/>
  <c r="AH72" i="1"/>
  <c r="AH71" i="1"/>
  <c r="AH70" i="1"/>
  <c r="AH69" i="1"/>
  <c r="AH68" i="1"/>
  <c r="AH67" i="1"/>
  <c r="AH66" i="1"/>
  <c r="AH65" i="1"/>
  <c r="AH64" i="1"/>
  <c r="AH63" i="1"/>
  <c r="AH62" i="1"/>
  <c r="AH61" i="1"/>
  <c r="AH60" i="1"/>
  <c r="AH59" i="1"/>
  <c r="AH58" i="1"/>
  <c r="AH57" i="1"/>
  <c r="AH56" i="1"/>
  <c r="AH55" i="1"/>
  <c r="AH54" i="1"/>
  <c r="AH53" i="1"/>
  <c r="AH52" i="1"/>
  <c r="AH51" i="1"/>
  <c r="AH50" i="1"/>
  <c r="AH49" i="1"/>
  <c r="AH48" i="1"/>
  <c r="AH47" i="1"/>
  <c r="AH46" i="1"/>
  <c r="AH45" i="1"/>
  <c r="AH44"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AH13" i="1"/>
  <c r="AH12" i="1"/>
  <c r="AH11" i="1"/>
  <c r="AC518" i="1"/>
  <c r="AC517" i="1"/>
  <c r="AC516" i="1"/>
  <c r="AC515" i="1"/>
  <c r="AC514" i="1"/>
  <c r="AC513" i="1"/>
  <c r="AC512" i="1"/>
  <c r="AC511" i="1"/>
  <c r="AC510" i="1"/>
  <c r="AC509" i="1"/>
  <c r="AC508" i="1"/>
  <c r="AC507" i="1"/>
  <c r="AC506" i="1"/>
  <c r="AC505" i="1"/>
  <c r="AC504" i="1"/>
  <c r="AC503" i="1"/>
  <c r="AC502" i="1"/>
  <c r="AC501" i="1"/>
  <c r="AC500" i="1"/>
  <c r="AC499" i="1"/>
  <c r="AC498" i="1"/>
  <c r="AC497" i="1"/>
  <c r="AC496" i="1"/>
  <c r="AC495" i="1"/>
  <c r="AC494" i="1"/>
  <c r="AC493" i="1"/>
  <c r="AC492" i="1"/>
  <c r="AC491" i="1"/>
  <c r="AC490" i="1"/>
  <c r="AC489" i="1"/>
  <c r="AC488" i="1"/>
  <c r="AC487" i="1"/>
  <c r="AC486" i="1"/>
  <c r="AC485" i="1"/>
  <c r="AC484" i="1"/>
  <c r="AC483" i="1"/>
  <c r="AC482" i="1"/>
  <c r="AC481" i="1"/>
  <c r="AC480" i="1"/>
  <c r="AC479" i="1"/>
  <c r="AC478" i="1"/>
  <c r="AC477" i="1"/>
  <c r="AC476" i="1"/>
  <c r="AC475" i="1"/>
  <c r="AC474" i="1"/>
  <c r="AC473" i="1"/>
  <c r="AC472" i="1"/>
  <c r="AC471" i="1"/>
  <c r="AC470" i="1"/>
  <c r="AC469" i="1"/>
  <c r="AC468" i="1"/>
  <c r="AC467" i="1"/>
  <c r="AC466" i="1"/>
  <c r="AC465" i="1"/>
  <c r="AC464" i="1"/>
  <c r="AC463" i="1"/>
  <c r="AC462" i="1"/>
  <c r="AC461" i="1"/>
  <c r="AC460" i="1"/>
  <c r="AC459" i="1"/>
  <c r="AC458" i="1"/>
  <c r="AC457" i="1"/>
  <c r="AC456" i="1"/>
  <c r="AC455" i="1"/>
  <c r="AC454" i="1"/>
  <c r="AC453" i="1"/>
  <c r="AC452" i="1"/>
  <c r="AC451" i="1"/>
  <c r="AC450" i="1"/>
  <c r="AC449" i="1"/>
  <c r="AC448" i="1"/>
  <c r="AC447" i="1"/>
  <c r="AC446" i="1"/>
  <c r="AC445" i="1"/>
  <c r="AC444" i="1"/>
  <c r="AC443" i="1"/>
  <c r="AC442" i="1"/>
  <c r="AC441" i="1"/>
  <c r="AC440" i="1"/>
  <c r="AC439" i="1"/>
  <c r="AC438" i="1"/>
  <c r="AC437" i="1"/>
  <c r="AC436" i="1"/>
  <c r="AC435" i="1"/>
  <c r="AC434" i="1"/>
  <c r="AC433" i="1"/>
  <c r="AC432" i="1"/>
  <c r="AC431" i="1"/>
  <c r="AC430" i="1"/>
  <c r="AC429" i="1"/>
  <c r="AC428" i="1"/>
  <c r="AC427" i="1"/>
  <c r="AC426" i="1"/>
  <c r="AC425" i="1"/>
  <c r="AC424" i="1"/>
  <c r="AC423" i="1"/>
  <c r="AC422" i="1"/>
  <c r="AC421" i="1"/>
  <c r="AC420" i="1"/>
  <c r="AC419" i="1"/>
  <c r="AC418" i="1"/>
  <c r="AC417" i="1"/>
  <c r="AC416" i="1"/>
  <c r="AC415" i="1"/>
  <c r="AC414" i="1"/>
  <c r="AC413" i="1"/>
  <c r="AC412" i="1"/>
  <c r="AC411" i="1"/>
  <c r="AC410" i="1"/>
  <c r="AC409" i="1"/>
  <c r="AC408" i="1"/>
  <c r="AC407" i="1"/>
  <c r="AC406" i="1"/>
  <c r="AC405" i="1"/>
  <c r="AC404" i="1"/>
  <c r="AC403" i="1"/>
  <c r="AC402" i="1"/>
  <c r="AC401" i="1"/>
  <c r="AC400" i="1"/>
  <c r="AC399" i="1"/>
  <c r="AC398" i="1"/>
  <c r="AC397" i="1"/>
  <c r="AC396" i="1"/>
  <c r="AC395" i="1"/>
  <c r="AC394" i="1"/>
  <c r="AC393" i="1"/>
  <c r="AC392" i="1"/>
  <c r="AC391" i="1"/>
  <c r="AC390" i="1"/>
  <c r="AC389" i="1"/>
  <c r="AC388" i="1"/>
  <c r="AC387" i="1"/>
  <c r="AC386" i="1"/>
  <c r="AC385" i="1"/>
  <c r="AC384" i="1"/>
  <c r="AC383" i="1"/>
  <c r="AC382" i="1"/>
  <c r="AC381" i="1"/>
  <c r="AC380" i="1"/>
  <c r="AC379" i="1"/>
  <c r="AC378" i="1"/>
  <c r="AC377" i="1"/>
  <c r="AC376" i="1"/>
  <c r="AC375" i="1"/>
  <c r="AC374" i="1"/>
  <c r="AC373" i="1"/>
  <c r="AC372" i="1"/>
  <c r="AC371" i="1"/>
  <c r="AC370" i="1"/>
  <c r="AC369" i="1"/>
  <c r="AC368" i="1"/>
  <c r="AC367" i="1"/>
  <c r="AC366" i="1"/>
  <c r="AC365" i="1"/>
  <c r="AC364" i="1"/>
  <c r="AC363" i="1"/>
  <c r="AC362" i="1"/>
  <c r="AC361" i="1"/>
  <c r="AC360" i="1"/>
  <c r="AC359" i="1"/>
  <c r="AC358" i="1"/>
  <c r="AC357" i="1"/>
  <c r="AC356" i="1"/>
  <c r="AC355" i="1"/>
  <c r="AC354" i="1"/>
  <c r="AC353" i="1"/>
  <c r="AC352" i="1"/>
  <c r="AC351" i="1"/>
  <c r="AC350" i="1"/>
  <c r="AC349" i="1"/>
  <c r="AC348" i="1"/>
  <c r="AC347" i="1"/>
  <c r="AC346" i="1"/>
  <c r="AC345" i="1"/>
  <c r="AC344" i="1"/>
  <c r="AC343" i="1"/>
  <c r="AC342" i="1"/>
  <c r="AC341" i="1"/>
  <c r="AC340" i="1"/>
  <c r="AC339" i="1"/>
  <c r="AC338" i="1"/>
  <c r="AC337" i="1"/>
  <c r="AC336" i="1"/>
  <c r="AC335" i="1"/>
  <c r="AC334" i="1"/>
  <c r="AC333" i="1"/>
  <c r="AC332" i="1"/>
  <c r="AC331" i="1"/>
  <c r="AC330" i="1"/>
  <c r="AC329" i="1"/>
  <c r="AC328" i="1"/>
  <c r="AC327" i="1"/>
  <c r="AC326" i="1"/>
  <c r="AC325" i="1"/>
  <c r="AC324" i="1"/>
  <c r="AC323" i="1"/>
  <c r="AC322" i="1"/>
  <c r="AC321" i="1"/>
  <c r="AC320" i="1"/>
  <c r="AC319" i="1"/>
  <c r="AC318" i="1"/>
  <c r="AC317" i="1"/>
  <c r="AC316" i="1"/>
  <c r="AC315" i="1"/>
  <c r="AC314" i="1"/>
  <c r="AC313" i="1"/>
  <c r="AC312" i="1"/>
  <c r="AC311" i="1"/>
  <c r="AC310" i="1"/>
  <c r="AC309" i="1"/>
  <c r="AC308" i="1"/>
  <c r="AC307" i="1"/>
  <c r="AC306" i="1"/>
  <c r="AC305" i="1"/>
  <c r="AC304" i="1"/>
  <c r="AC303" i="1"/>
  <c r="AC302" i="1"/>
  <c r="AC301" i="1"/>
  <c r="AC300" i="1"/>
  <c r="AC299" i="1"/>
  <c r="AC298" i="1"/>
  <c r="AC297" i="1"/>
  <c r="AC296" i="1"/>
  <c r="AC295" i="1"/>
  <c r="AC294" i="1"/>
  <c r="AC293" i="1"/>
  <c r="AC292" i="1"/>
  <c r="AC291" i="1"/>
  <c r="AC290" i="1"/>
  <c r="AC289" i="1"/>
  <c r="AC288" i="1"/>
  <c r="AC287" i="1"/>
  <c r="AC286" i="1"/>
  <c r="AC285" i="1"/>
  <c r="AC284" i="1"/>
  <c r="AC283" i="1"/>
  <c r="AC282" i="1"/>
  <c r="AC281" i="1"/>
  <c r="AC280" i="1"/>
  <c r="AC279" i="1"/>
  <c r="AC278" i="1"/>
  <c r="AC277" i="1"/>
  <c r="AC276" i="1"/>
  <c r="AC275" i="1"/>
  <c r="AC274" i="1"/>
  <c r="AC273" i="1"/>
  <c r="AC272" i="1"/>
  <c r="AC271" i="1"/>
  <c r="AC270" i="1"/>
  <c r="AC269" i="1"/>
  <c r="AC268" i="1"/>
  <c r="AC267" i="1"/>
  <c r="AC266" i="1"/>
  <c r="AC265" i="1"/>
  <c r="AC264" i="1"/>
  <c r="AC263" i="1"/>
  <c r="AC262" i="1"/>
  <c r="AC261" i="1"/>
  <c r="AC260" i="1"/>
  <c r="AC259" i="1"/>
  <c r="AC258" i="1"/>
  <c r="AC257" i="1"/>
  <c r="AC256" i="1"/>
  <c r="AC255" i="1"/>
  <c r="AC254" i="1"/>
  <c r="AC253" i="1"/>
  <c r="AC252" i="1"/>
  <c r="AC251" i="1"/>
  <c r="AC250" i="1"/>
  <c r="AC249" i="1"/>
  <c r="AC248" i="1"/>
  <c r="AC247" i="1"/>
  <c r="AC246" i="1"/>
  <c r="AC245" i="1"/>
  <c r="AC244" i="1"/>
  <c r="AC243" i="1"/>
  <c r="AC242" i="1"/>
  <c r="AC241" i="1"/>
  <c r="AC240" i="1"/>
  <c r="AC239" i="1"/>
  <c r="AC238" i="1"/>
  <c r="AC237" i="1"/>
  <c r="AC236" i="1"/>
  <c r="AC235" i="1"/>
  <c r="AC234" i="1"/>
  <c r="AC233" i="1"/>
  <c r="AC232" i="1"/>
  <c r="AC231" i="1"/>
  <c r="AC230" i="1"/>
  <c r="AC229" i="1"/>
  <c r="AC228" i="1"/>
  <c r="AC227" i="1"/>
  <c r="AC226" i="1"/>
  <c r="AC225" i="1"/>
  <c r="AC224" i="1"/>
  <c r="AC223" i="1"/>
  <c r="AC222" i="1"/>
  <c r="AC221" i="1"/>
  <c r="AC220" i="1"/>
  <c r="AC219" i="1"/>
  <c r="AC218" i="1"/>
  <c r="AC217" i="1"/>
  <c r="AC216" i="1"/>
  <c r="AC215" i="1"/>
  <c r="AC214" i="1"/>
  <c r="AC213" i="1"/>
  <c r="AC212" i="1"/>
  <c r="AC211" i="1"/>
  <c r="AC210" i="1"/>
  <c r="AC209" i="1"/>
  <c r="AC208" i="1"/>
  <c r="AC207" i="1"/>
  <c r="AC206" i="1"/>
  <c r="AC205" i="1"/>
  <c r="AC204" i="1"/>
  <c r="AC203" i="1"/>
  <c r="AC202" i="1"/>
  <c r="AC201" i="1"/>
  <c r="AC200" i="1"/>
  <c r="AC199" i="1"/>
  <c r="AC198" i="1"/>
  <c r="AC197" i="1"/>
  <c r="AC196" i="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AC150" i="1"/>
  <c r="AC149" i="1"/>
  <c r="AC148" i="1"/>
  <c r="AC147" i="1"/>
  <c r="AC146" i="1"/>
  <c r="AC145" i="1"/>
  <c r="AC144" i="1"/>
  <c r="AC143" i="1"/>
  <c r="AC142" i="1"/>
  <c r="AC141" i="1"/>
  <c r="AC140" i="1"/>
  <c r="AC139" i="1"/>
  <c r="AC138" i="1"/>
  <c r="AC137" i="1"/>
  <c r="AC136" i="1"/>
  <c r="AC135" i="1"/>
  <c r="AC134" i="1"/>
  <c r="AC133" i="1"/>
  <c r="AC132" i="1"/>
  <c r="AC131" i="1"/>
  <c r="AC130" i="1"/>
  <c r="AC129" i="1"/>
  <c r="AC128" i="1"/>
  <c r="AC127" i="1"/>
  <c r="AC126" i="1"/>
  <c r="AC125" i="1"/>
  <c r="AC124" i="1"/>
  <c r="AC123" i="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A518" i="1"/>
  <c r="AA517" i="1"/>
  <c r="AA516" i="1"/>
  <c r="AA515" i="1"/>
  <c r="AA514" i="1"/>
  <c r="AA513" i="1"/>
  <c r="AA512" i="1"/>
  <c r="AA511"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0" i="1"/>
  <c r="Y219" i="1"/>
  <c r="Y218" i="1"/>
  <c r="Y217" i="1"/>
  <c r="Y216" i="1"/>
  <c r="Y215" i="1"/>
  <c r="Y213" i="1"/>
  <c r="Y212" i="1"/>
  <c r="Y211" i="1"/>
  <c r="Y210" i="1"/>
  <c r="Y209" i="1"/>
  <c r="Y208" i="1"/>
  <c r="Y207" i="1"/>
  <c r="Y206" i="1"/>
  <c r="Y205" i="1"/>
  <c r="Y204" i="1"/>
  <c r="Y203" i="1"/>
  <c r="Y202"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S457" i="1"/>
  <c r="S456" i="1"/>
  <c r="S378" i="1"/>
  <c r="S377" i="1"/>
  <c r="S376" i="1"/>
  <c r="S375" i="1"/>
  <c r="S352" i="1"/>
  <c r="S350" i="1"/>
  <c r="S349" i="1"/>
  <c r="S343" i="1"/>
  <c r="S342" i="1"/>
  <c r="S341" i="1"/>
  <c r="S339" i="1"/>
  <c r="S338" i="1"/>
  <c r="S337" i="1"/>
  <c r="S336" i="1"/>
  <c r="S335" i="1"/>
  <c r="S334" i="1"/>
  <c r="S333" i="1"/>
  <c r="S332" i="1"/>
  <c r="S331" i="1"/>
  <c r="S299" i="1"/>
  <c r="S298" i="1"/>
  <c r="S297" i="1"/>
  <c r="S296" i="1"/>
  <c r="S295" i="1"/>
  <c r="S294" i="1"/>
  <c r="S293" i="1"/>
  <c r="S292" i="1"/>
  <c r="S291" i="1"/>
  <c r="S290" i="1"/>
  <c r="S289" i="1"/>
  <c r="S288" i="1"/>
  <c r="S287" i="1"/>
  <c r="S258" i="1"/>
  <c r="S201" i="1"/>
  <c r="S196" i="1"/>
  <c r="S195" i="1"/>
  <c r="S194" i="1"/>
  <c r="S193" i="1"/>
  <c r="S188" i="1"/>
  <c r="S187" i="1"/>
  <c r="S186" i="1"/>
  <c r="S185" i="1"/>
  <c r="S184" i="1"/>
  <c r="S176" i="1"/>
  <c r="S168" i="1"/>
  <c r="S167" i="1"/>
  <c r="S166" i="1"/>
  <c r="S158" i="1"/>
  <c r="S157" i="1"/>
  <c r="S146" i="1"/>
  <c r="S129" i="1"/>
  <c r="S113" i="1"/>
  <c r="S112" i="1"/>
  <c r="S101" i="1"/>
  <c r="S100" i="1"/>
  <c r="S99" i="1"/>
  <c r="S98" i="1"/>
  <c r="S88" i="1"/>
  <c r="S82" i="1"/>
  <c r="S81" i="1"/>
  <c r="S74" i="1"/>
  <c r="S73" i="1"/>
  <c r="S72" i="1"/>
  <c r="S60" i="1"/>
  <c r="S59" i="1"/>
  <c r="S58" i="1"/>
  <c r="S57" i="1"/>
  <c r="S56" i="1"/>
  <c r="S55" i="1"/>
  <c r="S54" i="1"/>
  <c r="S53" i="1"/>
  <c r="S46" i="1"/>
  <c r="S45" i="1"/>
  <c r="S44" i="1"/>
  <c r="S43" i="1"/>
  <c r="S40" i="1"/>
  <c r="S28" i="1"/>
  <c r="S26" i="1"/>
  <c r="S25" i="1"/>
  <c r="S24" i="1"/>
  <c r="S23" i="1"/>
  <c r="S22" i="1"/>
  <c r="S21" i="1"/>
  <c r="S20" i="1"/>
  <c r="AH10" i="1"/>
  <c r="U10" i="1"/>
  <c r="AM51" i="1" l="1"/>
  <c r="AM59" i="1"/>
  <c r="AN59" i="1" s="1"/>
  <c r="AO59" i="1" s="1"/>
  <c r="AM90" i="1"/>
  <c r="AN90" i="1" s="1"/>
  <c r="AO90" i="1" s="1"/>
  <c r="AM98" i="1"/>
  <c r="AN98" i="1" s="1"/>
  <c r="AO98" i="1" s="1"/>
  <c r="AM106" i="1"/>
  <c r="AN106" i="1" s="1"/>
  <c r="AO106" i="1" s="1"/>
  <c r="AM120" i="1"/>
  <c r="AN120" i="1" s="1"/>
  <c r="AO120" i="1" s="1"/>
  <c r="AM143" i="1"/>
  <c r="AN143" i="1" s="1"/>
  <c r="AO143" i="1" s="1"/>
  <c r="AM151" i="1"/>
  <c r="AN151" i="1" s="1"/>
  <c r="AO151" i="1" s="1"/>
  <c r="AM159" i="1"/>
  <c r="AN159" i="1" s="1"/>
  <c r="AO159" i="1" s="1"/>
  <c r="AM167" i="1"/>
  <c r="AN167" i="1" s="1"/>
  <c r="AO167" i="1" s="1"/>
  <c r="AM175" i="1"/>
  <c r="AN175" i="1" s="1"/>
  <c r="AO175" i="1" s="1"/>
  <c r="AM198" i="1"/>
  <c r="AN198" i="1" s="1"/>
  <c r="AO198" i="1" s="1"/>
  <c r="AM206" i="1"/>
  <c r="AM214" i="1"/>
  <c r="AM222" i="1"/>
  <c r="AM230" i="1"/>
  <c r="AN230" i="1" s="1"/>
  <c r="AO230" i="1" s="1"/>
  <c r="AM238" i="1"/>
  <c r="AM245" i="1"/>
  <c r="AN245" i="1" s="1"/>
  <c r="AO245" i="1" s="1"/>
  <c r="AM252" i="1"/>
  <c r="AN252" i="1" s="1"/>
  <c r="AO252" i="1" s="1"/>
  <c r="AM260" i="1"/>
  <c r="AN260" i="1" s="1"/>
  <c r="AO260" i="1" s="1"/>
  <c r="AM268" i="1"/>
  <c r="AN268" i="1" s="1"/>
  <c r="AO268" i="1" s="1"/>
  <c r="AM276" i="1"/>
  <c r="AN276" i="1" s="1"/>
  <c r="AO276" i="1" s="1"/>
  <c r="AM284" i="1"/>
  <c r="AN284" i="1" s="1"/>
  <c r="AO284" i="1" s="1"/>
  <c r="AM292" i="1"/>
  <c r="AN292" i="1" s="1"/>
  <c r="AO292" i="1" s="1"/>
  <c r="AM300" i="1"/>
  <c r="AN300" i="1" s="1"/>
  <c r="AO300" i="1" s="1"/>
  <c r="AM308" i="1"/>
  <c r="AM316" i="1"/>
  <c r="AN316" i="1" s="1"/>
  <c r="AO316" i="1" s="1"/>
  <c r="AM324" i="1"/>
  <c r="AN324" i="1" s="1"/>
  <c r="AO324" i="1" s="1"/>
  <c r="AM332" i="1"/>
  <c r="AN332" i="1" s="1"/>
  <c r="AO332" i="1" s="1"/>
  <c r="AM339" i="1"/>
  <c r="AN339" i="1" s="1"/>
  <c r="AO339" i="1" s="1"/>
  <c r="AM347" i="1"/>
  <c r="AN347" i="1" s="1"/>
  <c r="AO347" i="1" s="1"/>
  <c r="AM354" i="1"/>
  <c r="AN354" i="1" s="1"/>
  <c r="AO354" i="1" s="1"/>
  <c r="AM362" i="1"/>
  <c r="AN362" i="1" s="1"/>
  <c r="AO362" i="1" s="1"/>
  <c r="AM377" i="1"/>
  <c r="AN377" i="1" s="1"/>
  <c r="AO377" i="1" s="1"/>
  <c r="AM384" i="1"/>
  <c r="AN384" i="1" s="1"/>
  <c r="AO384" i="1" s="1"/>
  <c r="AM392" i="1"/>
  <c r="AN392" i="1" s="1"/>
  <c r="AO392" i="1" s="1"/>
  <c r="AM399" i="1"/>
  <c r="AN399" i="1" s="1"/>
  <c r="AO399" i="1" s="1"/>
  <c r="AM407" i="1"/>
  <c r="AN407" i="1" s="1"/>
  <c r="AO407" i="1" s="1"/>
  <c r="AM415" i="1"/>
  <c r="AN415" i="1" s="1"/>
  <c r="AO415" i="1" s="1"/>
  <c r="AM423" i="1"/>
  <c r="AN423" i="1" s="1"/>
  <c r="AO423" i="1" s="1"/>
  <c r="AM431" i="1"/>
  <c r="AN431" i="1" s="1"/>
  <c r="AO431" i="1" s="1"/>
  <c r="AM439" i="1"/>
  <c r="AN439" i="1" s="1"/>
  <c r="AO439" i="1" s="1"/>
  <c r="AM447" i="1"/>
  <c r="AN447" i="1" s="1"/>
  <c r="AO447" i="1" s="1"/>
  <c r="AM455" i="1"/>
  <c r="AN455" i="1" s="1"/>
  <c r="AO455" i="1" s="1"/>
  <c r="AM463" i="1"/>
  <c r="AN463" i="1" s="1"/>
  <c r="AO463" i="1" s="1"/>
  <c r="AM471" i="1"/>
  <c r="AN471" i="1" s="1"/>
  <c r="AO471" i="1" s="1"/>
  <c r="AM479" i="1"/>
  <c r="AN479" i="1" s="1"/>
  <c r="AO479" i="1" s="1"/>
  <c r="AM487" i="1"/>
  <c r="AN487" i="1" s="1"/>
  <c r="AO487" i="1" s="1"/>
  <c r="AM495" i="1"/>
  <c r="AN495" i="1" s="1"/>
  <c r="AO495" i="1" s="1"/>
  <c r="AM510" i="1"/>
  <c r="AN510" i="1" s="1"/>
  <c r="AO510" i="1" s="1"/>
  <c r="AM518" i="1"/>
  <c r="AN518" i="1" s="1"/>
  <c r="AO518" i="1" s="1"/>
  <c r="AM36" i="1"/>
  <c r="AN36" i="1" s="1"/>
  <c r="AO36" i="1" s="1"/>
  <c r="AM44" i="1"/>
  <c r="AN44" i="1" s="1"/>
  <c r="AO44" i="1" s="1"/>
  <c r="AM176" i="1"/>
  <c r="AN176" i="1" s="1"/>
  <c r="AO176" i="1" s="1"/>
  <c r="AM77" i="1"/>
  <c r="AN77" i="1" s="1"/>
  <c r="AO77" i="1" s="1"/>
  <c r="AM153" i="1"/>
  <c r="AN153" i="1" s="1"/>
  <c r="AO153" i="1" s="1"/>
  <c r="AM184" i="1"/>
  <c r="AN184" i="1" s="1"/>
  <c r="AO184" i="1" s="1"/>
  <c r="AM67" i="1"/>
  <c r="AN67" i="1" s="1"/>
  <c r="AO67" i="1" s="1"/>
  <c r="AM75" i="1"/>
  <c r="AN75" i="1" s="1"/>
  <c r="AO75" i="1" s="1"/>
  <c r="AM128" i="1"/>
  <c r="AN128" i="1" s="1"/>
  <c r="AO128" i="1" s="1"/>
  <c r="AM135" i="1"/>
  <c r="AN135" i="1" s="1"/>
  <c r="AO135" i="1" s="1"/>
  <c r="AM183" i="1"/>
  <c r="AN183" i="1" s="1"/>
  <c r="AO183" i="1" s="1"/>
  <c r="AM190" i="1"/>
  <c r="AN190" i="1" s="1"/>
  <c r="AO190" i="1" s="1"/>
  <c r="AM12" i="1"/>
  <c r="AN12" i="1" s="1"/>
  <c r="AO12" i="1" s="1"/>
  <c r="AM28" i="1"/>
  <c r="AN28" i="1" s="1"/>
  <c r="AO28" i="1" s="1"/>
  <c r="AM32" i="1"/>
  <c r="AN32" i="1" s="1"/>
  <c r="AO32" i="1" s="1"/>
  <c r="AM16" i="1"/>
  <c r="AN16" i="1" s="1"/>
  <c r="AO16" i="1" s="1"/>
  <c r="AM24" i="1"/>
  <c r="AN24" i="1" s="1"/>
  <c r="AO24" i="1" s="1"/>
  <c r="AM40" i="1"/>
  <c r="AN40" i="1" s="1"/>
  <c r="AO40" i="1" s="1"/>
  <c r="AM14" i="1"/>
  <c r="AM38" i="1"/>
  <c r="AN38" i="1" s="1"/>
  <c r="AO38" i="1" s="1"/>
  <c r="AM62" i="1"/>
  <c r="AN62" i="1" s="1"/>
  <c r="AO62" i="1" s="1"/>
  <c r="AM22" i="1"/>
  <c r="AN22" i="1" s="1"/>
  <c r="AO22" i="1" s="1"/>
  <c r="AM30" i="1"/>
  <c r="AM410" i="1"/>
  <c r="AN410" i="1" s="1"/>
  <c r="AO410" i="1" s="1"/>
  <c r="AM49" i="1"/>
  <c r="AM57" i="1"/>
  <c r="AN57" i="1" s="1"/>
  <c r="AO57" i="1" s="1"/>
  <c r="AM65" i="1"/>
  <c r="AN65" i="1" s="1"/>
  <c r="AO65" i="1" s="1"/>
  <c r="AM73" i="1"/>
  <c r="AN73" i="1" s="1"/>
  <c r="AO73" i="1" s="1"/>
  <c r="AM81" i="1"/>
  <c r="AN81" i="1" s="1"/>
  <c r="AM88" i="1"/>
  <c r="AN88" i="1" s="1"/>
  <c r="AO88" i="1" s="1"/>
  <c r="AM96" i="1"/>
  <c r="AN96" i="1" s="1"/>
  <c r="AO96" i="1" s="1"/>
  <c r="AM104" i="1"/>
  <c r="AN104" i="1" s="1"/>
  <c r="AO104" i="1" s="1"/>
  <c r="AM112" i="1"/>
  <c r="AM118" i="1"/>
  <c r="AN118" i="1" s="1"/>
  <c r="AO118" i="1" s="1"/>
  <c r="AM126" i="1"/>
  <c r="AN126" i="1" s="1"/>
  <c r="AO126" i="1" s="1"/>
  <c r="AM133" i="1"/>
  <c r="AM141" i="1"/>
  <c r="AN141" i="1" s="1"/>
  <c r="AO141" i="1" s="1"/>
  <c r="AM149" i="1"/>
  <c r="AN149" i="1" s="1"/>
  <c r="AO149" i="1" s="1"/>
  <c r="AM157" i="1"/>
  <c r="AM165" i="1"/>
  <c r="AN165" i="1" s="1"/>
  <c r="AO165" i="1" s="1"/>
  <c r="AM173" i="1"/>
  <c r="AN173" i="1" s="1"/>
  <c r="AO173" i="1" s="1"/>
  <c r="AM181" i="1"/>
  <c r="AN181" i="1" s="1"/>
  <c r="AO181" i="1" s="1"/>
  <c r="AM188" i="1"/>
  <c r="AN188" i="1" s="1"/>
  <c r="AO188" i="1" s="1"/>
  <c r="AM196" i="1"/>
  <c r="AN196" i="1" s="1"/>
  <c r="AO196" i="1" s="1"/>
  <c r="AM204" i="1"/>
  <c r="AN204" i="1" s="1"/>
  <c r="AO204" i="1" s="1"/>
  <c r="AM212" i="1"/>
  <c r="AN212" i="1" s="1"/>
  <c r="AO212" i="1" s="1"/>
  <c r="AM220" i="1"/>
  <c r="AN220" i="1" s="1"/>
  <c r="AO220" i="1" s="1"/>
  <c r="AM228" i="1"/>
  <c r="AN228" i="1" s="1"/>
  <c r="AO228" i="1" s="1"/>
  <c r="AM236" i="1"/>
  <c r="AN236" i="1" s="1"/>
  <c r="AO236" i="1" s="1"/>
  <c r="AM243" i="1"/>
  <c r="AN243" i="1" s="1"/>
  <c r="AO243" i="1" s="1"/>
  <c r="AM258" i="1"/>
  <c r="AN258" i="1" s="1"/>
  <c r="AO258" i="1" s="1"/>
  <c r="AM266" i="1"/>
  <c r="AN266" i="1" s="1"/>
  <c r="AO266" i="1" s="1"/>
  <c r="AM274" i="1"/>
  <c r="AN274" i="1" s="1"/>
  <c r="AO274" i="1" s="1"/>
  <c r="AM282" i="1"/>
  <c r="AN282" i="1" s="1"/>
  <c r="AO282" i="1" s="1"/>
  <c r="AM290" i="1"/>
  <c r="AN290" i="1" s="1"/>
  <c r="AO290" i="1" s="1"/>
  <c r="AM298" i="1"/>
  <c r="AN298" i="1" s="1"/>
  <c r="AO298" i="1" s="1"/>
  <c r="AM35" i="1"/>
  <c r="AN35" i="1" s="1"/>
  <c r="AO35" i="1" s="1"/>
  <c r="AM27" i="1"/>
  <c r="AM19" i="1"/>
  <c r="AN19" i="1" s="1"/>
  <c r="AO19" i="1" s="1"/>
  <c r="AM46" i="1"/>
  <c r="AN46" i="1" s="1"/>
  <c r="AM54" i="1"/>
  <c r="AN54" i="1" s="1"/>
  <c r="AO54" i="1" s="1"/>
  <c r="AM70" i="1"/>
  <c r="AM78" i="1"/>
  <c r="AN78" i="1" s="1"/>
  <c r="AO78" i="1" s="1"/>
  <c r="AM85" i="1"/>
  <c r="AN85" i="1" s="1"/>
  <c r="AO85" i="1" s="1"/>
  <c r="AM93" i="1"/>
  <c r="AN93" i="1" s="1"/>
  <c r="AO93" i="1" s="1"/>
  <c r="AM101" i="1"/>
  <c r="AM109" i="1"/>
  <c r="AN109" i="1" s="1"/>
  <c r="AO109" i="1" s="1"/>
  <c r="AM115" i="1"/>
  <c r="AM123" i="1"/>
  <c r="AN123" i="1" s="1"/>
  <c r="AO123" i="1" s="1"/>
  <c r="AM130" i="1"/>
  <c r="AN130" i="1" s="1"/>
  <c r="AO130" i="1" s="1"/>
  <c r="AM138" i="1"/>
  <c r="AN138" i="1" s="1"/>
  <c r="AO138" i="1" s="1"/>
  <c r="AM146" i="1"/>
  <c r="AN146" i="1" s="1"/>
  <c r="AM154" i="1"/>
  <c r="AN154" i="1" s="1"/>
  <c r="AO154" i="1" s="1"/>
  <c r="AM162" i="1"/>
  <c r="AN162" i="1" s="1"/>
  <c r="AO162" i="1" s="1"/>
  <c r="AM170" i="1"/>
  <c r="AN170" i="1" s="1"/>
  <c r="AO170" i="1" s="1"/>
  <c r="AM178" i="1"/>
  <c r="AN178" i="1" s="1"/>
  <c r="AO178" i="1" s="1"/>
  <c r="AM185" i="1"/>
  <c r="AN185" i="1" s="1"/>
  <c r="AO185" i="1" s="1"/>
  <c r="AM193" i="1"/>
  <c r="AN193" i="1" s="1"/>
  <c r="AO193" i="1" s="1"/>
  <c r="AM201" i="1"/>
  <c r="AM209" i="1"/>
  <c r="AN209" i="1" s="1"/>
  <c r="AO209" i="1" s="1"/>
  <c r="AM217" i="1"/>
  <c r="AN217" i="1" s="1"/>
  <c r="AO217" i="1" s="1"/>
  <c r="AM225" i="1"/>
  <c r="AN225" i="1" s="1"/>
  <c r="AO225" i="1" s="1"/>
  <c r="AM233" i="1"/>
  <c r="AN233" i="1" s="1"/>
  <c r="AO233" i="1" s="1"/>
  <c r="AM241" i="1"/>
  <c r="AN241" i="1" s="1"/>
  <c r="AO241" i="1" s="1"/>
  <c r="AM248" i="1"/>
  <c r="AN248" i="1" s="1"/>
  <c r="AO248" i="1" s="1"/>
  <c r="AM255" i="1"/>
  <c r="AN255" i="1" s="1"/>
  <c r="AO255" i="1" s="1"/>
  <c r="AM263" i="1"/>
  <c r="AN263" i="1" s="1"/>
  <c r="AO263" i="1" s="1"/>
  <c r="AM271" i="1"/>
  <c r="AN271" i="1" s="1"/>
  <c r="AO271" i="1" s="1"/>
  <c r="AM279" i="1"/>
  <c r="AN279" i="1" s="1"/>
  <c r="AO279" i="1" s="1"/>
  <c r="AM287" i="1"/>
  <c r="AN287" i="1" s="1"/>
  <c r="AO287" i="1" s="1"/>
  <c r="AM295" i="1"/>
  <c r="AN295" i="1" s="1"/>
  <c r="AO295" i="1" s="1"/>
  <c r="AM303" i="1"/>
  <c r="AN303" i="1" s="1"/>
  <c r="AO303" i="1" s="1"/>
  <c r="AM311" i="1"/>
  <c r="AN311" i="1" s="1"/>
  <c r="AO311" i="1" s="1"/>
  <c r="AM319" i="1"/>
  <c r="AN319" i="1" s="1"/>
  <c r="AO319" i="1" s="1"/>
  <c r="AM327" i="1"/>
  <c r="AN327" i="1" s="1"/>
  <c r="AO327" i="1" s="1"/>
  <c r="AM335" i="1"/>
  <c r="AN335" i="1" s="1"/>
  <c r="AO335" i="1" s="1"/>
  <c r="AM342" i="1"/>
  <c r="AN342" i="1" s="1"/>
  <c r="AO342" i="1" s="1"/>
  <c r="AM350" i="1"/>
  <c r="AN350" i="1" s="1"/>
  <c r="AO350" i="1" s="1"/>
  <c r="AM357" i="1"/>
  <c r="AN357" i="1" s="1"/>
  <c r="AO357" i="1" s="1"/>
  <c r="AM365" i="1"/>
  <c r="AN365" i="1" s="1"/>
  <c r="AO365" i="1" s="1"/>
  <c r="AM372" i="1"/>
  <c r="AN372" i="1" s="1"/>
  <c r="AO372" i="1" s="1"/>
  <c r="AM387" i="1"/>
  <c r="AN387" i="1" s="1"/>
  <c r="AO387" i="1" s="1"/>
  <c r="AM394" i="1"/>
  <c r="AN394" i="1" s="1"/>
  <c r="AO394" i="1" s="1"/>
  <c r="AM402" i="1"/>
  <c r="AN402" i="1" s="1"/>
  <c r="AO402" i="1" s="1"/>
  <c r="AM418" i="1"/>
  <c r="AN418" i="1" s="1"/>
  <c r="AO418" i="1" s="1"/>
  <c r="AM426" i="1"/>
  <c r="AN426" i="1" s="1"/>
  <c r="AO426" i="1" s="1"/>
  <c r="AM434" i="1"/>
  <c r="AN434" i="1" s="1"/>
  <c r="AO434" i="1" s="1"/>
  <c r="AM442" i="1"/>
  <c r="AN442" i="1" s="1"/>
  <c r="AO442" i="1" s="1"/>
  <c r="AM450" i="1"/>
  <c r="AN450" i="1" s="1"/>
  <c r="AO450" i="1" s="1"/>
  <c r="AM458" i="1"/>
  <c r="AN458" i="1" s="1"/>
  <c r="AO458" i="1" s="1"/>
  <c r="AM466" i="1"/>
  <c r="AN466" i="1" s="1"/>
  <c r="AO466" i="1" s="1"/>
  <c r="AM474" i="1"/>
  <c r="AN474" i="1" s="1"/>
  <c r="AO474" i="1" s="1"/>
  <c r="AM482" i="1"/>
  <c r="AN482" i="1" s="1"/>
  <c r="AO482" i="1" s="1"/>
  <c r="AM490" i="1"/>
  <c r="AN490" i="1" s="1"/>
  <c r="AO490" i="1" s="1"/>
  <c r="AM498" i="1"/>
  <c r="AN498" i="1" s="1"/>
  <c r="AO498" i="1" s="1"/>
  <c r="AM505" i="1"/>
  <c r="AN505" i="1" s="1"/>
  <c r="AO505" i="1" s="1"/>
  <c r="AM513" i="1"/>
  <c r="AN513" i="1" s="1"/>
  <c r="AO513" i="1" s="1"/>
  <c r="AM296" i="1"/>
  <c r="AN296" i="1" s="1"/>
  <c r="AO296" i="1" s="1"/>
  <c r="AM42" i="1"/>
  <c r="AN42" i="1" s="1"/>
  <c r="AO42" i="1" s="1"/>
  <c r="AM34" i="1"/>
  <c r="AN34" i="1" s="1"/>
  <c r="AO34" i="1" s="1"/>
  <c r="AM26" i="1"/>
  <c r="AN26" i="1" s="1"/>
  <c r="AO26" i="1" s="1"/>
  <c r="AM18" i="1"/>
  <c r="AN18" i="1" s="1"/>
  <c r="AO18" i="1" s="1"/>
  <c r="AM31" i="1"/>
  <c r="AN31" i="1" s="1"/>
  <c r="AO31" i="1" s="1"/>
  <c r="AM41" i="1"/>
  <c r="AN41" i="1" s="1"/>
  <c r="AO41" i="1" s="1"/>
  <c r="AM33" i="1"/>
  <c r="AM25" i="1"/>
  <c r="AN25" i="1" s="1"/>
  <c r="AO25" i="1" s="1"/>
  <c r="AM17" i="1"/>
  <c r="AN17" i="1" s="1"/>
  <c r="AO17" i="1" s="1"/>
  <c r="AM306" i="1"/>
  <c r="AN306" i="1" s="1"/>
  <c r="AO306" i="1" s="1"/>
  <c r="AM314" i="1"/>
  <c r="AN314" i="1" s="1"/>
  <c r="AO314" i="1" s="1"/>
  <c r="AM322" i="1"/>
  <c r="AN322" i="1" s="1"/>
  <c r="AO322" i="1" s="1"/>
  <c r="AM330" i="1"/>
  <c r="AN330" i="1" s="1"/>
  <c r="AO330" i="1" s="1"/>
  <c r="AM337" i="1"/>
  <c r="AN337" i="1" s="1"/>
  <c r="AO337" i="1" s="1"/>
  <c r="AM345" i="1"/>
  <c r="AN345" i="1" s="1"/>
  <c r="AO345" i="1" s="1"/>
  <c r="AM352" i="1"/>
  <c r="AN352" i="1" s="1"/>
  <c r="AO352" i="1" s="1"/>
  <c r="AM360" i="1"/>
  <c r="AN360" i="1" s="1"/>
  <c r="AO360" i="1" s="1"/>
  <c r="AM368" i="1"/>
  <c r="AN368" i="1" s="1"/>
  <c r="AO368" i="1" s="1"/>
  <c r="AM375" i="1"/>
  <c r="AN375" i="1" s="1"/>
  <c r="AO375" i="1" s="1"/>
  <c r="AM382" i="1"/>
  <c r="AN382" i="1" s="1"/>
  <c r="AO382" i="1" s="1"/>
  <c r="AM390" i="1"/>
  <c r="AN390" i="1" s="1"/>
  <c r="AO390" i="1" s="1"/>
  <c r="AM397" i="1"/>
  <c r="AN397" i="1" s="1"/>
  <c r="AO397" i="1" s="1"/>
  <c r="AM405" i="1"/>
  <c r="AN405" i="1" s="1"/>
  <c r="AO405" i="1" s="1"/>
  <c r="AM413" i="1"/>
  <c r="AN413" i="1" s="1"/>
  <c r="AO413" i="1" s="1"/>
  <c r="AM421" i="1"/>
  <c r="AN421" i="1" s="1"/>
  <c r="AO421" i="1" s="1"/>
  <c r="AM429" i="1"/>
  <c r="AN429" i="1" s="1"/>
  <c r="AO429" i="1" s="1"/>
  <c r="AM437" i="1"/>
  <c r="AN437" i="1" s="1"/>
  <c r="AO437" i="1" s="1"/>
  <c r="AM445" i="1"/>
  <c r="AN445" i="1" s="1"/>
  <c r="AO445" i="1" s="1"/>
  <c r="AM453" i="1"/>
  <c r="AN453" i="1" s="1"/>
  <c r="AO453" i="1" s="1"/>
  <c r="AM461" i="1"/>
  <c r="AN461" i="1" s="1"/>
  <c r="AO461" i="1" s="1"/>
  <c r="AM469" i="1"/>
  <c r="AN469" i="1" s="1"/>
  <c r="AO469" i="1" s="1"/>
  <c r="AM477" i="1"/>
  <c r="AN477" i="1" s="1"/>
  <c r="AO477" i="1" s="1"/>
  <c r="AM485" i="1"/>
  <c r="AN485" i="1" s="1"/>
  <c r="AO485" i="1" s="1"/>
  <c r="AM493" i="1"/>
  <c r="AN493" i="1" s="1"/>
  <c r="AO493" i="1" s="1"/>
  <c r="AM501" i="1"/>
  <c r="AN501" i="1" s="1"/>
  <c r="AO501" i="1" s="1"/>
  <c r="AM508" i="1"/>
  <c r="AN508" i="1" s="1"/>
  <c r="AO508" i="1" s="1"/>
  <c r="AM516" i="1"/>
  <c r="AN516" i="1" s="1"/>
  <c r="AO516" i="1" s="1"/>
  <c r="AM23" i="1"/>
  <c r="AN23" i="1" s="1"/>
  <c r="AO23" i="1" s="1"/>
  <c r="AM15" i="1"/>
  <c r="AN15" i="1" s="1"/>
  <c r="AO15" i="1" s="1"/>
  <c r="AM50" i="1"/>
  <c r="AN50" i="1" s="1"/>
  <c r="AO50" i="1" s="1"/>
  <c r="AM58" i="1"/>
  <c r="AN58" i="1" s="1"/>
  <c r="AO58" i="1" s="1"/>
  <c r="AM66" i="1"/>
  <c r="AN66" i="1" s="1"/>
  <c r="AO66" i="1" s="1"/>
  <c r="AM74" i="1"/>
  <c r="AN74" i="1" s="1"/>
  <c r="AO74" i="1" s="1"/>
  <c r="AM82" i="1"/>
  <c r="AM89" i="1"/>
  <c r="AN89" i="1" s="1"/>
  <c r="AO89" i="1" s="1"/>
  <c r="AM97" i="1"/>
  <c r="AN97" i="1" s="1"/>
  <c r="AO97" i="1" s="1"/>
  <c r="AM105" i="1"/>
  <c r="AM113" i="1"/>
  <c r="AN113" i="1" s="1"/>
  <c r="AM119" i="1"/>
  <c r="AN119" i="1" s="1"/>
  <c r="AO119" i="1" s="1"/>
  <c r="AM127" i="1"/>
  <c r="AN127" i="1" s="1"/>
  <c r="AO127" i="1" s="1"/>
  <c r="AM134" i="1"/>
  <c r="AM142" i="1"/>
  <c r="AN142" i="1" s="1"/>
  <c r="AO142" i="1" s="1"/>
  <c r="AM150" i="1"/>
  <c r="AM158" i="1"/>
  <c r="AM166" i="1"/>
  <c r="AN166" i="1" s="1"/>
  <c r="AM174" i="1"/>
  <c r="AN174" i="1" s="1"/>
  <c r="AO174" i="1" s="1"/>
  <c r="AM182" i="1"/>
  <c r="AN182" i="1" s="1"/>
  <c r="AO182" i="1" s="1"/>
  <c r="AM189" i="1"/>
  <c r="AN189" i="1" s="1"/>
  <c r="AO189" i="1" s="1"/>
  <c r="AM197" i="1"/>
  <c r="AN197" i="1" s="1"/>
  <c r="AO197" i="1" s="1"/>
  <c r="AM205" i="1"/>
  <c r="AN205" i="1" s="1"/>
  <c r="AO205" i="1" s="1"/>
  <c r="AM213" i="1"/>
  <c r="AN213" i="1" s="1"/>
  <c r="AO213" i="1" s="1"/>
  <c r="AM221" i="1"/>
  <c r="AM229" i="1"/>
  <c r="AM237" i="1"/>
  <c r="AN237" i="1" s="1"/>
  <c r="AO237" i="1" s="1"/>
  <c r="AM244" i="1"/>
  <c r="AN244" i="1" s="1"/>
  <c r="AO244" i="1" s="1"/>
  <c r="AM251" i="1"/>
  <c r="AN251" i="1" s="1"/>
  <c r="AO251" i="1" s="1"/>
  <c r="AM259" i="1"/>
  <c r="AN259" i="1" s="1"/>
  <c r="AO259" i="1" s="1"/>
  <c r="AM267" i="1"/>
  <c r="AN267" i="1" s="1"/>
  <c r="AO267" i="1" s="1"/>
  <c r="AM331" i="1"/>
  <c r="AN331" i="1" s="1"/>
  <c r="AO331" i="1" s="1"/>
  <c r="AM346" i="1"/>
  <c r="AN346" i="1" s="1"/>
  <c r="AO346" i="1" s="1"/>
  <c r="AM361" i="1"/>
  <c r="AN361" i="1" s="1"/>
  <c r="AO361" i="1" s="1"/>
  <c r="AM430" i="1"/>
  <c r="AN430" i="1" s="1"/>
  <c r="AO430" i="1" s="1"/>
  <c r="AM494" i="1"/>
  <c r="AN494" i="1" s="1"/>
  <c r="AO494" i="1" s="1"/>
  <c r="AM232" i="1"/>
  <c r="AN232" i="1" s="1"/>
  <c r="AO232" i="1" s="1"/>
  <c r="AM449" i="1"/>
  <c r="AN449" i="1" s="1"/>
  <c r="AO449" i="1" s="1"/>
  <c r="AM45" i="1"/>
  <c r="AN45" i="1" s="1"/>
  <c r="AO45" i="1" s="1"/>
  <c r="AM37" i="1"/>
  <c r="AN37" i="1" s="1"/>
  <c r="AO37" i="1" s="1"/>
  <c r="AM29" i="1"/>
  <c r="AN29" i="1" s="1"/>
  <c r="AO29" i="1" s="1"/>
  <c r="AM21" i="1"/>
  <c r="AN21" i="1" s="1"/>
  <c r="AO21" i="1" s="1"/>
  <c r="AM13" i="1"/>
  <c r="AN13" i="1" s="1"/>
  <c r="AO13" i="1" s="1"/>
  <c r="AM52" i="1"/>
  <c r="AN52" i="1" s="1"/>
  <c r="AO52" i="1" s="1"/>
  <c r="AM60" i="1"/>
  <c r="AN60" i="1" s="1"/>
  <c r="AO60" i="1" s="1"/>
  <c r="AM68" i="1"/>
  <c r="AN68" i="1" s="1"/>
  <c r="AO68" i="1" s="1"/>
  <c r="AM76" i="1"/>
  <c r="AN76" i="1" s="1"/>
  <c r="AO76" i="1" s="1"/>
  <c r="AM83" i="1"/>
  <c r="AN83" i="1" s="1"/>
  <c r="AO83" i="1" s="1"/>
  <c r="AM91" i="1"/>
  <c r="AN91" i="1" s="1"/>
  <c r="AO91" i="1" s="1"/>
  <c r="AM99" i="1"/>
  <c r="AN99" i="1" s="1"/>
  <c r="AM107" i="1"/>
  <c r="AN107" i="1" s="1"/>
  <c r="AO107" i="1" s="1"/>
  <c r="AM121" i="1"/>
  <c r="AN121" i="1" s="1"/>
  <c r="AO121" i="1" s="1"/>
  <c r="AM136" i="1"/>
  <c r="AN136" i="1" s="1"/>
  <c r="AO136" i="1" s="1"/>
  <c r="AM144" i="1"/>
  <c r="AN144" i="1" s="1"/>
  <c r="AO144" i="1" s="1"/>
  <c r="AM152" i="1"/>
  <c r="AN152" i="1" s="1"/>
  <c r="AO152" i="1" s="1"/>
  <c r="AM160" i="1"/>
  <c r="AN160" i="1" s="1"/>
  <c r="AO160" i="1" s="1"/>
  <c r="AM168" i="1"/>
  <c r="AN168" i="1" s="1"/>
  <c r="AM191" i="1"/>
  <c r="AM199" i="1"/>
  <c r="AN199" i="1" s="1"/>
  <c r="AO199" i="1" s="1"/>
  <c r="AM207" i="1"/>
  <c r="AM215" i="1"/>
  <c r="AM223" i="1"/>
  <c r="AN223" i="1" s="1"/>
  <c r="AO223" i="1" s="1"/>
  <c r="AM231" i="1"/>
  <c r="AN231" i="1" s="1"/>
  <c r="AO231" i="1" s="1"/>
  <c r="AM239" i="1"/>
  <c r="AM246" i="1"/>
  <c r="AN246" i="1" s="1"/>
  <c r="AO246" i="1" s="1"/>
  <c r="AM253" i="1"/>
  <c r="AN253" i="1" s="1"/>
  <c r="AO253" i="1" s="1"/>
  <c r="AM261" i="1"/>
  <c r="AN261" i="1" s="1"/>
  <c r="AO261" i="1" s="1"/>
  <c r="AM269" i="1"/>
  <c r="AN269" i="1" s="1"/>
  <c r="AO269" i="1" s="1"/>
  <c r="AM277" i="1"/>
  <c r="AN277" i="1" s="1"/>
  <c r="AO277" i="1" s="1"/>
  <c r="AM285" i="1"/>
  <c r="AN285" i="1" s="1"/>
  <c r="AO285" i="1" s="1"/>
  <c r="AM293" i="1"/>
  <c r="AN293" i="1" s="1"/>
  <c r="AO293" i="1" s="1"/>
  <c r="AM301" i="1"/>
  <c r="AN301" i="1" s="1"/>
  <c r="AO301" i="1" s="1"/>
  <c r="AM309" i="1"/>
  <c r="AN309" i="1" s="1"/>
  <c r="AO309" i="1" s="1"/>
  <c r="AM317" i="1"/>
  <c r="AN317" i="1" s="1"/>
  <c r="AO317" i="1" s="1"/>
  <c r="AM325" i="1"/>
  <c r="AN325" i="1" s="1"/>
  <c r="AO325" i="1" s="1"/>
  <c r="AM333" i="1"/>
  <c r="AN333" i="1" s="1"/>
  <c r="AO333" i="1" s="1"/>
  <c r="AM340" i="1"/>
  <c r="AN340" i="1" s="1"/>
  <c r="AO340" i="1" s="1"/>
  <c r="AM348" i="1"/>
  <c r="AN348" i="1" s="1"/>
  <c r="AO348" i="1" s="1"/>
  <c r="AM355" i="1"/>
  <c r="AN355" i="1" s="1"/>
  <c r="AO355" i="1" s="1"/>
  <c r="AM363" i="1"/>
  <c r="AN363" i="1" s="1"/>
  <c r="AO363" i="1" s="1"/>
  <c r="AM370" i="1"/>
  <c r="AN370" i="1" s="1"/>
  <c r="AO370" i="1" s="1"/>
  <c r="AM378" i="1"/>
  <c r="AN378" i="1" s="1"/>
  <c r="AO378" i="1" s="1"/>
  <c r="AM385" i="1"/>
  <c r="AN385" i="1" s="1"/>
  <c r="AO385" i="1" s="1"/>
  <c r="AM393" i="1"/>
  <c r="AN393" i="1" s="1"/>
  <c r="AO393" i="1" s="1"/>
  <c r="AM400" i="1"/>
  <c r="AN400" i="1" s="1"/>
  <c r="AO400" i="1" s="1"/>
  <c r="AM408" i="1"/>
  <c r="AN408" i="1" s="1"/>
  <c r="AO408" i="1" s="1"/>
  <c r="AM416" i="1"/>
  <c r="AN416" i="1" s="1"/>
  <c r="AO416" i="1" s="1"/>
  <c r="AM424" i="1"/>
  <c r="AN424" i="1" s="1"/>
  <c r="AO424" i="1" s="1"/>
  <c r="AM432" i="1"/>
  <c r="AN432" i="1" s="1"/>
  <c r="AO432" i="1" s="1"/>
  <c r="AM440" i="1"/>
  <c r="AN440" i="1" s="1"/>
  <c r="AO440" i="1" s="1"/>
  <c r="AM448" i="1"/>
  <c r="AN448" i="1" s="1"/>
  <c r="AO448" i="1" s="1"/>
  <c r="AM456" i="1"/>
  <c r="AN456" i="1" s="1"/>
  <c r="AO456" i="1" s="1"/>
  <c r="AM464" i="1"/>
  <c r="AN464" i="1" s="1"/>
  <c r="AO464" i="1" s="1"/>
  <c r="AM472" i="1"/>
  <c r="AN472" i="1" s="1"/>
  <c r="AO472" i="1" s="1"/>
  <c r="AM480" i="1"/>
  <c r="AN480" i="1" s="1"/>
  <c r="AO480" i="1" s="1"/>
  <c r="AM488" i="1"/>
  <c r="AN488" i="1" s="1"/>
  <c r="AO488" i="1" s="1"/>
  <c r="AM496" i="1"/>
  <c r="AN496" i="1" s="1"/>
  <c r="AO496" i="1" s="1"/>
  <c r="AM503" i="1"/>
  <c r="AN503" i="1" s="1"/>
  <c r="AO503" i="1" s="1"/>
  <c r="AM511" i="1"/>
  <c r="AN511" i="1" s="1"/>
  <c r="AO511" i="1" s="1"/>
  <c r="AM47" i="1"/>
  <c r="AN47" i="1" s="1"/>
  <c r="AO47" i="1" s="1"/>
  <c r="AM55" i="1"/>
  <c r="AM63" i="1"/>
  <c r="AN63" i="1" s="1"/>
  <c r="AO63" i="1" s="1"/>
  <c r="AM71" i="1"/>
  <c r="AN71" i="1" s="1"/>
  <c r="AO71" i="1" s="1"/>
  <c r="AM79" i="1"/>
  <c r="AN79" i="1" s="1"/>
  <c r="AO79" i="1" s="1"/>
  <c r="AM86" i="1"/>
  <c r="AM94" i="1"/>
  <c r="AN94" i="1" s="1"/>
  <c r="AO94" i="1" s="1"/>
  <c r="AM102" i="1"/>
  <c r="AN102" i="1" s="1"/>
  <c r="AO102" i="1" s="1"/>
  <c r="AM110" i="1"/>
  <c r="AN110" i="1" s="1"/>
  <c r="AO110" i="1" s="1"/>
  <c r="AM116" i="1"/>
  <c r="AN116" i="1" s="1"/>
  <c r="AO116" i="1" s="1"/>
  <c r="AM124" i="1"/>
  <c r="AN124" i="1" s="1"/>
  <c r="AO124" i="1" s="1"/>
  <c r="AM131" i="1"/>
  <c r="AN131" i="1" s="1"/>
  <c r="AO131" i="1" s="1"/>
  <c r="AM139" i="1"/>
  <c r="AN139" i="1" s="1"/>
  <c r="AO139" i="1" s="1"/>
  <c r="AM147" i="1"/>
  <c r="AN147" i="1" s="1"/>
  <c r="AO147" i="1" s="1"/>
  <c r="AM155" i="1"/>
  <c r="AN155" i="1" s="1"/>
  <c r="AO155" i="1" s="1"/>
  <c r="AM163" i="1"/>
  <c r="AN163" i="1" s="1"/>
  <c r="AO163" i="1" s="1"/>
  <c r="AM171" i="1"/>
  <c r="AN171" i="1" s="1"/>
  <c r="AO171" i="1" s="1"/>
  <c r="AM179" i="1"/>
  <c r="AN179" i="1" s="1"/>
  <c r="AO179" i="1" s="1"/>
  <c r="AM186" i="1"/>
  <c r="AM194" i="1"/>
  <c r="AN194" i="1" s="1"/>
  <c r="AO194" i="1" s="1"/>
  <c r="AM202" i="1"/>
  <c r="AM210" i="1"/>
  <c r="AN210" i="1" s="1"/>
  <c r="AO210" i="1" s="1"/>
  <c r="AM218" i="1"/>
  <c r="AN218" i="1" s="1"/>
  <c r="AO218" i="1" s="1"/>
  <c r="AM226" i="1"/>
  <c r="AN226" i="1" s="1"/>
  <c r="AO226" i="1" s="1"/>
  <c r="AM234" i="1"/>
  <c r="AN234" i="1" s="1"/>
  <c r="AO234" i="1" s="1"/>
  <c r="AM249" i="1"/>
  <c r="AN249" i="1" s="1"/>
  <c r="AO249" i="1" s="1"/>
  <c r="AM256" i="1"/>
  <c r="AN256" i="1" s="1"/>
  <c r="AO256" i="1" s="1"/>
  <c r="AM264" i="1"/>
  <c r="AN264" i="1" s="1"/>
  <c r="AO264" i="1" s="1"/>
  <c r="AM272" i="1"/>
  <c r="AN272" i="1" s="1"/>
  <c r="AO272" i="1" s="1"/>
  <c r="AM280" i="1"/>
  <c r="AN280" i="1" s="1"/>
  <c r="AO280" i="1" s="1"/>
  <c r="AM288" i="1"/>
  <c r="AN288" i="1" s="1"/>
  <c r="AO288" i="1" s="1"/>
  <c r="AM304" i="1"/>
  <c r="AN304" i="1" s="1"/>
  <c r="AO304" i="1" s="1"/>
  <c r="AM312" i="1"/>
  <c r="AN312" i="1" s="1"/>
  <c r="AO312" i="1" s="1"/>
  <c r="AM320" i="1"/>
  <c r="AN320" i="1" s="1"/>
  <c r="AO320" i="1" s="1"/>
  <c r="AM328" i="1"/>
  <c r="AN328" i="1" s="1"/>
  <c r="AO328" i="1" s="1"/>
  <c r="AM343" i="1"/>
  <c r="AN343" i="1" s="1"/>
  <c r="AO343" i="1" s="1"/>
  <c r="AM351" i="1"/>
  <c r="AN351" i="1" s="1"/>
  <c r="AO351" i="1" s="1"/>
  <c r="AM358" i="1"/>
  <c r="AN358" i="1" s="1"/>
  <c r="AO358" i="1" s="1"/>
  <c r="AM366" i="1"/>
  <c r="AN366" i="1" s="1"/>
  <c r="AO366" i="1" s="1"/>
  <c r="AM373" i="1"/>
  <c r="AN373" i="1" s="1"/>
  <c r="AO373" i="1" s="1"/>
  <c r="AM380" i="1"/>
  <c r="AN380" i="1" s="1"/>
  <c r="AO380" i="1" s="1"/>
  <c r="AM388" i="1"/>
  <c r="AN388" i="1" s="1"/>
  <c r="AO388" i="1" s="1"/>
  <c r="AM395" i="1"/>
  <c r="AN395" i="1" s="1"/>
  <c r="AO395" i="1" s="1"/>
  <c r="AM435" i="1"/>
  <c r="AN435" i="1" s="1"/>
  <c r="AO435" i="1" s="1"/>
  <c r="AM499" i="1"/>
  <c r="AN499" i="1" s="1"/>
  <c r="AO499" i="1" s="1"/>
  <c r="AM20" i="1"/>
  <c r="AN20" i="1" s="1"/>
  <c r="AO20" i="1" s="1"/>
  <c r="AM53" i="1"/>
  <c r="AN53" i="1" s="1"/>
  <c r="AO53" i="1" s="1"/>
  <c r="AM61" i="1"/>
  <c r="AM69" i="1"/>
  <c r="AM84" i="1"/>
  <c r="AM92" i="1"/>
  <c r="AN92" i="1" s="1"/>
  <c r="AO92" i="1" s="1"/>
  <c r="AM100" i="1"/>
  <c r="AN100" i="1" s="1"/>
  <c r="AO100" i="1" s="1"/>
  <c r="AM108" i="1"/>
  <c r="AN108" i="1" s="1"/>
  <c r="AO108" i="1" s="1"/>
  <c r="AM114" i="1"/>
  <c r="AN114" i="1" s="1"/>
  <c r="AO114" i="1" s="1"/>
  <c r="AM122" i="1"/>
  <c r="AN122" i="1" s="1"/>
  <c r="AO122" i="1" s="1"/>
  <c r="AM129" i="1"/>
  <c r="AN129" i="1" s="1"/>
  <c r="AM137" i="1"/>
  <c r="AN137" i="1" s="1"/>
  <c r="AO137" i="1" s="1"/>
  <c r="AM145" i="1"/>
  <c r="AM161" i="1"/>
  <c r="AM169" i="1"/>
  <c r="AM177" i="1"/>
  <c r="AN177" i="1" s="1"/>
  <c r="AO177" i="1" s="1"/>
  <c r="AM192" i="1"/>
  <c r="AN192" i="1" s="1"/>
  <c r="AO192" i="1" s="1"/>
  <c r="AM200" i="1"/>
  <c r="AN200" i="1" s="1"/>
  <c r="AO200" i="1" s="1"/>
  <c r="AM208" i="1"/>
  <c r="AM216" i="1"/>
  <c r="AM278" i="1"/>
  <c r="AN278" i="1" s="1"/>
  <c r="AO278" i="1" s="1"/>
  <c r="AM386" i="1"/>
  <c r="AN386" i="1" s="1"/>
  <c r="AO386" i="1" s="1"/>
  <c r="AM481" i="1"/>
  <c r="AN481" i="1" s="1"/>
  <c r="AO481" i="1" s="1"/>
  <c r="AM43" i="1"/>
  <c r="AM11" i="1"/>
  <c r="AN11" i="1" s="1"/>
  <c r="AO11" i="1" s="1"/>
  <c r="AM48" i="1"/>
  <c r="AN48" i="1" s="1"/>
  <c r="AO48" i="1" s="1"/>
  <c r="AM56" i="1"/>
  <c r="AN56" i="1" s="1"/>
  <c r="AO56" i="1" s="1"/>
  <c r="AM64" i="1"/>
  <c r="AM72" i="1"/>
  <c r="AN72" i="1" s="1"/>
  <c r="AO72" i="1" s="1"/>
  <c r="AM80" i="1"/>
  <c r="AN80" i="1" s="1"/>
  <c r="AO80" i="1" s="1"/>
  <c r="AM87" i="1"/>
  <c r="AN87" i="1" s="1"/>
  <c r="AO87" i="1" s="1"/>
  <c r="AM95" i="1"/>
  <c r="AN95" i="1" s="1"/>
  <c r="AO95" i="1" s="1"/>
  <c r="AM103" i="1"/>
  <c r="AN103" i="1" s="1"/>
  <c r="AO103" i="1" s="1"/>
  <c r="AM111" i="1"/>
  <c r="AN111" i="1" s="1"/>
  <c r="AO111" i="1" s="1"/>
  <c r="AM117" i="1"/>
  <c r="AM125" i="1"/>
  <c r="AN125" i="1" s="1"/>
  <c r="AO125" i="1" s="1"/>
  <c r="AM132" i="1"/>
  <c r="AN132" i="1" s="1"/>
  <c r="AO132" i="1" s="1"/>
  <c r="AM140" i="1"/>
  <c r="AN140" i="1" s="1"/>
  <c r="AO140" i="1" s="1"/>
  <c r="AM148" i="1"/>
  <c r="AM156" i="1"/>
  <c r="AN156" i="1" s="1"/>
  <c r="AO156" i="1" s="1"/>
  <c r="AM164" i="1"/>
  <c r="AN164" i="1" s="1"/>
  <c r="AO164" i="1" s="1"/>
  <c r="AM172" i="1"/>
  <c r="AM180" i="1"/>
  <c r="AM187" i="1"/>
  <c r="AN187" i="1" s="1"/>
  <c r="AM195" i="1"/>
  <c r="AN195" i="1" s="1"/>
  <c r="AO195" i="1" s="1"/>
  <c r="AM203" i="1"/>
  <c r="AN203" i="1" s="1"/>
  <c r="AO203" i="1" s="1"/>
  <c r="AM211" i="1"/>
  <c r="AN211" i="1" s="1"/>
  <c r="AO211" i="1" s="1"/>
  <c r="AM235" i="1"/>
  <c r="AN235" i="1" s="1"/>
  <c r="AO235" i="1" s="1"/>
  <c r="AM313" i="1"/>
  <c r="AN313" i="1" s="1"/>
  <c r="AO313" i="1" s="1"/>
  <c r="AM321" i="1"/>
  <c r="AN321" i="1" s="1"/>
  <c r="AO321" i="1" s="1"/>
  <c r="AM396" i="1"/>
  <c r="AN396" i="1" s="1"/>
  <c r="AO396" i="1" s="1"/>
  <c r="AM460" i="1"/>
  <c r="AN460" i="1" s="1"/>
  <c r="AO460" i="1" s="1"/>
  <c r="AM39" i="1"/>
  <c r="AN39" i="1" s="1"/>
  <c r="AO39" i="1" s="1"/>
  <c r="AN308" i="1"/>
  <c r="AO308" i="1" s="1"/>
  <c r="AM224" i="1"/>
  <c r="AN224" i="1" s="1"/>
  <c r="AO224" i="1" s="1"/>
  <c r="AM240" i="1"/>
  <c r="AN240" i="1" s="1"/>
  <c r="AO240" i="1" s="1"/>
  <c r="AM247" i="1"/>
  <c r="AN247" i="1" s="1"/>
  <c r="AO247" i="1" s="1"/>
  <c r="AM254" i="1"/>
  <c r="AN254" i="1" s="1"/>
  <c r="AO254" i="1" s="1"/>
  <c r="AM262" i="1"/>
  <c r="AN262" i="1" s="1"/>
  <c r="AO262" i="1" s="1"/>
  <c r="AM270" i="1"/>
  <c r="AN270" i="1" s="1"/>
  <c r="AO270" i="1" s="1"/>
  <c r="AM286" i="1"/>
  <c r="AN286" i="1" s="1"/>
  <c r="AO286" i="1" s="1"/>
  <c r="AM294" i="1"/>
  <c r="AN294" i="1" s="1"/>
  <c r="AO294" i="1" s="1"/>
  <c r="AM302" i="1"/>
  <c r="AN302" i="1" s="1"/>
  <c r="AO302" i="1" s="1"/>
  <c r="AM310" i="1"/>
  <c r="AN310" i="1" s="1"/>
  <c r="AO310" i="1" s="1"/>
  <c r="AM318" i="1"/>
  <c r="AN318" i="1" s="1"/>
  <c r="AO318" i="1" s="1"/>
  <c r="AM326" i="1"/>
  <c r="AN326" i="1" s="1"/>
  <c r="AO326" i="1" s="1"/>
  <c r="AM334" i="1"/>
  <c r="AN334" i="1" s="1"/>
  <c r="AO334" i="1" s="1"/>
  <c r="AM341" i="1"/>
  <c r="AN341" i="1" s="1"/>
  <c r="AO341" i="1" s="1"/>
  <c r="AM349" i="1"/>
  <c r="AN349" i="1" s="1"/>
  <c r="AO349" i="1" s="1"/>
  <c r="AM356" i="1"/>
  <c r="AN356" i="1" s="1"/>
  <c r="AO356" i="1" s="1"/>
  <c r="AM364" i="1"/>
  <c r="AN364" i="1" s="1"/>
  <c r="AO364" i="1" s="1"/>
  <c r="AM371" i="1"/>
  <c r="AN371" i="1" s="1"/>
  <c r="AO371" i="1" s="1"/>
  <c r="AM379" i="1"/>
  <c r="AN379" i="1" s="1"/>
  <c r="AO379" i="1" s="1"/>
  <c r="AM401" i="1"/>
  <c r="AN401" i="1" s="1"/>
  <c r="AO401" i="1" s="1"/>
  <c r="AM409" i="1"/>
  <c r="AN409" i="1" s="1"/>
  <c r="AO409" i="1" s="1"/>
  <c r="AM417" i="1"/>
  <c r="AN417" i="1" s="1"/>
  <c r="AO417" i="1" s="1"/>
  <c r="AM425" i="1"/>
  <c r="AN425" i="1" s="1"/>
  <c r="AO425" i="1" s="1"/>
  <c r="AM433" i="1"/>
  <c r="AN433" i="1" s="1"/>
  <c r="AO433" i="1" s="1"/>
  <c r="AM441" i="1"/>
  <c r="AN441" i="1" s="1"/>
  <c r="AO441" i="1" s="1"/>
  <c r="AM457" i="1"/>
  <c r="AN457" i="1" s="1"/>
  <c r="AO457" i="1" s="1"/>
  <c r="AM465" i="1"/>
  <c r="AN465" i="1" s="1"/>
  <c r="AO465" i="1" s="1"/>
  <c r="AM473" i="1"/>
  <c r="AN473" i="1" s="1"/>
  <c r="AO473" i="1" s="1"/>
  <c r="AM489" i="1"/>
  <c r="AN489" i="1" s="1"/>
  <c r="AO489" i="1" s="1"/>
  <c r="AM497" i="1"/>
  <c r="AN497" i="1" s="1"/>
  <c r="AO497" i="1" s="1"/>
  <c r="AM504" i="1"/>
  <c r="AN504" i="1" s="1"/>
  <c r="AO504" i="1" s="1"/>
  <c r="AM512" i="1"/>
  <c r="AN512" i="1" s="1"/>
  <c r="AO512" i="1" s="1"/>
  <c r="AM403" i="1"/>
  <c r="AN403" i="1" s="1"/>
  <c r="AO403" i="1" s="1"/>
  <c r="AM411" i="1"/>
  <c r="AN411" i="1" s="1"/>
  <c r="AO411" i="1" s="1"/>
  <c r="AM419" i="1"/>
  <c r="AN419" i="1" s="1"/>
  <c r="AO419" i="1" s="1"/>
  <c r="AM427" i="1"/>
  <c r="AN427" i="1" s="1"/>
  <c r="AO427" i="1" s="1"/>
  <c r="AM443" i="1"/>
  <c r="AN443" i="1" s="1"/>
  <c r="AO443" i="1" s="1"/>
  <c r="AM451" i="1"/>
  <c r="AN451" i="1" s="1"/>
  <c r="AO451" i="1" s="1"/>
  <c r="AM459" i="1"/>
  <c r="AN459" i="1" s="1"/>
  <c r="AO459" i="1" s="1"/>
  <c r="AM467" i="1"/>
  <c r="AN467" i="1" s="1"/>
  <c r="AO467" i="1" s="1"/>
  <c r="AM475" i="1"/>
  <c r="AN475" i="1" s="1"/>
  <c r="AO475" i="1" s="1"/>
  <c r="AM483" i="1"/>
  <c r="AN483" i="1" s="1"/>
  <c r="AO483" i="1" s="1"/>
  <c r="AM491" i="1"/>
  <c r="AN491" i="1" s="1"/>
  <c r="AO491" i="1" s="1"/>
  <c r="AM506" i="1"/>
  <c r="AN506" i="1" s="1"/>
  <c r="AO506" i="1" s="1"/>
  <c r="AM514" i="1"/>
  <c r="AN514" i="1" s="1"/>
  <c r="AO514" i="1" s="1"/>
  <c r="AM219" i="1"/>
  <c r="AN219" i="1" s="1"/>
  <c r="AO219" i="1" s="1"/>
  <c r="AM227" i="1"/>
  <c r="AN227" i="1" s="1"/>
  <c r="AO227" i="1" s="1"/>
  <c r="AM242" i="1"/>
  <c r="AN242" i="1" s="1"/>
  <c r="AO242" i="1" s="1"/>
  <c r="AM250" i="1"/>
  <c r="AN250" i="1" s="1"/>
  <c r="AO250" i="1" s="1"/>
  <c r="AM257" i="1"/>
  <c r="AN257" i="1" s="1"/>
  <c r="AO257" i="1" s="1"/>
  <c r="AM265" i="1"/>
  <c r="AN265" i="1" s="1"/>
  <c r="AO265" i="1" s="1"/>
  <c r="AM273" i="1"/>
  <c r="AN273" i="1" s="1"/>
  <c r="AO273" i="1" s="1"/>
  <c r="AM281" i="1"/>
  <c r="AN281" i="1" s="1"/>
  <c r="AO281" i="1" s="1"/>
  <c r="AM289" i="1"/>
  <c r="AN289" i="1" s="1"/>
  <c r="AO289" i="1" s="1"/>
  <c r="AM297" i="1"/>
  <c r="AN297" i="1" s="1"/>
  <c r="AO297" i="1" s="1"/>
  <c r="AM305" i="1"/>
  <c r="AN305" i="1" s="1"/>
  <c r="AO305" i="1" s="1"/>
  <c r="AM329" i="1"/>
  <c r="AN329" i="1" s="1"/>
  <c r="AO329" i="1" s="1"/>
  <c r="AM336" i="1"/>
  <c r="AN336" i="1" s="1"/>
  <c r="AO336" i="1" s="1"/>
  <c r="AM344" i="1"/>
  <c r="AN344" i="1" s="1"/>
  <c r="AO344" i="1" s="1"/>
  <c r="AM359" i="1"/>
  <c r="AN359" i="1" s="1"/>
  <c r="AO359" i="1" s="1"/>
  <c r="AM367" i="1"/>
  <c r="AN367" i="1" s="1"/>
  <c r="AO367" i="1" s="1"/>
  <c r="AM374" i="1"/>
  <c r="AN374" i="1" s="1"/>
  <c r="AO374" i="1" s="1"/>
  <c r="AM381" i="1"/>
  <c r="AN381" i="1" s="1"/>
  <c r="AO381" i="1" s="1"/>
  <c r="AM389" i="1"/>
  <c r="AN389" i="1" s="1"/>
  <c r="AO389" i="1" s="1"/>
  <c r="AM404" i="1"/>
  <c r="AN404" i="1" s="1"/>
  <c r="AO404" i="1" s="1"/>
  <c r="AM412" i="1"/>
  <c r="AN412" i="1" s="1"/>
  <c r="AO412" i="1" s="1"/>
  <c r="AM420" i="1"/>
  <c r="AN420" i="1" s="1"/>
  <c r="AO420" i="1" s="1"/>
  <c r="AM428" i="1"/>
  <c r="AN428" i="1" s="1"/>
  <c r="AO428" i="1" s="1"/>
  <c r="AM436" i="1"/>
  <c r="AN436" i="1" s="1"/>
  <c r="AO436" i="1" s="1"/>
  <c r="AM444" i="1"/>
  <c r="AN444" i="1" s="1"/>
  <c r="AO444" i="1" s="1"/>
  <c r="AM452" i="1"/>
  <c r="AN452" i="1" s="1"/>
  <c r="AO452" i="1" s="1"/>
  <c r="AM468" i="1"/>
  <c r="AN468" i="1" s="1"/>
  <c r="AO468" i="1" s="1"/>
  <c r="AM476" i="1"/>
  <c r="AN476" i="1" s="1"/>
  <c r="AO476" i="1" s="1"/>
  <c r="AM484" i="1"/>
  <c r="AN484" i="1" s="1"/>
  <c r="AO484" i="1" s="1"/>
  <c r="AM492" i="1"/>
  <c r="AN492" i="1" s="1"/>
  <c r="AO492" i="1" s="1"/>
  <c r="AM500" i="1"/>
  <c r="AN500" i="1" s="1"/>
  <c r="AO500" i="1" s="1"/>
  <c r="AM507" i="1"/>
  <c r="AN507" i="1" s="1"/>
  <c r="AO507" i="1" s="1"/>
  <c r="AM515" i="1"/>
  <c r="AN515" i="1" s="1"/>
  <c r="AO515" i="1" s="1"/>
  <c r="AM275" i="1"/>
  <c r="AN275" i="1" s="1"/>
  <c r="AO275" i="1" s="1"/>
  <c r="AM283" i="1"/>
  <c r="AN283" i="1" s="1"/>
  <c r="AO283" i="1" s="1"/>
  <c r="AM291" i="1"/>
  <c r="AN291" i="1" s="1"/>
  <c r="AO291" i="1" s="1"/>
  <c r="AM299" i="1"/>
  <c r="AN299" i="1" s="1"/>
  <c r="AO299" i="1" s="1"/>
  <c r="AM307" i="1"/>
  <c r="AN307" i="1" s="1"/>
  <c r="AO307" i="1" s="1"/>
  <c r="AM315" i="1"/>
  <c r="AN315" i="1" s="1"/>
  <c r="AO315" i="1" s="1"/>
  <c r="AM323" i="1"/>
  <c r="AN323" i="1" s="1"/>
  <c r="AO323" i="1" s="1"/>
  <c r="AM338" i="1"/>
  <c r="AN338" i="1" s="1"/>
  <c r="AO338" i="1" s="1"/>
  <c r="AM353" i="1"/>
  <c r="AN353" i="1" s="1"/>
  <c r="AO353" i="1" s="1"/>
  <c r="AM369" i="1"/>
  <c r="AN369" i="1" s="1"/>
  <c r="AO369" i="1" s="1"/>
  <c r="AM376" i="1"/>
  <c r="AN376" i="1" s="1"/>
  <c r="AO376" i="1" s="1"/>
  <c r="AM383" i="1"/>
  <c r="AN383" i="1" s="1"/>
  <c r="AO383" i="1" s="1"/>
  <c r="AM391" i="1"/>
  <c r="AN391" i="1" s="1"/>
  <c r="AO391" i="1" s="1"/>
  <c r="AM398" i="1"/>
  <c r="AN398" i="1" s="1"/>
  <c r="AO398" i="1" s="1"/>
  <c r="AM406" i="1"/>
  <c r="AN406" i="1" s="1"/>
  <c r="AO406" i="1" s="1"/>
  <c r="AM414" i="1"/>
  <c r="AN414" i="1" s="1"/>
  <c r="AO414" i="1" s="1"/>
  <c r="AM422" i="1"/>
  <c r="AN422" i="1" s="1"/>
  <c r="AO422" i="1" s="1"/>
  <c r="AM438" i="1"/>
  <c r="AN438" i="1" s="1"/>
  <c r="AO438" i="1" s="1"/>
  <c r="AM446" i="1"/>
  <c r="AN446" i="1" s="1"/>
  <c r="AO446" i="1" s="1"/>
  <c r="AM454" i="1"/>
  <c r="AN454" i="1" s="1"/>
  <c r="AO454" i="1" s="1"/>
  <c r="AM462" i="1"/>
  <c r="AN462" i="1" s="1"/>
  <c r="AO462" i="1" s="1"/>
  <c r="AM470" i="1"/>
  <c r="AN470" i="1" s="1"/>
  <c r="AO470" i="1" s="1"/>
  <c r="AM478" i="1"/>
  <c r="AN478" i="1" s="1"/>
  <c r="AO478" i="1" s="1"/>
  <c r="AM486" i="1"/>
  <c r="AN486" i="1" s="1"/>
  <c r="AO486" i="1" s="1"/>
  <c r="AM502" i="1"/>
  <c r="AN502" i="1" s="1"/>
  <c r="AO502" i="1" s="1"/>
  <c r="AM509" i="1"/>
  <c r="AN509" i="1" s="1"/>
  <c r="AO509" i="1" s="1"/>
  <c r="AM517" i="1"/>
  <c r="AN517" i="1" s="1"/>
  <c r="AO517" i="1" s="1"/>
  <c r="AN222" i="1" l="1"/>
  <c r="AO222" i="1" s="1"/>
  <c r="AN214" i="1"/>
  <c r="AO214" i="1" s="1"/>
  <c r="AN201" i="1"/>
  <c r="AO201" i="1" s="1"/>
  <c r="AN221" i="1"/>
  <c r="AO221" i="1" s="1"/>
  <c r="AN86" i="1"/>
  <c r="AO86" i="1" s="1"/>
  <c r="AN202" i="1"/>
  <c r="AO202" i="1" s="1"/>
  <c r="AN239" i="1"/>
  <c r="AO239" i="1" s="1"/>
  <c r="AN150" i="1"/>
  <c r="AO150" i="1" s="1"/>
  <c r="AN14" i="1"/>
  <c r="AO14" i="1" s="1"/>
  <c r="AN115" i="1"/>
  <c r="AO115" i="1" s="1"/>
  <c r="AN133" i="1"/>
  <c r="AO133" i="1" s="1"/>
  <c r="AN148" i="1"/>
  <c r="AO148" i="1" s="1"/>
  <c r="AN169" i="1"/>
  <c r="AO169" i="1" s="1"/>
  <c r="AN27" i="1"/>
  <c r="AO27" i="1" s="1"/>
  <c r="AN206" i="1"/>
  <c r="AO206" i="1" s="1"/>
  <c r="AN161" i="1"/>
  <c r="AO161" i="1" s="1"/>
  <c r="AN134" i="1"/>
  <c r="AO134" i="1" s="1"/>
  <c r="AN49" i="1"/>
  <c r="AO49" i="1" s="1"/>
  <c r="AN82" i="1"/>
  <c r="AO82" i="1" s="1"/>
  <c r="AN145" i="1"/>
  <c r="AO145" i="1" s="1"/>
  <c r="AN84" i="1"/>
  <c r="AO84" i="1" s="1"/>
  <c r="AN215" i="1"/>
  <c r="AO215" i="1" s="1"/>
  <c r="AO146" i="1"/>
  <c r="AN55" i="1"/>
  <c r="AO55" i="1" s="1"/>
  <c r="AN158" i="1"/>
  <c r="AO158" i="1" s="1"/>
  <c r="AO46" i="1"/>
  <c r="AO187" i="1"/>
  <c r="AN64" i="1"/>
  <c r="AO64" i="1" s="1"/>
  <c r="AN216" i="1"/>
  <c r="AO216" i="1" s="1"/>
  <c r="AN69" i="1"/>
  <c r="AO69" i="1" s="1"/>
  <c r="AN207" i="1"/>
  <c r="AO207" i="1" s="1"/>
  <c r="AN30" i="1"/>
  <c r="AO30" i="1" s="1"/>
  <c r="AN157" i="1"/>
  <c r="AO157" i="1" s="1"/>
  <c r="AO168" i="1"/>
  <c r="AN180" i="1"/>
  <c r="AO180" i="1" s="1"/>
  <c r="AN117" i="1"/>
  <c r="AO117" i="1" s="1"/>
  <c r="AN208" i="1"/>
  <c r="AO208" i="1" s="1"/>
  <c r="AO129" i="1"/>
  <c r="AN61" i="1"/>
  <c r="AO61" i="1" s="1"/>
  <c r="AO113" i="1"/>
  <c r="AN70" i="1"/>
  <c r="AO70" i="1" s="1"/>
  <c r="AN238" i="1"/>
  <c r="AO238" i="1" s="1"/>
  <c r="AN51" i="1"/>
  <c r="AO51" i="1" s="1"/>
  <c r="AN112" i="1"/>
  <c r="AO112" i="1" s="1"/>
  <c r="AN172" i="1"/>
  <c r="AO172" i="1" s="1"/>
  <c r="AN191" i="1"/>
  <c r="AO191" i="1" s="1"/>
  <c r="AO99" i="1"/>
  <c r="AN229" i="1"/>
  <c r="AO229" i="1" s="1"/>
  <c r="AO166" i="1"/>
  <c r="AN105" i="1"/>
  <c r="AO105" i="1" s="1"/>
  <c r="AN33" i="1"/>
  <c r="AO33" i="1" s="1"/>
  <c r="AO81" i="1"/>
  <c r="AN43" i="1"/>
  <c r="AO43" i="1" s="1"/>
  <c r="AN101" i="1"/>
  <c r="AO101" i="1" s="1"/>
  <c r="AN186" i="1"/>
  <c r="AO186" i="1" s="1"/>
  <c r="AP9" i="1"/>
  <c r="AC10" i="1" l="1"/>
  <c r="AA10" i="1"/>
  <c r="AL10" i="1" l="1"/>
  <c r="Y10" i="1"/>
  <c r="AM10" i="1" l="1"/>
  <c r="AN10" i="1" s="1"/>
  <c r="AO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Tamar Chitashvili</author>
  </authors>
  <commentList>
    <comment ref="N8" authorId="0" shapeId="0" xr:uid="{A32B7E86-6DDC-46D2-8093-BE38190ADE49}">
      <text>
        <r>
          <rPr>
            <b/>
            <sz val="9"/>
            <color indexed="81"/>
            <rFont val="Tahoma"/>
            <family val="2"/>
          </rPr>
          <t>Tamar Chitashvili:</t>
        </r>
        <r>
          <rPr>
            <sz val="9"/>
            <color indexed="81"/>
            <rFont val="Tahoma"/>
            <family val="2"/>
          </rPr>
          <t xml:space="preserve">
shell we apply the same weight to all these criteria or different weight? </t>
        </r>
        <r>
          <rPr>
            <b/>
            <sz val="9"/>
            <color indexed="81"/>
            <rFont val="Tahoma"/>
            <family val="2"/>
          </rPr>
          <t>: we may have two options: present with or without weights and discuss pros and cons</t>
        </r>
      </text>
    </comment>
    <comment ref="R9" authorId="0" shapeId="0" xr:uid="{183D8413-5EBA-4E43-895A-6E5763DAB2AC}">
      <text>
        <r>
          <rPr>
            <b/>
            <sz val="9"/>
            <color indexed="81"/>
            <rFont val="Tahoma"/>
            <family val="2"/>
          </rPr>
          <t>Tamar Chitashvili:</t>
        </r>
        <r>
          <rPr>
            <sz val="9"/>
            <color indexed="81"/>
            <rFont val="Tahoma"/>
            <family val="2"/>
          </rPr>
          <t xml:space="preserve">
will not participate in ranking but were highlighted as red if &lt;4</t>
        </r>
      </text>
    </comment>
    <comment ref="S9" authorId="0" shapeId="0" xr:uid="{B6AFA0EC-ECD2-40ED-84E3-2E54A6EF0D79}">
      <text>
        <r>
          <rPr>
            <b/>
            <sz val="9"/>
            <color indexed="81"/>
            <rFont val="Tahoma"/>
            <family val="2"/>
          </rPr>
          <t>Tamar Chitashvili:</t>
        </r>
        <r>
          <rPr>
            <sz val="9"/>
            <color indexed="81"/>
            <rFont val="Tahoma"/>
            <family val="2"/>
          </rPr>
          <t xml:space="preserve">
Moise: we may not need this criterion. If we admit that some measures are not clear, we may need to improve clarity first.</t>
        </r>
      </text>
    </comment>
    <comment ref="V9" authorId="0" shapeId="0" xr:uid="{7904F594-3C95-457C-B1E0-A92E92680BB8}">
      <text>
        <r>
          <rPr>
            <b/>
            <sz val="9"/>
            <color indexed="81"/>
            <rFont val="Tahoma"/>
            <family val="2"/>
          </rPr>
          <t>Tamar Chitashvili:</t>
        </r>
        <r>
          <rPr>
            <sz val="9"/>
            <color indexed="81"/>
            <rFont val="Tahoma"/>
            <family val="2"/>
          </rPr>
          <t xml:space="preserve">
Note: I have not applied formula with weights to all inputs categories. We can do it at a later stage based on  the agreement with team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Tamar Chitashvili</author>
  </authors>
  <commentList>
    <comment ref="M8" authorId="0" shapeId="0" xr:uid="{00000000-0006-0000-0000-000001000000}">
      <text>
        <r>
          <rPr>
            <b/>
            <sz val="9"/>
            <color indexed="81"/>
            <rFont val="Tahoma"/>
            <family val="2"/>
          </rPr>
          <t>Tamar Chitashvili:</t>
        </r>
        <r>
          <rPr>
            <sz val="9"/>
            <color indexed="81"/>
            <rFont val="Tahoma"/>
            <family val="2"/>
          </rPr>
          <t xml:space="preserve">
shell we apply the same weight to all these criteria or different weight? </t>
        </r>
        <r>
          <rPr>
            <b/>
            <sz val="9"/>
            <color indexed="81"/>
            <rFont val="Tahoma"/>
            <family val="2"/>
          </rPr>
          <t>: we may have two options: present with or without weights and discuss pros and cons</t>
        </r>
      </text>
    </comment>
    <comment ref="Q9" authorId="0" shapeId="0" xr:uid="{00000000-0006-0000-0000-000002000000}">
      <text>
        <r>
          <rPr>
            <b/>
            <sz val="9"/>
            <color indexed="81"/>
            <rFont val="Tahoma"/>
            <family val="2"/>
          </rPr>
          <t>Tamar Chitashvili:</t>
        </r>
        <r>
          <rPr>
            <sz val="9"/>
            <color indexed="81"/>
            <rFont val="Tahoma"/>
            <family val="2"/>
          </rPr>
          <t xml:space="preserve">
will not participate in ranking but were highlighted as red if &lt;4</t>
        </r>
      </text>
    </comment>
    <comment ref="R9" authorId="0" shapeId="0" xr:uid="{00000000-0006-0000-0000-000003000000}">
      <text>
        <r>
          <rPr>
            <b/>
            <sz val="9"/>
            <color indexed="81"/>
            <rFont val="Tahoma"/>
            <family val="2"/>
          </rPr>
          <t>Tamar Chitashvili:</t>
        </r>
        <r>
          <rPr>
            <sz val="9"/>
            <color indexed="81"/>
            <rFont val="Tahoma"/>
            <family val="2"/>
          </rPr>
          <t xml:space="preserve">
Moise: we may not need this criterion. If we admit that some measures are not clear, we may need to improve clarity first.</t>
        </r>
      </text>
    </comment>
    <comment ref="U9" authorId="0" shapeId="0" xr:uid="{00000000-0006-0000-0000-000004000000}">
      <text>
        <r>
          <rPr>
            <b/>
            <sz val="9"/>
            <color indexed="81"/>
            <rFont val="Tahoma"/>
            <family val="2"/>
          </rPr>
          <t>Tamar Chitashvili:</t>
        </r>
        <r>
          <rPr>
            <sz val="9"/>
            <color indexed="81"/>
            <rFont val="Tahoma"/>
            <family val="2"/>
          </rPr>
          <t xml:space="preserve">
Note: I have not applied formula with weights to all inputs categories. We can do it at a later stage based on  the agreement with team</t>
        </r>
      </text>
    </comment>
  </commentList>
</comments>
</file>

<file path=xl/sharedStrings.xml><?xml version="1.0" encoding="utf-8"?>
<sst xmlns="http://schemas.openxmlformats.org/spreadsheetml/2006/main" count="14115" uniqueCount="1993">
  <si>
    <t>Stat</t>
  </si>
  <si>
    <t>St</t>
  </si>
  <si>
    <t>N</t>
  </si>
  <si>
    <t>Measurement Domain</t>
  </si>
  <si>
    <t>Measurement Scope</t>
  </si>
  <si>
    <t>Clinical Areas</t>
  </si>
  <si>
    <t>Importance</t>
  </si>
  <si>
    <t>Coverage</t>
  </si>
  <si>
    <t>Impact</t>
  </si>
  <si>
    <t>TotalScore</t>
  </si>
  <si>
    <t>Comment</t>
  </si>
  <si>
    <t xml:space="preserve"> 1.1</t>
  </si>
  <si>
    <t>1</t>
  </si>
  <si>
    <t>1.     The health facility has written, up-to-date clinical protocols and procedures for emergency triage, assessment and management of common paediatric emergencies and trauma consistent with evidence-based and/or WHO guidelines. (92.71)</t>
  </si>
  <si>
    <t>Inputs: Clinical Guidelines, protocols, job aides</t>
  </si>
  <si>
    <t>Clinical condition-specific guidelines, protocols, job aides</t>
  </si>
  <si>
    <t>1 ASB/ETAT/Asses/class/full</t>
  </si>
  <si>
    <t/>
  </si>
  <si>
    <t>2.     The health facility has the essential equipment and supplies for assessing and monitoring paediatric emergencies (e.g. weighing scales, thermometer, blood pressure measuring device, blood glucose and oxygen saturation tests). (95.59)</t>
  </si>
  <si>
    <t>Inputs: infrastructure, equipment, supplies clinical condition-specific</t>
  </si>
  <si>
    <t>Clinical condition-specific medicines, supplies and equipment</t>
  </si>
  <si>
    <t>3.     The health facility has a 24-h triage system for every sick child to ensure a rapid visual inspection within a few minutes of arrival that is not delayed by administrative or payment procedures. (88.72)</t>
  </si>
  <si>
    <t>Inputs: Operational Guidelines</t>
  </si>
  <si>
    <t>Operational guidelines, protocols related to care provision</t>
  </si>
  <si>
    <t>4.     The health facility receiving a referred paediatric patient with danger or emergency signs or injuries has a system for immediate emergency care, and a full initial assessment is made by suitably trained staff within 15 min of arrival. (88.30)</t>
  </si>
  <si>
    <t>Operational guidelines, protocols related to care provision inpatient</t>
  </si>
  <si>
    <t>16 Other/Local/Inf</t>
  </si>
  <si>
    <t>5.     The health facility has a designated emergency care area, room or trolley in the outpatient area and wards equipped with appropriate paediatric equipment, supplies and essential medicines for emergency resuscitation and initial treatment. (94.19)</t>
  </si>
  <si>
    <t>6.     The designated emergency care area, room or trolley in the outpatient area and wards has visible emergency care aids (e.g. standardized algorithms or protocols, medicines, fluids and treatment dosage wall charts). (90.49)</t>
  </si>
  <si>
    <t>7.     The health facility professional staff organize emergency care drills at least once every 12 months for all staff working in paediatric emergency areas and on wards to which severely ill children are admitted. (85.39)</t>
  </si>
  <si>
    <t>Inputs: Human resources</t>
  </si>
  <si>
    <t>Human resources (specific clinincal training)</t>
  </si>
  <si>
    <t>8.     The health facility maintains an update-to-date 24-h staff duty roster, with a functioning contact mechanism for finding additional support, which ensures that staff responsible for paediatric triage are available at all times. (88.95)</t>
  </si>
  <si>
    <t>Inputs: management and oversight</t>
  </si>
  <si>
    <t>Oversight and management  on care provision</t>
  </si>
  <si>
    <t>1.     Proportion of all children with general danger or emergency signs or injuries who were assessed within 15 min of arrival at the facility (86.78)</t>
  </si>
  <si>
    <t>Processes: EB care, harmful practices, patient-centered practices</t>
  </si>
  <si>
    <t>Compliance with EB care practices</t>
  </si>
  <si>
    <t>2.     Proportion of all children with general danger or emergency signs who required referral who received correct emergency and/or prereferral treatment. (88.42)</t>
  </si>
  <si>
    <t xml:space="preserve">3.     Proportion of all children under 5 years of age who did not require urgent referral or admission who were properly assessed according to WHO Integrated management of childhood and neonatal illnesses (IMNCI) guidelines. (84.66) </t>
  </si>
  <si>
    <t>4.     Proportion of all professional health staff who care for children in a health facility who received training or refresher courses in emergency triage, assessment and treatment or paediatric emergency care during the past 12 months. (89.59)</t>
  </si>
  <si>
    <t>5.     Proportion of all professional health staff who care for children in a health facility who received training and/or refresher sessions in the management of common paediatric conditions during the past 12 months. (86.73)</t>
  </si>
  <si>
    <t>6.     Proportion of all sick children who attended the health facility who were immediately triaged on arrival, before receiving definitive care or a full assessment by a health professional. (82.97)</t>
  </si>
  <si>
    <t>Inputs: Organization and availability of health services</t>
  </si>
  <si>
    <t>Organization of care processes (including information exchange, care coordination and referral)</t>
  </si>
  <si>
    <t>7.     Proportion of all children in shock who were adequately assessed for signs of shock and were appropriately resuscitated according to WHO guidelines. (87.51)</t>
  </si>
  <si>
    <t>1.     Proportion of all cases of children who died within 24 h of admission whose cases  were audited and reviewed as part of performance improvement. (91.49)</t>
  </si>
  <si>
    <t>Death notification, review</t>
  </si>
  <si>
    <t>18 Undefined</t>
  </si>
  <si>
    <t>2.     Proportion of sick children who attended the health facility who were triaged before seeing a doctor for treatment in either the outpatient department or the emergency unit. (77.57)</t>
  </si>
  <si>
    <t>3.     The age-disaggregated child mortality rate in the health facility: number of child deaths in the total number of children who presented to the health facility). (93.10)</t>
  </si>
  <si>
    <t>Impact/No disease-specific care outcomes</t>
  </si>
  <si>
    <t>Impact inpatient (no clinical content-specific outcomes e.g institutional child mortality)</t>
  </si>
  <si>
    <t>4.     Proportion of all children with emergency signs who were resuscitated and received emergency care consistent with WHO emergency care protocols and guidelines. (84.96)</t>
  </si>
  <si>
    <t xml:space="preserve"> 1.2</t>
  </si>
  <si>
    <t>1.     The health facility has written, up-to-date clinical protocols for assessing, identifying and appropriately managing newborns and young infants with PSBI, local infections or jaundice, consistent with WHO guidelines. (93.16)</t>
  </si>
  <si>
    <t>2 SickYI/Pret/Small</t>
  </si>
  <si>
    <t>2.     The health facility has supplies of antibiotics (first- and second-line) for prereferral treatment and/or full treatment of neonatal sepsis and meningitis that are adequate for the expected case load without stock outs. (95.48)</t>
  </si>
  <si>
    <t>3.     The health facility clinical staff who care for newborn and young infants receive training or regular refresher sessions in recognizing and managing sick young infants at least once every 12 months. (89.30)</t>
  </si>
  <si>
    <t>4.     The referral receiving facility for high-risk and severely ill newborn and young infants has appropriate diagnostic tests and medical devices for appropriate investigation and management. (93.40)</t>
  </si>
  <si>
    <t>Clinical condition-specific medicines, supplies and equipment inpatient</t>
  </si>
  <si>
    <t>5.     The referral receiving facility has adequate material to provide optimal thermal care to preterm and small infants, including facilities for Kangaroo mother care. (93.37)</t>
  </si>
  <si>
    <t>Clinical condition-specific medicines, supplies and equipment outpatient</t>
  </si>
  <si>
    <t>6.     The referral receiving facility for newborns with severe jaundice has procedures in place to assess severity, check bilirubin and provide effective phototherapy. (94.83)</t>
  </si>
  <si>
    <t>Health Care Services (availability) inpatient</t>
  </si>
  <si>
    <t>7.     The referral facility has a separate area or room in which sick newborns and young infants are admitted and managed. (91.70)</t>
  </si>
  <si>
    <t>Clinical condition-specific infrastructure inpatient</t>
  </si>
  <si>
    <t>8.     The referral receiving health facility has facilities for Kangaroo mother care and practises rooming-in of parents with their sick infants. (88.83)</t>
  </si>
  <si>
    <t>1.     Proportion of all sick young infants admitted to the health facility with any signs of PSBI who were appropriately classified and managed for PSBI or sepsis. (87.94)</t>
  </si>
  <si>
    <t>Compliance with EB care practices inpatient</t>
  </si>
  <si>
    <t>2.     Proportion of all sick young infants classified as having PSBI or sepsis who were prescribed appropriate antibiotics (correct choice, dose, frequency, route of administration and duration) according to WHO guidelines. (90.86)</t>
  </si>
  <si>
    <t>3.     Proportion of all sick young infants admitted to the facility with PSBI or fast breathing who were appropriately assessed for oxygen requirements with a pulse oximeter and received the documented appropriate amount of oxygen. (85.75)</t>
  </si>
  <si>
    <t>5.     Proportion of all sick young infants with severe jaundice whose bilirubin level was checked and who were appropriately managed according to WHO guidelines. (90.70)</t>
  </si>
  <si>
    <t>6.     Proportion of pre-term and/or small infants weighing &lt; 2000 g who received Kangaroo mother care as part of clinical management in the health facility. (87.11)</t>
  </si>
  <si>
    <t>7.     Proportion of all sick young infants admitted to the facility who were maintained on exclusive breastfeeding and/or received only expressed breast milk during hospitalization, up to discharge. (84.05)</t>
  </si>
  <si>
    <t>Children under 6 months exclusively breastfed inpatient</t>
  </si>
  <si>
    <t>1.     Proportion of all sick young infants treated for PSBI or sepsis who died in the health facility (case fatality rate). (94.20)</t>
  </si>
  <si>
    <t>Outcomes: clinical condition-specific outcome</t>
  </si>
  <si>
    <t>Clinical condition-specific outcome inpatient</t>
  </si>
  <si>
    <t xml:space="preserve">2.     Proportion of all sick young infants who were readmitted within 48 h of discharge. (85.16) </t>
  </si>
  <si>
    <t>3.     Proportion of all newborns (0–28 days) managed in the health facility who died in the health facility. (96.96)</t>
  </si>
  <si>
    <t>4.     The death rate of low-birth-weight infants in the health facility disaggregated by birth weight: 2000–2499 g, 1500–1999 g, &lt; 1500 g. (90.80)</t>
  </si>
  <si>
    <t>Clinical condition-specific outcome</t>
  </si>
  <si>
    <t xml:space="preserve"> 1.3</t>
  </si>
  <si>
    <t>1.     The health facility has a written, up-to-date, evidence-based clinical protocol for identifying and managing children with cough or difficult breathing, consistent with IMCI and paediatric care guidelines. (93.52)</t>
  </si>
  <si>
    <t>3 ASB/Cough/Breath</t>
  </si>
  <si>
    <t>2.     The referral receiving health facility has basic laboratory and diagnostic tests (e.g. pulse oximetry, full blood count, culture, ultrasound and chest X-ray) available for appropriate investigation of children with severe pneumonia. (93.03)</t>
  </si>
  <si>
    <t>3.     The health facility has adequate supplies of antibiotics (first- and second-line) for treatment of severe pneumonia and pneumonia for the expected case load with no stock outs. (94.94)</t>
  </si>
  <si>
    <t>4.     The health facility has adequate supplies of inhalation bronchodilators and delivery devices for treatment of wheeze for the expected case load with no stock outs. (96.19)</t>
  </si>
  <si>
    <t>5.     The health facility has an adequate supply of pulse oximeters and a reliable, functioning oxygen supply at all times for the expected case load with no stock outs. (92.27)</t>
  </si>
  <si>
    <t>6.     The health facility clinical staff who care for children receive training and regular refresher sessions in assessing and managing children with cough or wheeze at least once every 12 months. (89.49)</t>
  </si>
  <si>
    <t>1.     Proportion of all children with cough or difficult breathing who are correctly assessed, investigated, classified and diagnosed according to the severity of pneumonia. 88.87)</t>
  </si>
  <si>
    <t>#7 and #8 are similar indicators. I suggest to  chose one. Since #7 covers both levels, suggest to use #7 but avoid using  term "according  to severity of pneumonia" and instead use  term "severity of disease"</t>
  </si>
  <si>
    <t>2.     Proportion of children &lt; 5 years with cough or difficult breathing treated as outpatients who were correctly classified according to IMCI guidelines. (87.08)</t>
  </si>
  <si>
    <t>Compliance with EB care practices outpatient</t>
  </si>
  <si>
    <t>3.     Proportion of all children with pneumonia or severe pneumonia who received correct antibiotic treatment (formulation, dose, frequency and duration) according to WHO guidelines. (92.74)</t>
  </si>
  <si>
    <t>4.     Proportion of all children with asthma who were appropriately administered inhalation bronchodilator treatment. (89.87)</t>
  </si>
  <si>
    <t>5.     Proportion of all children with pneumonia to whom oxygen was appropriately administered for the clinical indication (signs of hypoxaemia or oxygen saturation &lt; 90%). (86.98)</t>
  </si>
  <si>
    <t>6.     Proportion of all children admitted with severe pneumonia whose respiratory rate and oxygen saturation were appropriately monitored. (87.00)</t>
  </si>
  <si>
    <t>7.     Proportion of all children with cough for ≥ 14 days who were referred or further assessed and investigated for TB or other causes of chronic infection. (87.28)</t>
  </si>
  <si>
    <t>8.     Proportion of all children with only cough and cold (with no signs of pneumonia or severe pneumonia) who received antibiotics. (79.37)</t>
  </si>
  <si>
    <t>Non-evidence-based, harmful practices</t>
  </si>
  <si>
    <t>1.     Proportion of all children managed for pneumonia in the health facility who died of pneumonia (case fatality rate). (94.14)</t>
  </si>
  <si>
    <t>2.     Proportion all children who died of pneumonia among all children admitted to the health facility. (85.30)</t>
  </si>
  <si>
    <t>3.     Proportion of all children managed for pneumonia in the health facility who died of pneumonia within the initial 24 h of admission. (86.59)</t>
  </si>
  <si>
    <t>4.     Proportion of all children managed for wheeze or asthma in the health facility who died of wheeze. (82.68)</t>
  </si>
  <si>
    <t xml:space="preserve"> 1.4</t>
  </si>
  <si>
    <t>4 ASB/Diarrhoea</t>
  </si>
  <si>
    <t>2.     The health facility staff use standard guidelines to assess, document and appropriately manage children with diarrhoea and dehydration or dysentery, based on WHO guidelines. (91.08)</t>
  </si>
  <si>
    <t>3.     The health facility paediatric outpatient areas and inpatient wards have rehydration algorithms and plan A, B and C charts available and visibly displayed on the walls for use by health care workers and carers. (92.47)</t>
  </si>
  <si>
    <t>4.     The health facility has adequate supplies for diarrhoea management (IV fluids, oral rehydration salts [ORS], zinc, antibiotics) for the expected case load without stock outs in the past 3 months. (94.72)</t>
  </si>
  <si>
    <t>5.     The health facility has an appropriate designated space with safe, clean water and adequate supplies for preparing ORS for children with diarroea and dehydration. (92.43)</t>
  </si>
  <si>
    <t>6.     The health facility clinical staff who care for children receive IMCI training and regular refresher sessions in assessing and managing children with diarrhoea who are dehydrated or have dysentery at least once every 12 months. (90.85)</t>
  </si>
  <si>
    <t>17 IMNCI</t>
  </si>
  <si>
    <t>1.     Proportion of all children with appropriately classified diarrhoea who were documented as having received an appropriate rehydration treatment plan (A, B or C) according to WHO guidelines. (89.46)</t>
  </si>
  <si>
    <t>2.     Proportion of all children with dysentry who were correctly prescribed an appropriate course of antibiotics. (91.03)</t>
  </si>
  <si>
    <t xml:space="preserve">3.     Proportion of all children with diarrhoea and severe dehydration who were correctly administered IV fluids according to rehydration plan C. (90.60) </t>
  </si>
  <si>
    <t>Similar to indicator #7</t>
  </si>
  <si>
    <t>4.     Proportion of all children managed for diarrhoea and some or no dehydration who were correctly prescribed ORS and zinc supplementation. (88.16)</t>
  </si>
  <si>
    <t>5.     Proportion all children treated for diarrhoea and dehydration who were not prescribed medicines to reduce stool frequency (anti-motility agents) (80.54)</t>
  </si>
  <si>
    <t>6.     Proportion of all children admitted with diarrhoea who were correctly monitored for their intake of fluids and foods (85.78)</t>
  </si>
  <si>
    <t>Indicator #12 and #13 are similar. Suggest to use #8 as it has more complete definition</t>
  </si>
  <si>
    <t>7.     Proportion of all children admitted with diarrhoea and dehydration whose fluid intake and feeding were appropriately monitored and documented. (86.05)</t>
  </si>
  <si>
    <t>8.     Proportion of all children with diarrhoea and severe dehydration who could not be managed in the facility who were correctly referred after receiving appropriate prereferral treatment. (83.79)</t>
  </si>
  <si>
    <t>9.     Proportion of all children with persistent diarrhoea who were correctly assessed for dehydration and nutritional status and correctly treated. (86.09)</t>
  </si>
  <si>
    <t>This indicator is similar to indicator # 7. prefer definition of indicator #7 as it includes proper classification. I would siggest indicator #7 as it will come from routine documentation while this measure would require observation</t>
  </si>
  <si>
    <t>10.  Number of days on which the health facilities did not have medicines or supplies to treat diarrhoea (ORS, zinc, IV fluids and supplies, antibiotics) in the past 3 months. (86.38)</t>
  </si>
  <si>
    <t>1.     Proportion of all children with some dehydration who were successfully rehydrated in the outpatient department and discharged for home treatment. (83.33)</t>
  </si>
  <si>
    <t>2.     Proportion of all children managed for diarrhoea with severe dehydration in the health facility who died of diarrhoea. (93.48)</t>
  </si>
  <si>
    <t xml:space="preserve"> 1.5</t>
  </si>
  <si>
    <t>1.      The health facility has a written, up-to-date, evidence-based clinical protocol for identifying and managing children with fever that is consistent with WHO guidelines. (93.32)</t>
  </si>
  <si>
    <t>5 ASB/Asses/Clas/Man/Fever</t>
  </si>
  <si>
    <t>2.      The health facility has basic laboratory and diagnostic tests and supplies (e.g. otoscopes, blood glucose tests, malaria smear and/or rapid diagnostic tests, urine tests) available for appropriate assessment of children with fever. (92.68)</t>
  </si>
  <si>
    <t>3.      The referral receiving health facility for children with severe febrile illness has appropriate laboratory and diagnostic tests available for further investigation and management. (92.35)</t>
  </si>
  <si>
    <t>4.      The health facility has adequate supplies of first- and second-line antibiotics for treatment of bacterial infections and antimalarial agents for treatment of malaria in sufficient quantities for the expected case load with no stock outs. (93.18)</t>
  </si>
  <si>
    <t>5.      The health facility clinical staff that care for children receive training and regular refresher sessions in the assessment and management of children with fever at least once every 12 months. (89.71)</t>
  </si>
  <si>
    <t xml:space="preserve">1.      Proportion of all children seen in the health facility for whom a raised temperature was documented in their medical record. (88.57) </t>
  </si>
  <si>
    <t>2.      Proportion of all children admitted to the health facility with fever for whom a documented differential diagnosis was appropriately investigated. (81.63)</t>
  </si>
  <si>
    <t>3.      Proportion of all children treated for malaria for whom there is documented evidence of a positive malaria rapid diagnostic test or positive microscopy. (91.86)</t>
  </si>
  <si>
    <t>4.      Proportion of all children treated for severe malaria who had documented confirmed malaria and evidence of severe disease. (88.52)</t>
  </si>
  <si>
    <t>5.      Proportion of all children with severe malaria who received the correct treatment (drug, dose, frequency, route of administration and duration) and supportive care according to WHO guidelines. (90.77)</t>
  </si>
  <si>
    <t>6.      Proportion of all children with severe febrile illness and suspected meningitis for whom there was documented evidence of lumbar puncture in the medical records. (90.34)</t>
  </si>
  <si>
    <t>7.      Proportion of all children with meningitis who received correct antibiotic treatment (choice of drug, dose frequency, route of administration and duration) and supportive care according to WHO guidelines. (91.37)</t>
  </si>
  <si>
    <t>8.      Proportion of all children with severe febrile illness (e.g. malaria, meningitis, septicaemia, dengue) who were monitored regularly for vital signs and level of consciousness until resolution of severe signs of illness. (88.36)</t>
  </si>
  <si>
    <t xml:space="preserve">9.      Proportion of all children with severe febrile illness with suspected septicaemia who were appropriately investigated (e.g. full blood count, urine analysis, blood and urine bacteriology culture). (87.27) </t>
  </si>
  <si>
    <t>10.  Proportion of all children treated for septic shock who received the correct antibiotic treatment (choice of drug, dose, frequency, route of administration and duration) and supportive care according to WHO guidelines. (89.74)</t>
  </si>
  <si>
    <t>1.      Proportion of all children treated for severe malaria and/or meningitis who had physical or neurological sequelae. (78.84)</t>
  </si>
  <si>
    <t>2.      Severe malaria case fatality rate disaggregated by age (91.22)</t>
  </si>
  <si>
    <t>3.      Meningitis case fatality rate disaggregated by age. (89.56)</t>
  </si>
  <si>
    <t>4.      Proportion of all children treated for septicaemia who died (septicaemia case fatality rate). (90.08)</t>
  </si>
  <si>
    <t xml:space="preserve"> 1.6</t>
  </si>
  <si>
    <t>1.     The health facility has a written, up-to-date policy for exclusive breastfeeding and appropriate feeding, according to WHO guidelines. (93.37)</t>
  </si>
  <si>
    <t>Operational guidelines, protocols related to client-centered practices</t>
  </si>
  <si>
    <t xml:space="preserve">6 RCEB/Nutr/Growth </t>
  </si>
  <si>
    <t>2.     The health facility maintains a baby-friendly status that supports breastfeeding according to WHO guidelines. (89.03)</t>
  </si>
  <si>
    <t>Oversight and management on patient-centered practices</t>
  </si>
  <si>
    <t>3.     The health facility fully complies with the International Code of marketing of breast-milk substitutes and has systems in place to monitor compliance with the Code. (85.43)</t>
  </si>
  <si>
    <t>4.     The health facility has the necessary supplies and materials to support breastfeeding and, when appropriate, alternative feeding (feeding cups and spoons, infant formula, nasogastric tubes, syringe drivers, IV fluids and tubing). (89.92)</t>
  </si>
  <si>
    <t>5.     The professional staff of the health facility who care for children receive training and regular refresher sessions in counselling on breastfeeding and optimal feeding and nutrition of infants and young children at least once every 12 months. (88.49)</t>
  </si>
  <si>
    <t>6.     The health facility can regularly assess the competence of staff for supporting carers in sustaining optimal infant and young child feeding and nutrition at least once every 12 months. (79.69)</t>
  </si>
  <si>
    <t>1.     Proportion of all children aged &lt; 6 months in the health facility who are exclusively breastfed or given only expressed breast milk. (87.18)</t>
  </si>
  <si>
    <t xml:space="preserve">Children under 6 months exclusively breastfed </t>
  </si>
  <si>
    <t>2.     Proportion of all children &lt; 5 years in the health facility who have been assessed for routine growth and delayed development, as documented on their child health card or booklet. (90.55)</t>
  </si>
  <si>
    <t>3.     Proportion of children aged 6–23 months in the health facility who receive appropriate complementary foods according to WHO guidelines. (81.16)</t>
  </si>
  <si>
    <t>4.     Proportion of preterm or small sick infants who receive assisted feeding for whom a correctly prescribed feed volume appropriate for their weight and gestation age is documented. (86.84)</t>
  </si>
  <si>
    <t>5.     Proportion of all newborn infants in the health facility who receive fully established breastfeeding at the time of discharge. (85.22)</t>
  </si>
  <si>
    <t>1.     Proportion of carers in the health facility who have received counselling on breastfeeding and nutrition to ensure continued, appropriate feeding of the children in their care. (82.94)</t>
  </si>
  <si>
    <t xml:space="preserve"> 1.7</t>
  </si>
  <si>
    <t>The health facility has written, up-to-date clinical protocols for assessment, identification and management of children with acute malnutrition and anaemia consistent with WHO guidelines. (94.07)</t>
  </si>
  <si>
    <t>7 ASB/Malnut/Anem</t>
  </si>
  <si>
    <t>The health facility has adequate, functioning equipment (e.g. weighing scales, length and height boards, mid-upper arm circumference tapes) and other supplies for assessing and managing acute malnutrition for the expected case load without stock outs. (94.31)</t>
  </si>
  <si>
    <t>The health facility has or is linked to an outpatient or community therapeutic feeding centre that provides nutritional support and counselling. (84.82)</t>
  </si>
  <si>
    <t>Health Care Services (availability)</t>
  </si>
  <si>
    <t>The health facility that is managing children with complicated severe acute malnutrition has adequate medical and nutrition supplies (e.g. antibiotics, F75, F100, Resomal and ready-to-use therapeutic food) available for the expected case load without stocks-outs. (91.96)</t>
  </si>
  <si>
    <t>The health facility has a separate room for all children with complicated severe acute malnutrition, with facilities for keeping them warm (e.g. overhead heaters) and provisions for developmental stimulation. (86.64)</t>
  </si>
  <si>
    <t>The professional staff at the health facility who care for children receive training and regular refresher sessions in assessment, identification, appropriate management and follow-up of children with acute malnutrition at least once every 12 months. (89.42)</t>
  </si>
  <si>
    <t>The health facility has basic laboratory and diagnostic tests (e.g. blood glucose, full blood count, blood culture, urinalysis, serum electrolytes, chest X-ray) for appropriate investigation and management of children with complicated severe acute malnutrition. (90.48)</t>
  </si>
  <si>
    <t>Proportion of all sick children aged &lt; 5 years seen in the health facility whose nutritional and anaemia status was assessed and classified according to the IMCI guidelines. (89.50)</t>
  </si>
  <si>
    <t>Proportion of all sick children seen in the health facility whose weight and height were assessed and checked against the recommended WHO growth standards. (90.86)</t>
  </si>
  <si>
    <t>Proportion of all children seen in the health facility with uncomplicated severe acute malnutrition who received correct, appropriate outpatient care according to WHO guidelines. (87.21)</t>
  </si>
  <si>
    <t>Clinical condition-specific outcome outpatient</t>
  </si>
  <si>
    <t>Proportion of all children admitted to the health facility with complicated severe acute malnutrition whose temperature was measured and recorded on admission. (86.70)</t>
  </si>
  <si>
    <t>Proportion of all children admitted to the health facility with complicated severe acute malnutrition whose vital signs, feed intake and weight were regularly and adequately monitored during hospitalization. (88.83)</t>
  </si>
  <si>
    <t>Proportion of all children admitted with complicated severe acute malnutrition who received appropriate feeding at a correct frequency both day and night according to WHO guidelines. (86.80)</t>
  </si>
  <si>
    <t>Proportion of all children with acute malnutrition whose carers have been counselled and informed about age-appropriate feeding. (83.46)</t>
  </si>
  <si>
    <t>Proportion of all children classified or diagnosed with anaemia who are appropriately investigated and prescribed treatment correctly according to WHO guidelines. (89.09</t>
  </si>
  <si>
    <t xml:space="preserve">Case fatality rate from complicated severe acute malnutrition (monthly or every 3 months depending on the number of cases managed). (92.54) </t>
  </si>
  <si>
    <t xml:space="preserve"> 1.8</t>
  </si>
  <si>
    <t>1.     The health facility has written, up-to-date guidance on assessing and managing children with suspected TB infection. (94.19)</t>
  </si>
  <si>
    <t>8 ASB/TB/HIV</t>
  </si>
  <si>
    <t>2.     The health facility offers routine screening for TB symptoms among children at risk (e.g. history of contact with a case of active TB, malnourished or with HIV/AIDS). (89.59)</t>
  </si>
  <si>
    <t>3.     Health facilities in areas with a high prevalence of HIV infection routinely offer HIV counselling and testing to all children. (91.51)</t>
  </si>
  <si>
    <t>4.     The health facility has child-friendly single or fixed-dose formulations of anti-TB medicines available at all times in adequate quantities without stock outs. (92.33)</t>
  </si>
  <si>
    <t>5.     The health facility has adequate supplies of antiretroviral therapy and preventive therapy (co-trimoxazole) available at all times for infants and children exposed to and/or infected with HIV. (92.47)</t>
  </si>
  <si>
    <t>6.     The professional staff at the health facility receive training and regular refresher sessions on TB prevention, case-finding and management at least once every 12 months. (88.00)</t>
  </si>
  <si>
    <t>1.     Proportion of all children with a household contact with active TB who received TB preventive treatment. (83.99)</t>
  </si>
  <si>
    <t>2.     Proportion of all children with suspected TB who were investigated with an Xpert MTB/RIF for diagnosis of TB. (87.88)</t>
  </si>
  <si>
    <t>3.     Proportion of all children with diagnosed TB who received correct, appropriate treatment (i.e formulation, combination, dose and duration of treatment). (90.49)</t>
  </si>
  <si>
    <t>4.     Proportion of all children with diagnosed multi-drug-resistant TB who were appropriately referred. (89.00)</t>
  </si>
  <si>
    <t>5.     Proportion of all children started on TB treatment in the health facility who successfully completed the full course. 89.96)</t>
  </si>
  <si>
    <t>6.     Proportion of all children who attend health facilities in settings with a high HIV prevalence whose HIV status is known and documented in their medical records. (90.75)</t>
  </si>
  <si>
    <t>7.     Proportion of all HIV-positive women who delivered in the health facility who receive appropriate prophylaxis to prevent mother-to-child transmission and antiretroviral therapy according to WHO guidelines. (94.86)</t>
  </si>
  <si>
    <t>8.     Proportion of all children born to HIV-infected mothers who were tested for HIV infection within 8 weeks of birth and received appropriate antiretroviral therapy according to WHO guidelines. (92.50)</t>
  </si>
  <si>
    <t>9.     Proportion of all children with confirmed HIV infection who have started antiretroviral therapy. (96.05)</t>
  </si>
  <si>
    <t>1.     Cure rate for childhood TB infection in the health facility. (83.58)</t>
  </si>
  <si>
    <t>2.     Case fatality rate among children with HIV infection in the facility. (88.71)</t>
  </si>
  <si>
    <t xml:space="preserve"> 1.9</t>
  </si>
  <si>
    <t>1.     The health facility has written, up-to-date protocols and guidelines for providing routine child immunization services that are consistent with WHO guidelines. (95.16)</t>
  </si>
  <si>
    <t>9 RCEB/Vaccin/VitA</t>
  </si>
  <si>
    <t>2.     The health facility has a functioning refrigerator with a temperature monitoring device and sufficient storage capacity to accommodate all the vaccines required for the expected case load. (95.69)</t>
  </si>
  <si>
    <t>3.     The health facility has adequate supplies of immunization cards, tally sheets, ice packs and other supplies to provide daily immunization services at all times with no stock outs. (93.66)</t>
  </si>
  <si>
    <t>4.     The health facility has adequate supplies of all age-appropriate primary vaccines and human papillomavirus available to provide daily immunization services with no stock outs. (92.81)</t>
  </si>
  <si>
    <t>5.     The health facility has adequate supplies of puncture-resistant, rigid, leak-resistant containers designed to hold used sharps safely during collection, disposal and destruction. (91.51)</t>
  </si>
  <si>
    <t>6.     The health facility has at least one health professional trained in immunization service delivery, who receives regular refresher sessions at least once every 24 months. (89.51)</t>
  </si>
  <si>
    <t>1.     Proportion of days on which the refrigerator temperature, monitored twice daily, was not out of the range 2–8 ªC in the past month. (88.19)</t>
  </si>
  <si>
    <t>Oversight and management on  cross-cutting supporting  systems</t>
  </si>
  <si>
    <t>2.     Proportion of all children seen in the health facility whose vaccination and vitamin A status was checked. (88.46)</t>
  </si>
  <si>
    <t>3.     Proportion of all children under 5 years of age who attended the health facility and received vitamin A supplementation in the past 6 months. (86.33)</t>
  </si>
  <si>
    <t>4.     Proportion of all carers whose children are eligible for the next dose of vaccine who were counselled and know when to return. (80.76)</t>
  </si>
  <si>
    <t>1.     Proportion of all children under 5 years of age who attended the health facility and left without receiving age-appropriate, up-to-date vaccination according to the guidelines of the WHO expanded programme on immunization. (81.62)</t>
  </si>
  <si>
    <t>Impact  outpatient ( e.g full vaccination)</t>
  </si>
  <si>
    <t>This indicator is similar to indicator #12 (that measures ony in inpatient).I would suggest to use positive measure: proportion of children visited health care facilities who were fully vaccinated at their age and use it both inpatient and outpatient</t>
  </si>
  <si>
    <t>2.     Proportion of all children admitted to the health facility for more than 24 h who were not fully vaccinated for their age. (84.73)</t>
  </si>
  <si>
    <t>Similar to indicator #11. Suggest to use the measure #11 above with proposed modificaton</t>
  </si>
  <si>
    <t xml:space="preserve"> 1.10</t>
  </si>
  <si>
    <t>1.     The health facility has written, up-to-date policies, protocols and guidelines for screening, managing and ensuring the continuity of care in the community for children with common chronic conditions. (89.32)</t>
  </si>
  <si>
    <t>10 ASB/Chronic/Con</t>
  </si>
  <si>
    <t>2.     The health facility has a model for chronic care that includes a coordinated, multidisciplinary team approach and the participation of children and their families. (81.32)</t>
  </si>
  <si>
    <t>3.     The health facility has the facilities, supplies and materials necessary to provide optimal care during both acute episodes and routine follow-up of children with chronic conditions. (88.08)</t>
  </si>
  <si>
    <t>4.     Health professionals receive in-service training or refresher sessions in the appropriate care of common chronic childhood conditions (e.g. asthma, sickle-cell disease, diabetes, epilepsy and cardiac disease) at least once every 12 months. (87.81)</t>
  </si>
  <si>
    <t>5.     The health facility has an established system for age-appropriate education and counselling for children about their condition, self-management and prevention of complications. (81.45)</t>
  </si>
  <si>
    <t>2.     Proportion of children with a chronic condition and/or their carers who understand and are able to describe their condition and the treatment being received correctly. (78.31)</t>
  </si>
  <si>
    <t>3.     Proportion of children who require palliative care, whose physical and emotional care, including pain, side-effects and other symptoms, is assessed and documented. (83.92)</t>
  </si>
  <si>
    <t>4.     Proportion of health professionals who care for children in the health facility who have received in-service training or refresher sessions in appropriate care of common chronic childhood conditions at least once every 12 months. (87.77)</t>
  </si>
  <si>
    <t>1.     Proportion of all children with asthma who are followed at the health facility who were admitted with a severe acute asthmatic attack in the past 3 months. (85.64)</t>
  </si>
  <si>
    <t xml:space="preserve">2.     Proportion of all children with chronic, repeated seizures (epilepsy) who are followed up at the health facility who were admitted with status epilepticus in the past 12 months. (85.55) </t>
  </si>
  <si>
    <t>3.     Proportion of children with a chronic condtion who know and can correctly describe the signs and symptoms that alert them to seek care for their condition. (80.52)</t>
  </si>
  <si>
    <t xml:space="preserve"> 1.11</t>
  </si>
  <si>
    <t>1.     The health facility has a comprehensive written protocol for identifying, assessing and managing children with suspected maltreatment. (90.57)</t>
  </si>
  <si>
    <t>standard 1.11 can be inclrporated in  non-clinical specific standards, such as  standard 5</t>
  </si>
  <si>
    <t>2.     The health facility staff receive training and refresher sessions on screening, preventing, protecting and managing children with evidence of maltreatment, including neglect and violence. (88.56)</t>
  </si>
  <si>
    <t>Human resources: specific non-clinical training</t>
  </si>
  <si>
    <t>standard 1.11 can be inclrporated in  non-clinical specific standards, such as  standard 6</t>
  </si>
  <si>
    <t>3.The health facility has the facilities, supplies and materials to provide optimal, coordinated care to children with suspected maltreatment. (86.67</t>
  </si>
  <si>
    <t>Inputs: Infrastructure, equipment client-centered</t>
  </si>
  <si>
    <t>Infrastructure for client-centered practices</t>
  </si>
  <si>
    <t>standard 1.11 can be inclrporated in  non-clinical specific standards, such as  standard 7</t>
  </si>
  <si>
    <t>1.     Proportion of all children with suspected maltreatment who were managed according to established health facility procedures and protocols. (82.17)</t>
  </si>
  <si>
    <t>2.     Proportion of all children attending the health facility with suspected maltreatment who received psychological services (82.52)</t>
  </si>
  <si>
    <t>1.     Proportion of children with maltreatment for whom a legal opinion was requested. (78.62)</t>
  </si>
  <si>
    <t>2. Proportion of maltreatment events in which coordination was sought with other agencies or organizations (e.g. social services, police, judiciary) according to national laws and policies. (82.21)</t>
  </si>
  <si>
    <t xml:space="preserve"> 1.12</t>
  </si>
  <si>
    <t>1.     The health facility has written, up-to-date clinical protocols for emergency triage and assessment and appropriate case management of paediatric trauma and surgical conditions, consistent with WHO guidelines. (94.31)</t>
  </si>
  <si>
    <t xml:space="preserve">12 Surg/injur </t>
  </si>
  <si>
    <t>2.     The health facility that provides surgical care for children has a system to ensure a coordinated multidisciplinary team that includes a health professional with competence and skills in child surgery. (84.65)</t>
  </si>
  <si>
    <t>3.     Health professionals receive in-service training and refresher sessions in appropriate care of child injuries, trauma and other common paediatric surgical conditions at least once every 12 months. (87.73)</t>
  </si>
  <si>
    <t>4.     The health facility has a designated area for the management of children with surgical problems by health professionals who are trained or who have knowledge and skills in child care. (89.07)</t>
  </si>
  <si>
    <t>5.     All children who have undergone surgery are closely monitored, with careful documentation of intake (fluids and feeds) and output (e.g. urine, nasogastric drainage). (89.30)</t>
  </si>
  <si>
    <t>1.     Proportion of children undergoing major surgery who received appropriate perioperative antibiotic prophylaxis within 30 min of incision, when indicated. (86.23)</t>
  </si>
  <si>
    <t>2.     Proportion of all children undergoing surgery who were admitted to a designated paediatric area staffed by health professionals trained in child care. (84.45)</t>
  </si>
  <si>
    <t>Human resources (staff clinincal training) inpatient</t>
  </si>
  <si>
    <t>3.     Proportion of all children with trauma or injuries who were assessed within 15 min of arrival at the health facility. (87.70)</t>
  </si>
  <si>
    <t>4.     Proportion all children with moderate or severe pain whose pain was relieved (where indicated) within 30 min of arrival at the health facility. (83.89)</t>
  </si>
  <si>
    <t>1.     Health facility complication rates for patients who underwent surgery. (89.88)</t>
  </si>
  <si>
    <t>2.     Health facility mortality rate for all children who underwent surgery. (95.70)</t>
  </si>
  <si>
    <t>3.     Case fatality rate of children with trauma and/or injuries. (94.64)</t>
  </si>
  <si>
    <t xml:space="preserve"> 1.13</t>
  </si>
  <si>
    <t>1.     The health facility has written, up-to-date protocols for monitoring and providing supportive care for various conditions for all children admitted to the wards. (91.11)</t>
  </si>
  <si>
    <t>13 Support/Sick</t>
  </si>
  <si>
    <t>2.     The health facility has age-appropriate patient monitoring charts that include a provision for recording details of clinical progress and vital signs and of the treatment and supportive care provided. (92.60)</t>
  </si>
  <si>
    <t>Standardized medical documentation and forms Inpatient</t>
  </si>
  <si>
    <t>3.     The health facility has a designated area for managing seriously sick children that is close and easily visible to the nursing staff on the ward. (93.03)</t>
  </si>
  <si>
    <t>4.     Health professionals receive in-service training and regular refresher sessions on patient monitoring and supportive care at least once every 12 months. (89.55)</t>
  </si>
  <si>
    <t>5.     Proportion of all unconscious children admitted to the wards who received a nasogastric tube for feeding. (82.66)</t>
  </si>
  <si>
    <t>6.     Proportion of all severely ill children who cannot feed orally for whom blood glucose monitoring is documented on their observation chart. (88.78)</t>
  </si>
  <si>
    <t>7.     Proportion of all children who received oxygen for which the prescribed method and rate of delivery are documented. (87.47)</t>
  </si>
  <si>
    <t>8.     Proportion of all children admitted to the health facility who were appropriately monitored and for whom observations were recorded by a nurse according to the guidelines. (88.56)</t>
  </si>
  <si>
    <t>9.     Proportion of all children admitted to the health facility who are reassessed every working day by a clinician trained in child health care. (87.16)</t>
  </si>
  <si>
    <t>10.  Proportion of all children with convulsions who were appropriately investigated and correctly prescribed anticonvulsant treatment (appropriate choice, dose and frequency). (89.29)</t>
  </si>
  <si>
    <t>11.  Proportion of all children who required antipyretics who were prescribed the correct treatment (appropriate choice, dose and frequency) to reduce their temperature. (86.15)</t>
  </si>
  <si>
    <t>12.  Proportion of all children in pain for whom analgesic treatment was correctly prescribed (appropriate choice, dose and frequency). (85.23)</t>
  </si>
  <si>
    <t>13.  Proportion of all children who required a blood transfusion for severe anaemia who received the transfusion. (90.91)</t>
  </si>
  <si>
    <t>5.     Proportion of all severely ill children who died in the health facility whose death was attributed to aspiration. (78.23)</t>
  </si>
  <si>
    <t xml:space="preserve"> 1.14</t>
  </si>
  <si>
    <t>1.     The health facility has written, up-to-date guidelines, protocols and standard operating procedures for the prevention and control of infection in the facility. (95.66)</t>
  </si>
  <si>
    <t>Operational guidelines, protocols related to cross-cutting supporting systems (management, human resources, health information system, infrastructure, supplies and equipment, health financing, organization of health services)</t>
  </si>
  <si>
    <t>1.14 statement can be incorporated in  quality statement 8.2.</t>
  </si>
  <si>
    <t>2.     The health facility has specific guidelines and protocols on hand hygiene and aseptic technique and device management for clinical procedures (e.g. injection safety, use of indwelling catheters and other invasive procedures). (95.15)</t>
  </si>
  <si>
    <t>Operational guidelines, protocols in place (WASH-related)</t>
  </si>
  <si>
    <t>3.     The health facility has plans for infection prevention and control preparedness and response for public health emergencies due to communicable diseases (e.g. pandemics). (91.43)</t>
  </si>
  <si>
    <t>4.     The health facility has a functioning improved water source and hand-washing stations with soap and single-use hand towels and/or alcohol-based hand rub in all wards and consulting rooms. (95.82)</t>
  </si>
  <si>
    <t>Inputs: Infrastructure, equipment, supplies  cross-cutting</t>
  </si>
  <si>
    <t>Infrastructure/equipment cross-cutting (e.g. WASH)</t>
  </si>
  <si>
    <t>5.     The health facility has appropriate sterilizing facilities and disinfectants for medical materials. (95.94)</t>
  </si>
  <si>
    <t xml:space="preserve">Supplies and  equipment cross-cutting (essential medicines) </t>
  </si>
  <si>
    <t>6.     The health facility has a functioning incinerator or other appropriate method for treatment of infectious waste and used instruments. (95.73)</t>
  </si>
  <si>
    <t>7.     The health facility has a system to ensure safe handling, collection, storage (puncture resistant) and final disposal of infectious waste. (95.00)</t>
  </si>
  <si>
    <t>8.     The health facility has at least one designated trained staff member and/or infection control team, with a sufficient budget to perform the tasks of the facility infection prevention and control programme. (89.97)</t>
  </si>
  <si>
    <t>Inputs: financing</t>
  </si>
  <si>
    <t>Financing of cross-cutting supporting systems (energy, fuel for vehicles)</t>
  </si>
  <si>
    <t>9.     Health professionals who care for children receive training in standard infection prevention and control at least once every 12 months. (89.99)</t>
  </si>
  <si>
    <t>1.     Proportion of health professionals in the health facility who have been trained in use of the WHO “5 moments for hand hygiene” audit tool. (89.57)</t>
  </si>
  <si>
    <t>2.     Evidence that the facility staff member or team responsible for infection prevention and control regularly collects data on episodes of hospital-acquired infection and has conducted at least one assessment of infection prevention and control practices in the past 6 months. (90.35)</t>
  </si>
  <si>
    <t>Inputs: QI structures and supporting processes</t>
  </si>
  <si>
    <t>Routine monitoring of the quality of care inpatient</t>
  </si>
  <si>
    <t>3.     Proportion of all children who received IV infusions who had an episode of phlebitis. (81.00)</t>
  </si>
  <si>
    <t>4.     Proportion of staff members in the health facility who meet biosafety standards when administering parenteral drugs. (82.16)</t>
  </si>
  <si>
    <t>1.     Proportion of children admitted to the health facility who had proven hospital-acquired infections. (87.57)</t>
  </si>
  <si>
    <t xml:space="preserve"> 1.15</t>
  </si>
  <si>
    <t>1.     The health facility has written, up-to-date guidance on unnecessary procedures, harmful practices and unnecessary interventions for children. (84.11)</t>
  </si>
  <si>
    <t>15 Prev/unnes/harm</t>
  </si>
  <si>
    <t>2.     The health facility does not promote infant formula on the wards, and samples are not distributed to mothers or staff. (86.46)</t>
  </si>
  <si>
    <t>3.     The health facility does not display infant formula or bottles and teats, including on posters or placards. (86.82)</t>
  </si>
  <si>
    <t>4.     Health care staff in the facility receive in-service training and regular refresher sessions on harmful practices and unnecessary interventions at least once every 12 months. (83.56)</t>
  </si>
  <si>
    <t>1.     Proportion of young infants on formula when this is not indicated for the health of the mother or the infant. (78.96)</t>
  </si>
  <si>
    <t>2.     Proportion of children admitted to wards with no indication for hospital admission. (75.36)</t>
  </si>
  <si>
    <t>Non-evidence-based, harmful practices inpatient</t>
  </si>
  <si>
    <t>3.     Proportion of children admitted to the health facility who receive IV fluids with no clear indication. (76.96)</t>
  </si>
  <si>
    <t>4.     Proportion of children admitted to the health facility who receive blood when not indicated. (80.45)</t>
  </si>
  <si>
    <t>5.     Proportion of children up to 5 years seen at the health facility with cough who receive harmful cough remedies for respiratory tract infections. (78.56)</t>
  </si>
  <si>
    <t>6.     Proportion of children admitted to the health facility for whom there were proven medication errors or hospital-acquired infections. (81.92)</t>
  </si>
  <si>
    <t>7.     Proportion of children seen at the health facility who received unnecessary oral or parenteral medicines. (81.27)</t>
  </si>
  <si>
    <t>this indicator is very broad. Need very clear definition to be measurable. Otherwise it is good.</t>
  </si>
  <si>
    <t>8.     Proportion of children admitted to the health facility who received antibiotics when not indicated. (83.54)</t>
  </si>
  <si>
    <t xml:space="preserve"> 2.1</t>
  </si>
  <si>
    <t>2</t>
  </si>
  <si>
    <t>1.     The health facility has standardized, age-appropriate child care registers, clinical records, observation charts and patient cards in place at all times for recording and monitoring all care processes and outcomes. (93.71)</t>
  </si>
  <si>
    <t>Standardized medical documentation and forms</t>
  </si>
  <si>
    <t>2.     The health facility has an established storage system for medical records that ensures confidentiality and safety and allows rapid retrieval, access and distribution of patients’ medical records. (93.31)</t>
  </si>
  <si>
    <t>Health Information system (medical documentation)</t>
  </si>
  <si>
    <t>3.     The health facility has a registration system for admissions, discharges, births and deaths that is linked to the national vital registration system at all times. (93.13)</t>
  </si>
  <si>
    <t>4.     The health facility has a standardized system for classifying clinical conditions, diseases and health outcomes, including births and deaths, which is aligned with the ICD. (92.48)</t>
  </si>
  <si>
    <t>5.     The health facility has a system for creating unique identifiers for new patients and locating pre-existing unique identifiers for returning patients. (90.59)</t>
  </si>
  <si>
    <t>6.     The health facility staff receive training and refresher sessions at least once every 12 months on the use of standardized medical records, including birth and death registration, and classification of conditions and diseases in accordance with the ICD. (86.28)</t>
  </si>
  <si>
    <t>7.     The health facility has sufficient supplies of the necessary registers, patient medical forms, charts and patient cards (e.g. immunization cards) in stock at all times. (93.49)</t>
  </si>
  <si>
    <t>1.     Proportion of all children currently in the health facility who have a patient identifier and individual clinical medical record. (89.32)</t>
  </si>
  <si>
    <t>Quality documentation</t>
  </si>
  <si>
    <t>2.     Proportion of medical records in which every entry is dated, timed (24-h clock), legible and signed by the person making the entry. (88.86)</t>
  </si>
  <si>
    <t xml:space="preserve">3.     Proportion of all children discharged from the health facility within the past 24 h who had an accurately completed discharge summary of the care provided, outcomes and diagnoses (with ICD codes). (90.23) </t>
  </si>
  <si>
    <t>Quality documentation inpatient</t>
  </si>
  <si>
    <t>4.     Proportion of all births and deaths occurring in the health facility that were appropriately registered in the national vital registration system. (91.36)</t>
  </si>
  <si>
    <t>1.     Proportion of all medical records that include legible documentation of relevant demographic and clinical information on the child and the process and outcomes of the care provided. (87.80)</t>
  </si>
  <si>
    <t>2.     Proportion of all deaths that occurred in the health facility in the past 3 months that were appropriately recorded, with a correct, complete death notification and the cause of death consistent with the ICD classification. (92.13)</t>
  </si>
  <si>
    <t xml:space="preserve"> 2.2</t>
  </si>
  <si>
    <t>1.     The health facility has a system with standard operating procedures and protocols for data collection and for checking, validating and analysing relevant indicators to make timely reports and visual charts. (92.61)</t>
  </si>
  <si>
    <t>2.     Managers, health professionals and support staff in the health facility meet regularly (at least once a month) to review patient care and outcomes for decision-making and monitoring performance. (90.92)</t>
  </si>
  <si>
    <t>Routine monitoring of the quality of care</t>
  </si>
  <si>
    <t xml:space="preserve">Statement 2.2. and Statement 7.3. have similar measures and can be optimyzed </t>
  </si>
  <si>
    <t>3.     The health facility managers and community representatives meet regularly (at least every 3 months) to review the health facility statistics and performance and use the recommendations for decision-making. (87.42)</t>
  </si>
  <si>
    <t>4.     The health facility regularly (at least once a month) reviews paediatric deaths and has mechanisms in place to implement the recommendations of the reviews. (93.46)</t>
  </si>
  <si>
    <t>5.     Evidence that the health facility analyses and produces monthly visual charts and reports for monitoring performance. (86.67)</t>
  </si>
  <si>
    <t>1.     Number of meetings between health facility management and community representatives in the past 6 months. (82.72)</t>
  </si>
  <si>
    <t>Structures, regular meetings and implementation plan for QI</t>
  </si>
  <si>
    <t>2.     Proportion of all paediatric deaths that occurred in the health facility in the past 3 months that were reviewed with standard death audit tools. (91.42)</t>
  </si>
  <si>
    <t>1.     Proportion of all recommendations from paediatric death reviews conducted at the health facility in the past 6 months that were fully implemented. (86.95)</t>
  </si>
  <si>
    <t>Adressing gaps in QoC</t>
  </si>
  <si>
    <t>2.     Proportion of monthly reports from the health facility received by the next highest level of administration in the past 6 months. (84.01)</t>
  </si>
  <si>
    <t>Reporting</t>
  </si>
  <si>
    <t xml:space="preserve"> 2.3</t>
  </si>
  <si>
    <t>1.     The health facility has a functioning, age-appropriate system and procedures in place for collecting information and responding to the perceptions of children and their carers of the services provided. (87.97)</t>
  </si>
  <si>
    <t>2.     The health facility has visual materials to inform children and their carers on how to make a complaint (e.g. a suggestion box) and provide feedback to the health facility. (89.40)</t>
  </si>
  <si>
    <t>3.     Health facility staff (clinical and nonclinical) receive training or orientation in customer service and provision of child- and family-centred care at least once every 12 months. (86.29)</t>
  </si>
  <si>
    <t>1.     Proportion of carers of children who are aware of the mechanism for patient complaints and feedback (e.g. suggestion box) in the health facility. (81.05)</t>
  </si>
  <si>
    <t>Providers' awareness on the existing mechanisms for patient feedback</t>
  </si>
  <si>
    <t>2.     Proportion of children and/or their carers who participated in patient satisfaction surveys or provided feedback on the services received in the past 3 months. (82.28)</t>
  </si>
  <si>
    <t>1.     Proportion of children and/or their carers who are satisfied with the time they spent waiting for care, the procedures and other processes in the health facility. (84.23)</t>
  </si>
  <si>
    <t>Outcomes: client/career satisfaction</t>
  </si>
  <si>
    <t xml:space="preserve">Satisfaction (client/career) </t>
  </si>
  <si>
    <t>2.     Proportion of all complaints from children and/or their carers received by the health facility in the past 6 months that were reviewed and acted upon. (85.38)</t>
  </si>
  <si>
    <t xml:space="preserve"> 3.1</t>
  </si>
  <si>
    <t>3</t>
  </si>
  <si>
    <t>1.     The health facility has written, up-to-date clinical protocols and guidelines for prereferral management of all infants, children who require referral. (94.13)</t>
  </si>
  <si>
    <t>2.     The health facility is equipped with age-appropriate medicines and other supplies for stabilization and prereferral treatment of critically ill children who require referral. (94.09)</t>
  </si>
  <si>
    <t>3.     The health facility has at least one health professional on duty at all times who is trained and competent in first aid, emergency triage, assessment and treatment or basic paediatric life support. (92.90)</t>
  </si>
  <si>
    <t>4.     The professional staff communicate clearly with family members about the condition of their child and about why and where the child will be referred for further care. (82.19)</t>
  </si>
  <si>
    <t>1.     Proportion of all children who require referral who are given prereferral treatment and transferred within 2 h of arrival at the referring health facility. (88.13)</t>
  </si>
  <si>
    <t>Some measures of  3.1. statement are similar to  measures of Quality statement 1.1.</t>
  </si>
  <si>
    <t>2.     Proportion of all children with surgical emergencies that require referral to a facility with surgical capacity who were transferred within 2 h of arrival at the referring health facility. (86.12)</t>
  </si>
  <si>
    <t>3.     Proportion of all children who require referral who received appropriate prereferral treatment when indicated. (89.40)</t>
  </si>
  <si>
    <t>1.     Proportion of children seen in the health facility within the past 3 months who fulfilled the facility’s criteria for referral and who were actually transferred to a referral facility. (83.43)</t>
  </si>
  <si>
    <t>Outcomes: referral</t>
  </si>
  <si>
    <t>Outcome of the referral (Died before/during referral, reached referral facility, refused referral)</t>
  </si>
  <si>
    <t>2.     Proportion of all children with an indication that requires referral who died at the health facility. (88.30)</t>
  </si>
  <si>
    <t>Indicator #9 and #10 are similar. Suggesting #9 as it is difficult to determine the cause of death without further investigation</t>
  </si>
  <si>
    <t>3.     Number of children who died as a result of delayed referral. (83.81)</t>
  </si>
  <si>
    <t xml:space="preserve"> 3.2</t>
  </si>
  <si>
    <t>1.     The health facility is part of a referral network of facilities in the same geographical area with agreed arrangements. (92.92)</t>
  </si>
  <si>
    <t xml:space="preserve">2.     The health facility has local financial arrangements to ensure that children who cannot be managed at the health facility are referred and transferred with their parent or caregiver without delay, 24 h a day, 7 days a week. (86.82) </t>
  </si>
  <si>
    <t>3.     The health facility has a functioning vehicle with fuel or proximate access to a vehicle that is routinely available for emergency transport to referral facilities. (92.78)</t>
  </si>
  <si>
    <t>Transport</t>
  </si>
  <si>
    <t>4.     The health facility vehicle is regularly maintained, clean and carries basic consumables, medications and equipment suitable for resuscitation and supportive care of children of all ages. (88.68)</t>
  </si>
  <si>
    <t>1.     Proportion of children who were referred without appropriate emergency transport. (81.24)</t>
  </si>
  <si>
    <t>2.     Proportion of children referred from the health facility whose families or carers contributed financially to their referral transport. (74.52)</t>
  </si>
  <si>
    <t>3.     Proportion of all severely ill children who required referral who were transferred to a receiving facility accompanied by a health care professional. (74.12)</t>
  </si>
  <si>
    <t>4.     Proportion of children referred to a referral health facility or their carers who reported receiving immediate attention (within 15 min) on arrival at the referral health facility. (80.07)</t>
  </si>
  <si>
    <t>Organization of care processes inpatient (including information exchange, care coordination and referral)</t>
  </si>
  <si>
    <t>1.     Proportion of children who died before or during transfer to a higher-level facility for further management. (89.68)</t>
  </si>
  <si>
    <t>This indicator is similar to quality statement 3.1. indicator #9 and #10. suggest to optimyze accordingly</t>
  </si>
  <si>
    <t>2.     Proportion of newborns referred from the facility who reached the referral facility. (87.06)</t>
  </si>
  <si>
    <t>3.     Proportion of all children referred from the health facility who completed their referral. (86.23)</t>
  </si>
  <si>
    <t>4.     Proportion of all children referred from the health facility whose families refused referral (80.77)</t>
  </si>
  <si>
    <t xml:space="preserve"> 3.3</t>
  </si>
  <si>
    <t>1.     The health facility has a standardized referral form to document relevant demographic and clinical information (summary of history, clinical findings, investigations, diagnosis and treatment given) and the reason for referral. (94.99)</t>
  </si>
  <si>
    <t>Health Information system (referral note, communication)</t>
  </si>
  <si>
    <t>2.     The health facility has reliable methods of communication (mobile phone, landline or radio) that are functioning at all times for facilitating referrals. (93.13)</t>
  </si>
  <si>
    <t>3.     The health facility has formal agreements, communication arrangements and a feedback system with the network referral facilities. (88.25)</t>
  </si>
  <si>
    <t>1.     Proportion of all children referred by a health facility for whom written counter-referral feedback information was provided by the receiving facility. (84.60)</t>
  </si>
  <si>
    <t>2.     Proportion of all children referred for whom there were documented prereferral communications (verbal, written) with the receiving facility. (85.63)</t>
  </si>
  <si>
    <t>1.     Proportion of all children referred who had an appropriate referral note. (89.04)</t>
  </si>
  <si>
    <t xml:space="preserve"> 4.1</t>
  </si>
  <si>
    <t>4</t>
  </si>
  <si>
    <t>1.     The health facility has an up-to-date, written policy and provisions to ensure that all staff are identifiable, with name badges, and that they always introduce themselves to children and their carers, state their name and role and use the name of the child or carer when communicating with them. (90.31)</t>
  </si>
  <si>
    <t>2.     Health facility policy provides that children and their families are entitled to receive appropriate information about the child’s care and other relevant aspects during their stay in the facility. (92.67)</t>
  </si>
  <si>
    <t>3.     The health facility provides information materials to children and their families to help them understand the opportunities for engagement, how to participate in their care and the roles of the different members of the health care team. (87.00)</t>
  </si>
  <si>
    <t>Health Information system (informed consent, information materials)</t>
  </si>
  <si>
    <t>4.     The health facility makes available child-friendly, age-appropriate health information materials that are accessible, in the language(s) relevant to the population and in appropriate formats (e.g audiovisuall or visual material, diagrams, illustrations) to facilitate understanding by children and carers. (88.65)</t>
  </si>
  <si>
    <t>5.     The health facility has a system for providing information to patients about their medical conditions and their treatment care plan in a way that is understandable to them and allays their doubts and fears. (85.28)</t>
  </si>
  <si>
    <t>Organization of processes (including communication with patient/careers, ensuring privacy, education, counselling sessions)</t>
  </si>
  <si>
    <t>6.     Health care staff receive training and regular mentoring or refresher training at least every 12 months in fully explaining a condition to children and their carers, giving “bad news” and supporting children and parents in coping with the information given. (91.75)</t>
  </si>
  <si>
    <t>1.     Proportion of health care staff in the health facility wearing identification badges. (84.94)</t>
  </si>
  <si>
    <t>2.     Proportion of health care staff, by cadre and social professionals who received proper continuous training in communication and counselling. (86.84)</t>
  </si>
  <si>
    <t>3.     Proportion of health care staff in the health facility who demonstrate good communication skills: asking and listening to children and carers, enabling them to ask questions, explaining with examples to ensure understanding and verifying their understanding. (85.16)</t>
  </si>
  <si>
    <t>4.     Proportion of children and their carers who consider that they were given the information they required in a timely, respectful manner. (85.55)</t>
  </si>
  <si>
    <t>1.     Proportion of children and/or carers seen in the outpatient department of the health facility who can correctly state the reason that a particular treatment was given, when to return and how to take the treatment at home. (92.04)</t>
  </si>
  <si>
    <t>Outcomes: client-centered practices</t>
  </si>
  <si>
    <t>Knowledge of care provider's name, condition or treatment given outpatient</t>
  </si>
  <si>
    <t>2.     Proportion of children discharged from the health facility or their carers who were given written instructions about treatment and care at home and can describe correctly how to take or give the discharge treatment at home. (94.02)</t>
  </si>
  <si>
    <t>Written/verbal instructions to discharged patients, transfer forms given, consent forms signed inpatient</t>
  </si>
  <si>
    <t>3.     Proportion of children and/or their carers who reported that they were satisfied with the quality of the health information and support they received from health care staff during their care. (87.79)</t>
  </si>
  <si>
    <t xml:space="preserve"> 4.2</t>
  </si>
  <si>
    <t>1.     The health facility has a written, up-to-date, structured, standard form to facilitate written hand-over of patients among caring teams at shift changes or during transfer among facilities. (94.89)</t>
  </si>
  <si>
    <t>2.     The health facility has a functioning communication system for exchanging information among relevant service providers that reaches all critical staff 24 h a day, 7 days a week. (93.20)</t>
  </si>
  <si>
    <t>Health Information system (referral note, communication) inpatient</t>
  </si>
  <si>
    <t>3.     Staff who care for children receive orientation or refresher sessions in clinical hand-over policy and communication at least once every 12 months. (93.73)</t>
  </si>
  <si>
    <t>1.     Proportion of clinical records that demonstrate that all correspondence about investigations and clinical interventions received were reviewed by health care staff, signed and acted upon in a timely manner. (89.00)</t>
  </si>
  <si>
    <t>2.     Proportion of children admitted to the health facility for whom there is an up-to-date, appropriately completed monitoring chart that indicates that vital signs were monitored regularly. (97.97)</t>
  </si>
  <si>
    <t>3.     Proportion of all children admitted to the health facility or their carers who know their primary health care provider by name. (80.33)</t>
  </si>
  <si>
    <t>Outcomes: client/career knowledge</t>
  </si>
  <si>
    <t>Knowledge of care provider's name, condition or treatment given inpatient</t>
  </si>
  <si>
    <t>1.     Proportion of children or their carers who express satisfaction with the information shared and the continuity of care received from different health care providers. (92.19)</t>
  </si>
  <si>
    <t>Satisfaction (client/career) inpatient</t>
  </si>
  <si>
    <t>2.     Proportion of health care staff, by cadre, who are satisfied that the information in daily patient notes ensures understanding of current diagnoses, the treatment plan and planned or pending investigations. (86.84)</t>
  </si>
  <si>
    <t>Satisfaction (staff/providers) inpatient</t>
  </si>
  <si>
    <t>3.     Proportion of paediatric transfers within the facility for which there is a complete transfer form with clinical notes, including timely reception of diagnostic test results for transferred patients. (91.40)</t>
  </si>
  <si>
    <t>Health Information system (informed consent, information materials) inpatient</t>
  </si>
  <si>
    <t xml:space="preserve"> 4.3</t>
  </si>
  <si>
    <t>1.       The health facility has up-to-date protocols, guidelines and job aides for providing information to children and their carers about the purpose, importance, benefits, risks and possible costs of proposed investigations, referrals or treatments. (88.32)</t>
  </si>
  <si>
    <t>2.       The health facility has an up-to-date “clients’ charter” that states the policies for child- and family-centred care, guidance on confidentiality and the practice and culture of family presence during clinical examinations, procedures and treatment of children. (91.37)</t>
  </si>
  <si>
    <t>3.       The health facility has appropriate forms for patients, parents or carers to sign in order to give their consent to procedures, investigations and treatment. When consent is given orally, this is registered on the patient’s chart. (92.16)</t>
  </si>
  <si>
    <t>4.       The health facility has various visual resources (e.g. models, charts, posters, videos, electronic material) in the consulting room for use by clinical staff and other health professionals to provide explanations to children and their carers. (88.22)</t>
  </si>
  <si>
    <t>5.       Staff who care for children receive orientation or training in patient-centred care and legal and medical ethical principles of autonomy, informed consent, confidentiality and privacy at least once every 12 months. (88.70)</t>
  </si>
  <si>
    <t>1.     Proportion of children or their carers who were informed about their right to express their views and participate in making decisions about their care. (87.20)</t>
  </si>
  <si>
    <t>2.     Proportion of parents or carers in the health facility who were offered the option and were present with their child during medical procedures. (88.63)</t>
  </si>
  <si>
    <t>Written/verbal instructions to discharged patients, transfer forms given, consent forms signed</t>
  </si>
  <si>
    <t xml:space="preserve">1.     Proportion of children and/or their carers who considered that their views had been taken into consideration or sought in making decisions about their care. (83.21) </t>
  </si>
  <si>
    <t>2.     Proportion of children of legal age in the health facility who gave documented informed consent for procedures or treatment provided. (88.30)</t>
  </si>
  <si>
    <t>3.     Proportion of parents or caregivers who gave their informed, documented consent for procedures and treatment of their children. (91.15)</t>
  </si>
  <si>
    <t xml:space="preserve"> 4.4</t>
  </si>
  <si>
    <t>1.     The health facility has information materials for distribution to children and carers about common conditions, promoting and supporting appropriate feeding and nutrition and promoting disease prevention, including hygiene and sanitation practices. (90.54)</t>
  </si>
  <si>
    <t>2.     The health facility provides a booklet for the health record of each child at birth or at the first visit to the health facility, which is kept by a parent or carer and used by health providers to document relevant information. (95.29)</t>
  </si>
  <si>
    <t>3.     The health facility holds regular “well-being clinics” (e.g. well-child and immunization clinics, counselling services, growth and development monitoring clinics, adolescent clinics), which are used as opportunities for health promotion and preventive care. (94.18)</t>
  </si>
  <si>
    <t>4.     The health facility has a system for detecting whether a child has missed a vaccination and offers “catch-up” vaccination within the national immunization programme, according to WHO guidelines. (91.26)</t>
  </si>
  <si>
    <t>Organization of care processes  outpatient (including information exchange, care coordination and referral)</t>
  </si>
  <si>
    <t>5.     The health facility has an effective system for implementing community-based activities to promote children’s health and well-being. (85.86)</t>
  </si>
  <si>
    <t>Oversight and management on  cross-cutting supporting  systems outpatient</t>
  </si>
  <si>
    <t>1.     Proportion of children or their parents or carers who attended at least one health education or promotion session at the health facility. (82.46)</t>
  </si>
  <si>
    <t>Organization of processes  outpatient (including communication with patient/careers, ensuring privacy, education, counselling sessions)</t>
  </si>
  <si>
    <t>2.     Proportion of children under 2 years of age whose parents or carers were counselled and received information about breastfeeding, complementary foods and feeding practices during the current illness. (91.48)</t>
  </si>
  <si>
    <t>3.     Proportion of children with chronic diseases for whom regular follow-up is routinely scheduled and documented in the health facility records. (90.29)</t>
  </si>
  <si>
    <t>4.     Proportion of adolescents seen individually by a health professional without the presence of a parent. (80.13)</t>
  </si>
  <si>
    <t>1.     Proportion of all children whose vaccination card or history indicates that their vaccination is not complete who leave the health facility with all the necessary vaccinations. (92.64)</t>
  </si>
  <si>
    <t>2.     Proportion of children under 5 years whose carers are advised to give them extra fluid and to continue feeding. (80.15)</t>
  </si>
  <si>
    <t>3.     Proportion of children or carers who received targeted health information or counselling for the condition of their child, including malnutrition, obesity, mental health or substance abuse. (85.68)</t>
  </si>
  <si>
    <t xml:space="preserve">4.     Proportion of all children with diarrhoea whose carers know how to prepare and administer ORS, give extra fluids, continue feeding and recognize danger signs. </t>
  </si>
  <si>
    <t xml:space="preserve"> Knowledge to prepare ORS, danger signs etc</t>
  </si>
  <si>
    <t xml:space="preserve"> 5.1</t>
  </si>
  <si>
    <t>5</t>
  </si>
  <si>
    <t>1.       The health facility has adopted and implements a policy that guarantees free or affordable health care for all children, in accordance with and as defined by national legal or regulatory frameworks. (94.87)</t>
  </si>
  <si>
    <t>2.       The health facility has adopted and implements a policy that guarantees nondiscrimination of any kind against children or their carers in the provision of care, including poor, vulnerable and disabled children. (90.44)</t>
  </si>
  <si>
    <t>3.       The health facility has measures and facilities in place to ensure that children with disabilities or developmental delay have full physical access to all the facilities and services they require, including sanitation and recreation facilities. (93.40)</t>
  </si>
  <si>
    <t>4.       The health facility staff receive training and periodic refresher courses on nondiscrimination practices, promoting equity and cultural competence. (87.38)</t>
  </si>
  <si>
    <t>1.       Proportion of children and their parents or carers who were exempted from out-of-pocket payment for treatment, medicines, interventions and other health care-related costs. (91.41)</t>
  </si>
  <si>
    <t>Outomes: Access to medicines,  services and facilities, financial access to services</t>
  </si>
  <si>
    <t>Financial access to services</t>
  </si>
  <si>
    <t>2.       Proportion of children with a disability or their carers who report no physical barriers to accessing services and facilities in the health facility. (90.88)</t>
  </si>
  <si>
    <t>Phisical access to facilities by patients with disabilities</t>
  </si>
  <si>
    <t>1.       Proportion of children and their carers who report any form of discrimination or refusal of care because of their economic, social, religious, linguistic or other status. (88.85)</t>
  </si>
  <si>
    <t>Experienced maltreatment, receiving appropriate support and referral for maltreatment</t>
  </si>
  <si>
    <t>2.       Proportion of children in a minority, migrant or other vulnerable group who were satisfied with the services provided. (83.63)</t>
  </si>
  <si>
    <t>3.       Proportion of children who receive care in the health facility whose financial access is mitigated or covered by health insurance. (88.86)</t>
  </si>
  <si>
    <t xml:space="preserve"> 5.2</t>
  </si>
  <si>
    <t>1.     The health facility has an up-to-date charter of children’s rights, in line with the United Nations Convention on the Rights of the Child. (93.49)</t>
  </si>
  <si>
    <t>2.     The health facility visibly displays and makes available information about the charter in leaflets and posters, including child-friendly formats, in all areas in which children are cared for (wards, waiting rooms and play areas). (89.91)</t>
  </si>
  <si>
    <t>3.     The health facility promotes awareness-raising events about children’s rights, such as celebrating a children’s day. (82.80)</t>
  </si>
  <si>
    <t>4.     The charter on children’s rights is integrated into the system for improving the quality of care in the health facility. (83.42)</t>
  </si>
  <si>
    <t>5.     The health facility has a team or focal person responsible for overseeing observance of the charter on children’s rights in the health facility. (85.47)</t>
  </si>
  <si>
    <t>1.     Proportion of staff in the health facility who care for children who understand the charter on children’s rights and how to apply it in practice. (84.83)</t>
  </si>
  <si>
    <t>2.     Proportion of children or their carers who are told about the charter on children's rights as it pertains to the right to care in an appropriate local language at admission. (82.01)</t>
  </si>
  <si>
    <t>Provision of regular, safe, nutritious meals, educating mothers how to express breast milk, informing about childrens' rights</t>
  </si>
  <si>
    <t>1.     Proportion of children and their parents or caregivers who consider that they were adequately informed about their rights to care. (85.23)</t>
  </si>
  <si>
    <t>2.     Proportion of children in the health facility who were admitted appropriately on the basis of clinical findings, diagnosis or the severity of the condition. (85.49)</t>
  </si>
  <si>
    <t>Experienced maltreatment, receiving appropriate support and referral for maltreatment  inpatient</t>
  </si>
  <si>
    <t xml:space="preserve"> 5.3</t>
  </si>
  <si>
    <t>1.       The health facility has written, up-to-date policies, guidelines and mechanisms to ensure written and verbal confidentiality. (93.00)</t>
  </si>
  <si>
    <t>2.       The health facility has a policy on children’s right to confidential advice and counselling services without the presence of a parent or carer. (89.91)</t>
  </si>
  <si>
    <t>3.       The health facility has facilities in which children can be examined with both visual and auditory privacy when required. (93.94)</t>
  </si>
  <si>
    <t xml:space="preserve">4.       Health facility staff are trained in providing care with respect for dignity and for maintaining confidentiality during the care of children and have received refresher training at least once in the past 12 months. (87.36) </t>
  </si>
  <si>
    <t>1.       Proportion of health facility health care providers who have attended training or received orientation in respecting and protecting the dignity of children and their carers. (90.73)</t>
  </si>
  <si>
    <t>1.       Proportion of older children cared for in the health facility who were satisfied with the privacy they enjoyed during care. (89.12)</t>
  </si>
  <si>
    <t>2.       Proportion of children and their carers in the health facility who perceived that they were treated with compassion and respect and their dignity was preserved. (90.20)</t>
  </si>
  <si>
    <t xml:space="preserve"> 5.4</t>
  </si>
  <si>
    <t>1.       The health facility has clear mechanisms, procedures and up-to-date national protocols that comply and are consistent with the Convention on the Rights of the Child and legal requirements for protecting children subject to suspected maltreatment. (94.88)</t>
  </si>
  <si>
    <t>2.       The health facility has protocols, job aides or checklists that provide guidance for staff on detecting, documenting (taking forensic samples, photographs when allowed and forensic examination) and caring for child victims of maltreatment. (95.12)</t>
  </si>
  <si>
    <t>3.       The health facility has a system for registering and/or monitoring children who have been or are victims of any kind of suspected maltreatment. (92.32)</t>
  </si>
  <si>
    <t>Health Information system (registering victims of maltreatment)</t>
  </si>
  <si>
    <t>4.       The health facility has clear mechanisms and protocols for sharing appropriate information and concerns with relevant agencies. (92.78)</t>
  </si>
  <si>
    <t xml:space="preserve">5.       The health facility has an effective multidisciplinary team and/or responsible person to investigate, care for and provide the necessary appropriate support to children with suspected maltreatment. (90.67) </t>
  </si>
  <si>
    <t>6.       The health facility staff receive training and orientation in identifying, assessing, communicating with and providing care and support for child victims of any form of maltreatment and on child protection procedures. (92.12)</t>
  </si>
  <si>
    <t>1.       Number of cases of suspected child maltreatment identified in the health facility in the past 12 months. (90.68)</t>
  </si>
  <si>
    <t>2.       Proportion of staff who care for children at the health facility who are trained in child protection, care and support. (92.29)</t>
  </si>
  <si>
    <t>1.       Proportion of children identified as victims of maltreatment who received protection, psychological support and appropriate referral. (90.56)</t>
  </si>
  <si>
    <t xml:space="preserve"> 5.5</t>
  </si>
  <si>
    <t>1.     The health facility has a food and nutrition policy and guidelines to meet children’s nutritional needs, including special needs, consistent with dietary requirements. (94.64)</t>
  </si>
  <si>
    <t>2.     The health facility has an up-to-date, written policy on breastfeeding that adheres  to the International Code of Marketing of Breast-milk Substitutes and is routinely communicated to all health care staff. (93.66)</t>
  </si>
  <si>
    <t>3.     The health facility has an adequately equipped, designated kitchen (area or room) with facilities for food preparation. (92.64)</t>
  </si>
  <si>
    <t>Infrastructure for client-centered practices inpatient</t>
  </si>
  <si>
    <t>4.     The health facility has a dedicated staff (or nutrition specialist) responsible for preparing children’s menus. (91.70)</t>
  </si>
  <si>
    <t>Human resources (staff availability) inpatient</t>
  </si>
  <si>
    <t>5.     The health facility provides regular, safe, nutritious, appetizing, high-quality meals of sufficient variety to meet the needs of paediatric patients. (87.59)</t>
  </si>
  <si>
    <t>Provision of regular, safe, nutritious meals inpatient</t>
  </si>
  <si>
    <t>1.     Proportion of health facility staff who received training or orientation on child nutrition, including counselling on breastfeeding, at least once in the past 12 months. (92.02)</t>
  </si>
  <si>
    <t>2.     Proportion of breastfeeding mothers who report that they were shown how to express breast milk or who were given written information about expressing breast milk. (91.69)</t>
  </si>
  <si>
    <t>3.     Proportion of children and their carers in the health facility who are satisfied with the facility meal service in terms of choice, quantity and number of servings per day. (84.92)</t>
  </si>
  <si>
    <t>1.     Proportion of children admitted to the health facility who were given food appropriate to their dietary requirements. (87.66)</t>
  </si>
  <si>
    <t>2.     Proportion of young infants under 6 months of age who are exclusively breastfed at discharge from the health facility. (87.53)</t>
  </si>
  <si>
    <t xml:space="preserve"> 6.1</t>
  </si>
  <si>
    <t>6</t>
  </si>
  <si>
    <t>1.     The health facility has an up-to-date, family-centred policy on parents’ and carers’ right to stay with their children at all times, including during medical procedures. (90.75)</t>
  </si>
  <si>
    <t>2.     The health facility has a rooming-in policy so that parents or carers can stay with their children and provides accommodation close to the child’s bed. (93.06)</t>
  </si>
  <si>
    <t>Operational guidelines, protocols related to client-centered practices inpatient</t>
  </si>
  <si>
    <t>3.     The health facility has areas where parents or carers can breastfeed, prepare special meals for their children or for themselves and meet family and friends. (90.60)</t>
  </si>
  <si>
    <t>4.     The health facility staff receive training and regular mentoring or refresher training in children’s rights, including the right not be separated from their parents, and also in parents' rights and responsibilities. (88.62)</t>
  </si>
  <si>
    <t>1.     Proportion of parents and/or carers who were given the opportunity to room-in with their children. (88.78)</t>
  </si>
  <si>
    <t>Room-in or staying with child during medical procedures inpatient</t>
  </si>
  <si>
    <t>2.     Proportion of infants under 6 months of age admitted to the facility who are exclusively breastfeeding or given only expressed breast milk by cup and spoon. (86.42)</t>
  </si>
  <si>
    <t>1.     Proportion of children in the health facility whose parents or carers stayed with them during medical procedures. (86.57)</t>
  </si>
  <si>
    <t>Room-in or staying with child during medical procedures</t>
  </si>
  <si>
    <t>2.     Proportion of children admitted to the health facility whose parents or carers were allowed to room-in or were provided with nearby accommodation at night. (88.54)</t>
  </si>
  <si>
    <t>3.     Proportion of children admitted to the health facility whose parents or carers were provided with food or had access to facilities to prepare food. (88.16)</t>
  </si>
  <si>
    <t xml:space="preserve"> 6.2</t>
  </si>
  <si>
    <t>1.     The health facility has a written, up-to-date policy to protect children’s right to play and learn while at the facility. (93.51)</t>
  </si>
  <si>
    <t>2.     The health facility has a system for meeting the educational and learning needs of school-aged children. (87.95)</t>
  </si>
  <si>
    <t>3.     The health facility has dedicated spaces for age-appropriate play, which are accessible to all children, including those with a disability. (93.82)</t>
  </si>
  <si>
    <t>4.     The health facility staff are trained in using various forms of play, including sensory stimulation for young infants. (86.53)</t>
  </si>
  <si>
    <t>1.     Proportion of children in the health facility who were involved in play and recreation provided by the facility within the past 24 h. (75.85)</t>
  </si>
  <si>
    <t>Organization of processes inpatient (given opportunity to room-in, excluseively reastfeeding/given expressed milk by cup), kids involved in play and recreation</t>
  </si>
  <si>
    <t>2.     Proportion of health providers who routinely use play techniques during medical procedures as part of therapeutic care. (78.72)</t>
  </si>
  <si>
    <t>Provision of patient-centered practices</t>
  </si>
  <si>
    <t>1.     Proportion of children who accessed the playroom during their stay in the health facility. (81.00)</t>
  </si>
  <si>
    <t>Outomes: Access to medicines,  services and facilities</t>
  </si>
  <si>
    <t>Access to playroom, access to facility's educational program, received play therapy inpatient</t>
  </si>
  <si>
    <t>2.     Proportion of children who cannot leave their room who had access to some form of play provided by the health facility or a play therapist. (85.46)</t>
  </si>
  <si>
    <t>3.     Proportion of children who received play therapy during their most recent medical procedure or treatment. (81.91)</t>
  </si>
  <si>
    <t>Access to playroom, access to facility's educational program, received play therapy</t>
  </si>
  <si>
    <t>4.     Proportion of school-aged children who accessed and used the facility’s educational programme during their hospitalization. (85.49)</t>
  </si>
  <si>
    <t xml:space="preserve"> 6.3</t>
  </si>
  <si>
    <t>1.     The health facility has an up-to-date policy and protocols for the assessment, recognition, prevention and management of pain in infants, children and young adolescents. (94.38)</t>
  </si>
  <si>
    <t>2.     The health facility has guidelines and tools used by clinical staff in assessing and managing pain in infants, children and young adolescents. (91.91)</t>
  </si>
  <si>
    <t>3.     The health facility uses individual plans for pain treatment or non-pharmacological strategies to reduce pain and relieve distressing symptoms, with the active involvement of children. (87.95)</t>
  </si>
  <si>
    <t>4.     The health facility has facilities for providing psychological and spiritual support to children who require palliative care and to their families. (88.83)</t>
  </si>
  <si>
    <t>5.     The health staff receive training and regular refresher courses in assessing, preventing and controlling children’s pain at least once every 12 months. (89.48)</t>
  </si>
  <si>
    <t>6.     The health facility has protocols and procedures in place to support the safe storage and use of pain-control medicines and conducts regular audits of pain management. (91.63)</t>
  </si>
  <si>
    <t>1.     Proportion of health professionals in the facility who are aware of the facility’s protocols and procedures for pain management. (90.09)</t>
  </si>
  <si>
    <t>Knowledge on  pain management in children, inclusion of pain scorecards in the medical records, referred to palliative care</t>
  </si>
  <si>
    <t>2.     Proportion of staff who have received training or refresher training in children’s pain management and palliative care within the past 12 months. (89.57)</t>
  </si>
  <si>
    <t>3.     Proportion of health professionals who know how to perform both pharmacological and non-pharmacological interventions to manage pain in children. (86.26)</t>
  </si>
  <si>
    <t xml:space="preserve">4.     Proportion of children’s clinical records reviewed that include an assessment or a pain score card. (90.92) </t>
  </si>
  <si>
    <t>Knowledge on  pain management in children, inclusion of pain scorecards in the medical records, referred to palliative care inpatient</t>
  </si>
  <si>
    <t>5.     Proportion of children seen in the health facility in the past 6 months who required palliative care and who received it or were referred to an appropriate centre. (88.10)</t>
  </si>
  <si>
    <t>1.     Proportion of children who received adequate analgesia after surgery or a painful medical procedure. (90.48)</t>
  </si>
  <si>
    <t>Received analgesia after surgery/medical procedure, % carers reported pain management by health workers</t>
  </si>
  <si>
    <t>2.     Proportion of parents or carers who reported that their child's pain or symptoms of distress were alleviated by the action of health workers. (84.67)</t>
  </si>
  <si>
    <t xml:space="preserve"> 7.1</t>
  </si>
  <si>
    <t>7</t>
  </si>
  <si>
    <t>1.     The health facility has a written, up-to-date staffing policy that defines the staffing criteria and standards, lists the numbers, types and competence (job description) of each staff member and is reviewed regularly according to the work load. (92.50)</t>
  </si>
  <si>
    <t xml:space="preserve">2.     The health facility has standard procedures and plans for recruitment, deployment, motivation (recognition and reward scheme) and retention of all staff. (91.42) </t>
  </si>
  <si>
    <t>3.     The health facility has a written, up-to-date policy on triage and waiting times for emergency and non-emergency consultations and treatment. (91.80)</t>
  </si>
  <si>
    <t>4.     The health facility has a roster displayed in all areas with the names of staff on duty, the times of their shifts and their specific roles and responsibilities. (91.92)</t>
  </si>
  <si>
    <t>Health Information system (crosscutting e.g. duty roster displayed)</t>
  </si>
  <si>
    <t>5.     The health facility has competent child health care providers available at all times, in sufficient numbers to meet the anticipated work load. (90.60)</t>
  </si>
  <si>
    <t>Human resources (staff availability)</t>
  </si>
  <si>
    <t>6.     The health facility has a system for access to the staff necessary for the psychosocial, developmental, communication and cultural needs of children at all times. (84.37)</t>
  </si>
  <si>
    <t>7.     The health facility has a clear structure and communication channels to reach staff on duty at all times. (92.01)</t>
  </si>
  <si>
    <t>1.     Proportion of available posts in the health facility that were filled by staff with the necessary competence for the job description to ensure that the facility can provide 24-h service. (88.86)</t>
  </si>
  <si>
    <t>Available  posts filled, staff oriented,  received written job description, mechanism to receive feedback from staff, including performance assessment feedback</t>
  </si>
  <si>
    <t>2.     Proportion of staff who have been oriented to their functions, roles and responsibilities in the facility or unit to which they are assigned. (87.90)</t>
  </si>
  <si>
    <t>3.     Proportion of children or carers who attended the health facility who reported being attended to within the appropriate time for their condition as per facility policy on triage and waiting times. (82.65)</t>
  </si>
  <si>
    <t>Clients reported prompt access to staff</t>
  </si>
  <si>
    <t>4.     Proportion of nurses who care for children admitted to the facility who have had paediatric training or in-service medical education in child care. (92.07)</t>
  </si>
  <si>
    <t>1.     Proportion of children in the health facility who were attended by health professionals specifically trained in child health care. (85.84)</t>
  </si>
  <si>
    <t>Attended by trained professionals</t>
  </si>
  <si>
    <t>2.     Proportion of children and their families who attended the health facility who reported satisfactory, prompt access to appropriate medical and support staff when required. (86.48)</t>
  </si>
  <si>
    <t>3.     Proportion of health professional and support staff in the health facility who are satisfied with their workload in terms of their roles and responsibilities in the facility or the unit to which they are assigned. (85.06)</t>
  </si>
  <si>
    <t>Satisfaction (staff/providers)</t>
  </si>
  <si>
    <t>4.     Proportion of all health professional staff who care for children in the health facility who left the facility or were transferred during the past 12 months. (80.97)</t>
  </si>
  <si>
    <t>Staff retention</t>
  </si>
  <si>
    <t xml:space="preserve"> 7.2</t>
  </si>
  <si>
    <t>1.     The health facility has a programme for continuing professional education and attitude and skills development for all child health care professionals and support staff. (91.01)</t>
  </si>
  <si>
    <t>2.     The health facility periodically appraises all staff, has a mechanism for recognizing good performance and has protocols for staff feedback. (88.91)</t>
  </si>
  <si>
    <t>3.     The health facility has sufficient numbers of competent, licensed, motivated, regulated child health professionals, with an appropriate skills mix, working in multidisciplinary teams. (88.22)</t>
  </si>
  <si>
    <t>4.     Health professionals and staff who care for children in the health facility receive in-service training and supportive supervision with regard to the legal entitlements and rights of children in relation to health care. (87.34)</t>
  </si>
  <si>
    <t>5.     The health facility provides an enabling, supportive environment for professional staff development, with regular supervision and mentoring. (86.75)</t>
  </si>
  <si>
    <t>Clinical supervision</t>
  </si>
  <si>
    <t>6.     The health facility facilitates interprofessional collaborative practice, with clear roles and responsibilities for quality improvement according to the professional scope of practice and the needs for child health care. (81.69)</t>
  </si>
  <si>
    <t>1.     Proportion of clinical and nonclinical health care staff at the health facility who received a written job description on deployment to the facility. (88.99)</t>
  </si>
  <si>
    <t>2.     Evidence that the health facility has a mechanism in place for soliciting feedback from staff on issues that might affect or improve staff performance. (87.28)</t>
  </si>
  <si>
    <t>3.     Proportion of health professionals who care for children who received in-service training and/or refresher sessions within the past 12 months. (90.93)</t>
  </si>
  <si>
    <t>4.     Number of supervisory visits to the health facility to improve clinical competence and performance in the past 12 months. (89.89)</t>
  </si>
  <si>
    <t>5.     Proportion of staff at the health facility who had a performance assessment with feedback at least once in the past 12 months.</t>
  </si>
  <si>
    <t>6.     Proportion of staff who had interactions with professional mentors to ensure clinical competence and improve performance in the past 3 months. (89.94)</t>
  </si>
  <si>
    <t>1.     Proportion of all staff at the health facility who could identify and report on at least one activity for improving clinical quality in which they were personally involved in the past 6 months. (82.80)</t>
  </si>
  <si>
    <t>2.     Proportion of health professionals and support staff who care for children at the health facility whose preceding performance appraisal was satisfactory. (82.44)</t>
  </si>
  <si>
    <t>Staff's satisfactory performance</t>
  </si>
  <si>
    <t>3.     Proportion of all children and their carers at the health facility who were satisfied with the care and support they received from facility staff. (86.62)</t>
  </si>
  <si>
    <t>4.     Proportion of all staff at the health facility who reported that they were “highly satisfied” with their job. (84.80)</t>
  </si>
  <si>
    <t>5.     Number of improvement projects completed in the past 6 months. (82.39)</t>
  </si>
  <si>
    <t xml:space="preserve"> 7.3</t>
  </si>
  <si>
    <t>1.     The health facility has a written, up-to-date leadership structure, with defined roles and responsibilities, standard governing policies and protocols and lines for reporting and accountability. (92.86)</t>
  </si>
  <si>
    <t>2.     The health facility has a written, up-to-date plan for ensuring patient safety and improvement of the quality of care. (91.91)</t>
  </si>
  <si>
    <t>3.     The health facility has a system of regular meetings between administrators and health professionals to exchange feedback on the performance of staff and of the facility leadership to ensure quality improvement. (90.44)</t>
  </si>
  <si>
    <t>4.     The health facility has a team or at least one person designated to champion or lead initiatives for improving the quality of care in the facility. (89.30)</t>
  </si>
  <si>
    <t>5.     The health facility has a costed, budgeted plan and established mechanisms to support identified activities for quality improvement. (90.88)</t>
  </si>
  <si>
    <t>6.     The health facility holds at least one meeting a month to review data, monitor performance, make recommendations to address any problems, honour good performance and encourage staff or teams who are struggling to improve quality. (91.36)</t>
  </si>
  <si>
    <t>7.     The health facility holds at least two meetings a year with stakeholders (e.g. the community, service users, partners) to review its performance, identify problems and make recommendations for joint actions to improve quality. (89.06)</t>
  </si>
  <si>
    <t>1.     Proportion of health facility leaders trained in quality improvement leadership and management, data use and leading change (use of information, enabling behaviour, continuous learning). (89.35)</t>
  </si>
  <si>
    <t>2.     Evidence that the health facility regularly tracks and monitors performance to improve the quality of care from up-to-date dashboards or performance charts. (91.45)</t>
  </si>
  <si>
    <t>1.     Proportion of all children and their families who were satisfied with the care and support received from facility staff. (86.53)</t>
  </si>
  <si>
    <t>2.     Proportion of staff members who gave positive feedback about internal policies and activities for continuous quality improvement, including on-the-job training and personal mentoring. (83.45)</t>
  </si>
  <si>
    <t>3.     Proportion of health professionals who actively participated in a quality improvement activity (meeting, audit, project) in the health facility in the past 12 months (88.59)</t>
  </si>
  <si>
    <t xml:space="preserve"> 8.1</t>
  </si>
  <si>
    <t>8</t>
  </si>
  <si>
    <t xml:space="preserve">1.     The health facility is designed to provide child-friendly, seamless access to dedicated areas for the care of children (neonates, children and young adolescents), which are separate from reception, emergency care, outpatient and inpatient areas or wards. (91.27) </t>
  </si>
  <si>
    <t xml:space="preserve">2.     The health facility areas dedicated for children (outpatients and inpatients) are furnished and decorated appropriately for the children’s age and educational and play needs. (91.43) </t>
  </si>
  <si>
    <t>3.     The health facility has a room or a screened-off area in the outpatient department and on wards that is sufficient to ensure normal conversation without being overheard and for examination of children unobserved by other patients. (90.23)</t>
  </si>
  <si>
    <t>4.     The surgical services of the health facility have dedicated recovery and hospitalization areas for children located close to the children’s ward. (89.57)</t>
  </si>
  <si>
    <t>Clinical condition-specific infrastructure</t>
  </si>
  <si>
    <t>5.     The health facility practises and has facilities for rooming-in for mothers or carers with their children 24 h a day. (94.88)</t>
  </si>
  <si>
    <t>6.     The health facility is adequately maintained, safe, clean, appropriately lit and well ventilated and ensures privacy for children and their families when required. (93.57)</t>
  </si>
  <si>
    <t>7.     The health facility has a power source (e.g. solar, generator, grid) that can meet all the demands of the facility and associated infrastructure for electricity at all times, with a back-up power source. (95.16)</t>
  </si>
  <si>
    <t>Infrastructure cross-cutting (power source)</t>
  </si>
  <si>
    <t>8.     The heath facility has an energy management plan supported by an adequate budget, maintained by appropriately trained staff and regulated by a competent authority. (86.97)</t>
  </si>
  <si>
    <t>9.     The heath facility has a fuel management plan and a local buffer stock, supported by an adequate budget for all the fuel needs for vehicles, cooking and heating, as relevant and as required, at all times. (88.95)</t>
  </si>
  <si>
    <t>10.  The health facility has sufficient funds and staff for rehabilitation, improvement and continuous operation and maintenance of the facility infrastructure. (88.76)</t>
  </si>
  <si>
    <t>11.  The health facility has sufficient safety measures, including safe windows and doors, operational fire extinguishers for each area and floor, a clearly designed plan of evacuation in case of emergency and sufficient external barriers. (92.21)</t>
  </si>
  <si>
    <t>1.     Number of power failures lasting &gt; 2 h during the past month. (86.03)</t>
  </si>
  <si>
    <t xml:space="preserve">Availability of essential medicines, equipment, power, water and WASH supplies </t>
  </si>
  <si>
    <t>1.     Proportion of all children and their families who attended the health facility who were satisfied with its cleanliness. (85.85)</t>
  </si>
  <si>
    <t>2.     Proportion of all children and their families who attended the health facility who were satisfied with the availability of child-friendly amenities for education and play. (84.64)</t>
  </si>
  <si>
    <t>Clients's satisfaction with WASH, cleanliness, child-friendliness, reccomends  the facility to others</t>
  </si>
  <si>
    <t>3.     Proportion of children and their families who attended the health facility who would recommend the health facility to friends and family. (82.79)</t>
  </si>
  <si>
    <t xml:space="preserve"> 8.2</t>
  </si>
  <si>
    <t>1.     The health facility has written, up-to-date protocols and awareness-raising materials (e.g. posters) on cleaning, disinfection, hand hygiene, maintenance of water, sanitation and hygiene facilities and safe waste management. (93.65)</t>
  </si>
  <si>
    <t>2.     The health facility has a functioning source of safe water located on the premises that is adequate to meet all demands (according to WHO standards), for drinking, personal hygiene, medical interventions (formula, ORS, nutritional supplements and medicines), cleaning, laundry and cooking for use by staff, children and their families. (94.47)</t>
  </si>
  <si>
    <t>3.     The health facility has drinking-water stations that are either low or have a stool for easy reach, and small cups are available for children. (87.25)</t>
  </si>
  <si>
    <t>4.     The health facility has leak-proof, covered, labelled waste bins and impermeable sharps containers in every treatment area to allow segregation of waste into three categories: sharps, non-sharps infectious waste and general non-infectious waste. (93.39)</t>
  </si>
  <si>
    <t>5.     The health facility has at least one functioning hand hygiene station per 10 beds, with soap and water or alcohol-based hand rubs, in all wards, at least one of which is accessible to children (i.e. lower or with a stool to reach taps). (92.70)</t>
  </si>
  <si>
    <t>6.     The health facility has baths and other hygiene facilities on the premises that are appropriately lit, accessible to people with limited mobility, adapted for use by young children and segregated by sex for older children and carers. (92.01)</t>
  </si>
  <si>
    <t>7.     The health facility has sanitation facilities (e.g. pans, toilets, latrines) on the premises for infants, children and young adolescents that are adapted for their use (with, e.g. smaller seats or latrines, child-sized bed pans), segregated by sex for older children, appropriately lit and accessible to people with limited mobility. (91.44)</t>
  </si>
  <si>
    <t>8.     The health facility that offers surgery has a designated station for preoperative hand scrubbing and adequate supplies of appropriate surgical scrub materials. (95.35)</t>
  </si>
  <si>
    <t>Infrastructure/equipment cross-cutting inpatient (e.g. WASH)</t>
  </si>
  <si>
    <t>9.     The health facility has a dedicated nappy-changing station, with appropriate waste disposal and hand-washing facilities nearby. (88.93)</t>
  </si>
  <si>
    <t>10.  The health facility has sufficient trained, competent staff for cleaning, operating and maintaining water, sanitation, hygiene and health care waste facilities, on site when needed, and clear descriptions of their responsibilities. (91.96)</t>
  </si>
  <si>
    <t>11.  The health facility has sufficient funds for rehabilitation, improvement and continuous operation and maintenance of water, sanitation, hygiene and waste management infrastructure. (87.86)</t>
  </si>
  <si>
    <t xml:space="preserve">12.  The health facility has adequate laundry facilities, including water, detergent and space for drying. (91.70) </t>
  </si>
  <si>
    <t xml:space="preserve">13.  Health facility professionals and support staff and carers are educated and trained in good hygiene, including regular hand-washing after changing nappies, before feeding and after using toilets. (90.87) </t>
  </si>
  <si>
    <t>14.  The health facility has an environmental health management risk plan, with an adequate budget, for managing and improving water, sanitation, hygiene and waste management services, including infection prevention and control. (89.53)</t>
  </si>
  <si>
    <t>15.  Health facility staff promote safe hygiene practices in caring for infants, children and young adolescents, including safe disposal and management of children’s faeces (88.40)</t>
  </si>
  <si>
    <t>1.     Proportion of days in the past 3 months when water from an improved source was not available on the premises. (87.27)</t>
  </si>
  <si>
    <t>2.     Proportion of days in the past 3 months when soap or hand disinfectant were not available. (86.82)</t>
  </si>
  <si>
    <t>3.     Proportion of days per calendar year on which wastes were not safely segregated into at least three bins in the consultation area and sharps and infectious wastes were not treated and disposed of safely. (77.53)</t>
  </si>
  <si>
    <t>4.     Proportion of health facility health professionals and support staff who received training or mentoring in sanitation, hand hygiene and infection prevention and control in the past 6 months. (89.66)</t>
  </si>
  <si>
    <t>1.     Proportion of children and their families at the health facility who are satisfied with the water, sanitation and waste management services. (83.67)</t>
  </si>
  <si>
    <t>2.     Proportion of all health care staff at the health facility who are satisfied with the water, sanitation and waste management services. (86.02)</t>
  </si>
  <si>
    <t>3.     Proportion of children and their families who attended the health facility who observed that the health providers washed their hands or used an alcohol rub before examining them. (77.06)</t>
  </si>
  <si>
    <t>Care providers washed hands confirmed by observation from careers</t>
  </si>
  <si>
    <t xml:space="preserve"> 8.3</t>
  </si>
  <si>
    <t>1.     The health facility has functioning, clean, age-appropriate essential equipment and supplies for routine care and management of complications at all times in all areas for child care. (94.01)</t>
  </si>
  <si>
    <t>2.     Equipment user manuals and instructions are available, with laminated job aids on how to operate and use the equipment. (89.57)</t>
  </si>
  <si>
    <t>3.     The health facility has a functioning, well-equipped resuscitation trolley for paediatric emergency resuscitation and care with readily accessible and identifiable age-appropriate medicines, resuscitation equipment and supplies (e.g. suction device, pulse oximeter, laryngoscope, endotracheal tubes, bag valve masks, infusion sets) available at all times in areas designated for emergency care in outpatient areas and inpatient wards. (89.57)</t>
  </si>
  <si>
    <t>4.     The health facility has a safe, uninterrupted source of oxygen and equipment for delivery (age-appropriate nasal prongs, catheters and face masks) available at all times in children’s wards and emergency areas. (95.72)</t>
  </si>
  <si>
    <t>Supplies and  equipment cross-cutting (essential medicines) inpatient</t>
  </si>
  <si>
    <t>5.     The health facility has basic equipment (X-ray, ultrasound and basic laboratory equipment) for diagnosis and management of common childhood illnesses and conditions. (94.30)</t>
  </si>
  <si>
    <t>6.     The health facility has culturally and age-appropriate toys, games, books and facilities for play and entertainment of children on wards and in play and recreational areas. 85.25)</t>
  </si>
  <si>
    <t>Supplies and  equipment for client-centered practices inpatient</t>
  </si>
  <si>
    <t>7.     The health facility has a dedicated budget for essential equipment and its maintenance. (89.19)</t>
  </si>
  <si>
    <t>8.     The health facility has the minimum requirements for an adequate cold chain, with a functioning refrigerator and a temperature monitoring device, and the temperature has been maintained between 2 and 8 ªC for the past 30 days. (95.09)</t>
  </si>
  <si>
    <t>9.     The health facility has an updated inventory of medical equipment, with documentation of breakage or malfunction and dates of repair or replacement. (91.18)</t>
  </si>
  <si>
    <t>10.  The health facility has functioning age- and size-appropriate beds and furnishings (chairs, tables) on paediatric wards or areas designated for child care. (90.81)</t>
  </si>
  <si>
    <t>Supplies and  equipment for client-centered practices</t>
  </si>
  <si>
    <t>1.     Proportion of all children admitted to the health facility who received age-appropriate play and entertainment materials during the last 3 days of their stay. (78.23)</t>
  </si>
  <si>
    <t>2.     Proportion of days per calendar year during which one or more essential item of equipment was not available. (81.28)</t>
  </si>
  <si>
    <t>1.     Proportion of days per calendar year during which an oxygen source and delivery were not available. (87.19)</t>
  </si>
  <si>
    <t>Availability of essential medicines, equipment, power, water and WASH supplies inpatient</t>
  </si>
  <si>
    <t>2.     Proportion of patients who did not receive essential care to the normal standard because one or more items of essential equipment was unavailable. (81.82)</t>
  </si>
  <si>
    <t>Access to medications and supplies in the  health facility</t>
  </si>
  <si>
    <t>3.     Proportion of reviewed child deaths in which the child did not receive appropriate care because of lack of essential age-appropriate equipment. (90.28)</t>
  </si>
  <si>
    <t>Access to supplies, medicines, equipment inpatient</t>
  </si>
  <si>
    <t xml:space="preserve"> 8.4</t>
  </si>
  <si>
    <t>1.     The health facility has up-to-date, written protocols and guidance for safe storage of medicines in designated pharmacy cupboards or stores and for safe administration. (93.00)</t>
  </si>
  <si>
    <t>2.     The health facility has an on-site pharmacy with trained pharmacists or dispensers available during all facility operating hours, who maintain an essential list of child-appropriate medicines and supplies, adequate stocks and an efficient stock management system. (95.08)</t>
  </si>
  <si>
    <t>3.     The health facility has supplies of emergency and prereferral medicines that are readily accessible for severely ill children. (94.22)</t>
  </si>
  <si>
    <t>4.     The health facility has supplies of first- and second-line injectable antibiotics, antimalarial agents and other essential medicines available at all times for the management of children. (94.70)</t>
  </si>
  <si>
    <t>5.     The health facility has supplies of essential vaccines available at all times for vaccination of children and young adolescents. (94.52)</t>
  </si>
  <si>
    <t>6.     The health facility has supplies of thermometers, age-appropriate weighing scales and wooden boards or metal beams with a mounted rule that permit measurement of crown-to-heel length (infants &lt; 2 years lying down) or height (older children standing up) in centimetres. (95.36)</t>
  </si>
  <si>
    <t>7.     The health facility has adequate essential child-friendly equipment and medical supplies, including an oxygen source, to support routine and emergency management of children. (94.04)</t>
  </si>
  <si>
    <t>8.     The health facility has essential laboratory supplies (e.g. needles, reagents, specimen bottles) to support routine and emergency management of children. (94.88)</t>
  </si>
  <si>
    <t>9.     The facility has a system for the storage and distribution of all vaccines and their diluents in a cold-chain system maintained in the WHO-recommended temperature ranges at all times. (95.87)</t>
  </si>
  <si>
    <t>1.     Proportion of health professionals who provide child health services who have received training in appropriate child medication. (88.67)</t>
  </si>
  <si>
    <t>1.     Proportion of days in the past 3 months when there were stock outs of one or more essential medicines. (90.74)</t>
  </si>
  <si>
    <t>2.     Proportion of days in the past 3 months when there was a stock out of blood. (90.98)</t>
  </si>
  <si>
    <t>3.     Proportion of days in the past 3 months when oxygen was not available in the health facility in areas in which children are cared for. (91.40)</t>
  </si>
  <si>
    <t>4.     Proportion of reviewed child deaths in which the child did not receive appropriate care due to lack of essential medicines or supplies. (91.23)</t>
  </si>
  <si>
    <t>The health facility has all clinical guidelines nesessary for care of newborns, children and young adolescents relevant to the level of care (inpatient and/or outpaitnet)</t>
  </si>
  <si>
    <t>All clinical guidelines</t>
  </si>
  <si>
    <t>All operational guidelines</t>
  </si>
  <si>
    <t>Service Settings</t>
  </si>
  <si>
    <t>Both</t>
  </si>
  <si>
    <t>Inpatient</t>
  </si>
  <si>
    <t>Outpatient</t>
  </si>
  <si>
    <t>both</t>
  </si>
  <si>
    <t>System categories</t>
  </si>
  <si>
    <t>All sick babies (ASB): ETAT and full assessment &amp;classification</t>
  </si>
  <si>
    <t>Care of preterm, small and sick young infants (Sick YI) (after childbirth-59 days)</t>
  </si>
  <si>
    <t>Cough or difficulty breathing (assessment, classification and treatment)</t>
  </si>
  <si>
    <t>Diarroea (assessment, classification and treatment)</t>
  </si>
  <si>
    <t>Fever: assessment, classification and treatment</t>
  </si>
  <si>
    <t>Routine care of every baby (RCEB): nutrition/feeding assessment, growth monitoring and counselling</t>
  </si>
  <si>
    <t>Acute malnutrition and Anemia: assessment, classification and treatment</t>
  </si>
  <si>
    <t>TB and HIV</t>
  </si>
  <si>
    <t>Routine care of every baby: Vaccination and VIt A assessment and provision</t>
  </si>
  <si>
    <t>Children with chronic conditions (Asthma, Diabetes, cardiac disease, epilepsy, sickle cel disease, cerebral pulsy)</t>
  </si>
  <si>
    <t>Surgical care (assessment and treatment)</t>
  </si>
  <si>
    <t>Supportive care of sick babies</t>
  </si>
  <si>
    <t>Cross-cutting: Prevention of unnecessary and harmful practices</t>
  </si>
  <si>
    <t>Other Infectious diseases and local infections</t>
  </si>
  <si>
    <t>Integrated Management of Newborn and Childhood Illness</t>
  </si>
  <si>
    <t>Proposed Weights</t>
  </si>
  <si>
    <t>Medicines, supplies and equipment, infrastructure</t>
  </si>
  <si>
    <t>Clinical guidelines, protocols, job aides</t>
  </si>
  <si>
    <t>Operational guidelines, protocols in place</t>
  </si>
  <si>
    <t>Human resources</t>
  </si>
  <si>
    <t>Health Financing</t>
  </si>
  <si>
    <t>Health Information system</t>
  </si>
  <si>
    <t>Oversight and management</t>
  </si>
  <si>
    <t>Experience</t>
  </si>
  <si>
    <t xml:space="preserve">Provision </t>
  </si>
  <si>
    <t>Supporting systems</t>
  </si>
  <si>
    <r>
      <rPr>
        <b/>
        <sz val="7"/>
        <color theme="8" tint="-0.249977111117893"/>
        <rFont val="Calibri"/>
        <family val="2"/>
        <scheme val="minor"/>
      </rPr>
      <t xml:space="preserve">  </t>
    </r>
    <r>
      <rPr>
        <b/>
        <sz val="11"/>
        <color theme="8" tint="-0.249977111117893"/>
        <rFont val="Calibri"/>
        <family val="2"/>
        <scheme val="minor"/>
      </rPr>
      <t>EB practices for routine care of children and management of illness (Standard 1)</t>
    </r>
  </si>
  <si>
    <r>
      <rPr>
        <b/>
        <sz val="7"/>
        <color theme="8" tint="-0.249977111117893"/>
        <rFont val="Calibri"/>
        <family val="2"/>
        <scheme val="minor"/>
      </rPr>
      <t xml:space="preserve">  </t>
    </r>
    <r>
      <rPr>
        <b/>
        <sz val="11"/>
        <color theme="8" tint="-0.249977111117893"/>
        <rFont val="Calibri"/>
        <family val="2"/>
        <scheme val="minor"/>
      </rPr>
      <t>Supporting facility level health systems relevant to paediatric care (Standard 2, 3, 7 and 8)</t>
    </r>
  </si>
  <si>
    <r>
      <rPr>
        <b/>
        <sz val="7"/>
        <color theme="8" tint="-0.249977111117893"/>
        <rFont val="Calibri"/>
        <family val="2"/>
        <scheme val="minor"/>
      </rPr>
      <t xml:space="preserve"> </t>
    </r>
    <r>
      <rPr>
        <b/>
        <sz val="11"/>
        <color theme="8" tint="-0.249977111117893"/>
        <rFont val="Calibri"/>
        <family val="2"/>
        <scheme val="minor"/>
      </rPr>
      <t>Child and family-centered practices/experience of care (Standard 4, 5 and 6)</t>
    </r>
  </si>
  <si>
    <t>Adherence with EB practices, non-EB, harmful practices</t>
  </si>
  <si>
    <t>Process</t>
  </si>
  <si>
    <t>Outcome</t>
  </si>
  <si>
    <t>Care outcome</t>
  </si>
  <si>
    <t>Input ClinGuidelin</t>
  </si>
  <si>
    <t>Input OperGuide</t>
  </si>
  <si>
    <t>Input InfrastMedSupEquip</t>
  </si>
  <si>
    <t>Input HumRes</t>
  </si>
  <si>
    <t>Input Ser Avail</t>
  </si>
  <si>
    <t>Input Financing</t>
  </si>
  <si>
    <t>Input Heal&amp;Sys</t>
  </si>
  <si>
    <t>Input OrgCare</t>
  </si>
  <si>
    <t>Input Over&amp;Man</t>
  </si>
  <si>
    <t>SystemCategories</t>
  </si>
  <si>
    <t>Subdomains</t>
  </si>
  <si>
    <t>Inputs</t>
  </si>
  <si>
    <t>Care outcomes</t>
  </si>
  <si>
    <t>Actionable information systems</t>
  </si>
  <si>
    <t>Functioning referral</t>
  </si>
  <si>
    <t>Physical resources</t>
  </si>
  <si>
    <t>Effective communication and meaningful participation (St 4)</t>
  </si>
  <si>
    <t>Respect, protection and fulfillment of child rights (St 5)</t>
  </si>
  <si>
    <t>Emotional and psychological support (St 6)</t>
  </si>
  <si>
    <t>Adherence</t>
  </si>
  <si>
    <t>Actionable</t>
  </si>
  <si>
    <t>Outcomes</t>
  </si>
  <si>
    <t>Referral</t>
  </si>
  <si>
    <t>InfSyst</t>
  </si>
  <si>
    <t>HR</t>
  </si>
  <si>
    <t>PhysRes</t>
  </si>
  <si>
    <t>Communication</t>
  </si>
  <si>
    <t>RespRights</t>
  </si>
  <si>
    <t>EmotPsych</t>
  </si>
  <si>
    <t>Preferred Data Source</t>
  </si>
  <si>
    <t>Measurement Frequency</t>
  </si>
  <si>
    <t>Relevant</t>
  </si>
  <si>
    <t>Feasible</t>
  </si>
  <si>
    <t>Valid</t>
  </si>
  <si>
    <t>Clear</t>
  </si>
  <si>
    <t>Accurate/Reliable</t>
  </si>
  <si>
    <t>Criteria for all measures</t>
  </si>
  <si>
    <t>TotalScore Inputs</t>
  </si>
  <si>
    <t>TotalScore Processes</t>
  </si>
  <si>
    <t>TotalScore Outcomes</t>
  </si>
  <si>
    <t>Criterion for Domain 2</t>
  </si>
  <si>
    <t>TotalScore Dom2</t>
  </si>
  <si>
    <t>TotalScore Dom3</t>
  </si>
  <si>
    <t>Mininumm Score for all criteria</t>
  </si>
  <si>
    <t>Mininumm Score for D1 Inputs</t>
  </si>
  <si>
    <t>Mininumm Score for D1 Processes</t>
  </si>
  <si>
    <t>Mininumm Score for Dom 1 outcomes</t>
  </si>
  <si>
    <t>Mininumm Score for Dom 2</t>
  </si>
  <si>
    <t>Mininumm Score for Dom 3</t>
  </si>
  <si>
    <t>scores 1-5 (1 lowest, 5 highest)</t>
  </si>
  <si>
    <t>TotalScore Common Core</t>
  </si>
  <si>
    <t>Minimum Score Common Core</t>
  </si>
  <si>
    <t>Useful</t>
  </si>
  <si>
    <t>Impactful</t>
  </si>
  <si>
    <t>Comparable</t>
  </si>
  <si>
    <t>Selected for catalogue Measures</t>
  </si>
  <si>
    <t>Selected for Common Core</t>
  </si>
  <si>
    <t>Importance (Outcomes)</t>
  </si>
  <si>
    <t>semiannual</t>
  </si>
  <si>
    <t>Measures</t>
  </si>
  <si>
    <t>Provision Of Care</t>
  </si>
  <si>
    <t>Prioretized based on additional criteria</t>
  </si>
  <si>
    <t>Prioretization results</t>
  </si>
  <si>
    <t>Additional features</t>
  </si>
  <si>
    <t>Importance (inputs)</t>
  </si>
  <si>
    <t>Criteria for Domain 3</t>
  </si>
  <si>
    <t>Indicator #7 and #9 are similar. I suggest using #7 as it assesses treatment at both  at inpatient and outpatient; Indicator #7  of 1.4. is inclusive to indicator # 9 and #10. We can have one indicator  for inpatient level (Plan c) and #7 at outpatient level and remove ind #9 (Tit is part of ind#7)</t>
  </si>
  <si>
    <t>There are few  indicators on proper treatment. Perhaps, it might be good to have one indicator on proper classification  of diarrhoea based on dehydration and nutrition status assessment and eliminate one or two treatment indicators.</t>
  </si>
  <si>
    <t>This indicator is similar to indicator # 9. prefer definition of indicator #7 as it includes proper classification. I would siggest indicator #7 as it will come from routine documentation while this measure would require observation</t>
  </si>
  <si>
    <t>This indicator is more relevant to Standard #1.2. related to preterm/small young infants. It is also relevant to  assess feeding support under  standard 1.13 feeding support</t>
  </si>
  <si>
    <t>The way indicator is described now seems  relevant to childbirth services. We may want to further specify  or assess it among small/preterm young infans that stay in facility beyond immediate post-partum</t>
  </si>
  <si>
    <t>Indicator # 10 of 5.5.; #6 of of 6.1., #7 of 1.6. and  #15 of 1.2. are the same. The only difference is that here, it also includes outpatient; maybe helpful to highlihjt to measure this indicator among babies who were excluseively breastfed before admission (continue exlusive breastfeeding  or expressed milk)</t>
  </si>
  <si>
    <t>This indicator is similar to ind #8 under standard 1.6</t>
  </si>
  <si>
    <t xml:space="preserve">maybe better to reframe  the indicator to collect it form medical documentation
</t>
  </si>
  <si>
    <t>the same as #10 of Standard 1.7.</t>
  </si>
  <si>
    <t>Note: this measure will be important in high prevalence settings; The same as Standard #7</t>
  </si>
  <si>
    <t>The same as indicator #4 standard 1.10</t>
  </si>
  <si>
    <t>This indicator is also relevant to Standard 1.1.</t>
  </si>
  <si>
    <t>also relevant for Standard #2</t>
  </si>
  <si>
    <t>Important features, such as counselling and discharge from hospital would be good to address by this standard as part of supportive care provided to sick child</t>
  </si>
  <si>
    <t>suggest to take out hospital ackquired infection and only measure errors. HAI is covered under standard 1.14</t>
  </si>
  <si>
    <t xml:space="preserve">I would suggest to revise this indicator both for inpatient and outpatient not only  for inpatient; I suggest to define 2-3 major key conditions at outpatient and inpatient settings and assess antibiotic administration for these conditions only. </t>
  </si>
  <si>
    <t>relevant to Standard 1.1. duplicate to Indicator #12</t>
  </si>
  <si>
    <t>This indicator is also relevant to standard 1.13 routine monitoring of the sick children in hospital</t>
  </si>
  <si>
    <t xml:space="preserve">This indicator can be combined together with Ind #10 </t>
  </si>
  <si>
    <t xml:space="preserve">This indicator can be combined together with Ind #7 </t>
  </si>
  <si>
    <t>similar to indicator # 3</t>
  </si>
  <si>
    <t>similar to indicator # 6</t>
  </si>
  <si>
    <t>similar to indicator #2</t>
  </si>
  <si>
    <t>similar to indicator #1</t>
  </si>
  <si>
    <t>Similar to indicator #10</t>
  </si>
  <si>
    <t>Most of the indicators under 6.3. can be covered under Supportive care of sick babies (standard #1.13) and Standard # 1.10  Chronic conditions (Cancer)</t>
  </si>
  <si>
    <t>This indicator is repeating</t>
  </si>
  <si>
    <t>This is the same as  indicator #7.2. # 13</t>
  </si>
  <si>
    <t>This is the same as  indicator #7.3. # 12</t>
  </si>
  <si>
    <t>Similar indicator exist in Standard #6</t>
  </si>
  <si>
    <t>similar indicator exist in Standard 8.4</t>
  </si>
  <si>
    <t>InRInI</t>
  </si>
  <si>
    <t>Prov</t>
  </si>
  <si>
    <t>Pat</t>
  </si>
  <si>
    <t>Doc</t>
  </si>
  <si>
    <t>Obs</t>
  </si>
  <si>
    <t>Provider Interview</t>
  </si>
  <si>
    <t>Client Interview</t>
  </si>
  <si>
    <t>Client</t>
  </si>
  <si>
    <t>InR</t>
  </si>
  <si>
    <t xml:space="preserve">Obs </t>
  </si>
  <si>
    <t xml:space="preserve"> Clinical Observation</t>
  </si>
  <si>
    <t>RIS</t>
  </si>
  <si>
    <t xml:space="preserve">Input Review through Informant Interview  or observation </t>
  </si>
  <si>
    <t>Routine Information Systems</t>
  </si>
  <si>
    <t>pat</t>
  </si>
  <si>
    <t>1.     The health facility has a written, up-to-date clinical protocol for identifying and managing children with diarrhoea, consistent with WHO guidelines. (95.23)</t>
  </si>
  <si>
    <t>standard 1.11 can be incorporated in  non-clinical specific standards, such as  standard 8</t>
  </si>
  <si>
    <t>standard 1.11 can be incorporated in  non-clinical specific standards, such as  standard 9</t>
  </si>
  <si>
    <t>standard 1.11 can be incorporated in  non-clinical specific standards, such as  standard 10</t>
  </si>
  <si>
    <t>standard 1.11 can be incorporated in  non-clinical specific standards, such as  standard 11</t>
  </si>
  <si>
    <t>Team Problem Solving/QI</t>
  </si>
  <si>
    <t>Input QI</t>
  </si>
  <si>
    <t>Content-specific patient-centered outcome</t>
  </si>
  <si>
    <t>does not measure the quality of care</t>
  </si>
  <si>
    <t>The health facility has all operational guidelines to provide care of newborns, children and young adolescents relevant to the level of care</t>
  </si>
  <si>
    <t>14 IPC/WASH</t>
  </si>
  <si>
    <t xml:space="preserve">Infection Prevention and Control/Water, Sanitation and Hygiene </t>
  </si>
  <si>
    <t>Subdomain</t>
  </si>
  <si>
    <t>MS-4</t>
  </si>
  <si>
    <t>MS-5</t>
  </si>
  <si>
    <t>MS-6</t>
  </si>
  <si>
    <t>MS-7</t>
  </si>
  <si>
    <t>MS-8</t>
  </si>
  <si>
    <t>MS-9</t>
  </si>
  <si>
    <t>MS-10</t>
  </si>
  <si>
    <t>MS-1</t>
  </si>
  <si>
    <t>MS-2</t>
  </si>
  <si>
    <t>MS-3</t>
  </si>
  <si>
    <t>No disease specific Impact</t>
  </si>
  <si>
    <t>The same as indicator 7.2 #15</t>
  </si>
  <si>
    <t>The same as indicator 7.3. #10</t>
  </si>
  <si>
    <t>Similar to indicator #13</t>
  </si>
  <si>
    <t>Indicator #1 and #2 are very similar</t>
  </si>
  <si>
    <t xml:space="preserve">#9 and #10 are similar. Picking #10 measure since it assesses performance at both levels: do not we need to check this indicator at thre </t>
  </si>
  <si>
    <t>Outcome; does not need evidence grade</t>
  </si>
  <si>
    <t xml:space="preserve">NCD preventive measures: physical activity, sugar intake are not included in the standards </t>
  </si>
  <si>
    <t xml:space="preserve">This is outcome measure. NCD preventive measures: physical activity, sugar intake are not included in the standards; There are no process measures for chronic conditions: suggest to include 1-2 process measures for Asthma detection and management.  </t>
  </si>
  <si>
    <t xml:space="preserve">This is outcome measure NCD preventive measures: physical activity, sugar intake are not included in the standards;  </t>
  </si>
  <si>
    <t>I think this goes bayond child health indicators. Maybe we focus on testing and treatment of exposed/infected infants? Should we measure Maternal prophylaxis or Infant prophylaxis</t>
  </si>
  <si>
    <t>3 or 4: suggest to move this indicator under 1.10 (chronic conditions)</t>
  </si>
  <si>
    <t>EB/Impactful</t>
  </si>
  <si>
    <t>Note: in the column X, cells highlighted in yellow are the ones with no evidence. The scoring for these measures are done by expert</t>
  </si>
  <si>
    <t>1.1. #16 is similar to 2.2. #7 indicator, it is more natural to leave it in standard 2.2</t>
  </si>
  <si>
    <t xml:space="preserve">This is very good indicator, however, very hard to measure. </t>
  </si>
  <si>
    <t>1.1. #7 is similar to #12</t>
  </si>
  <si>
    <t>Participation</t>
  </si>
  <si>
    <t>Patient Reported</t>
  </si>
  <si>
    <t>No Harm</t>
  </si>
  <si>
    <t>Patient's Right</t>
  </si>
  <si>
    <t>Domain 3 Importance Sub Criteria</t>
  </si>
  <si>
    <t>System Categories</t>
  </si>
  <si>
    <t>1.1. #16 is similar to 2.2. #7 indicator, it is more natural to leave it in standard 2.2; suggest to add pieace on action: death reviewed and action steps with responcible parties defined</t>
  </si>
  <si>
    <t xml:space="preserve"> </t>
  </si>
  <si>
    <t>maybe we could add timinng: within 2 hours (if feasible)</t>
  </si>
  <si>
    <t xml:space="preserve">define appropriateness based on presence/absence of following: demographic and clinical information (summary of history, clinical findings, investigations, diagnosis and treatment given) and the reason for referral. </t>
  </si>
  <si>
    <t>In this indicator, we could unite all nesessary clinical trainings required  for provision of  QoC. We need to think where/how to unite non-clinical trainings</t>
  </si>
  <si>
    <t>This should be non-clinical training  on all respective components highlighted throughout the standards (classified as staff non-clinical training). Clinical training will be in standard 7.1. non-clinical in Standard 7.2</t>
  </si>
  <si>
    <t>we could specify that we speak here on on-site clinical mentorship and coaching</t>
  </si>
  <si>
    <t>This is above-sote indicator. Would not work at facility level</t>
  </si>
  <si>
    <t>reflected in standard 1.14</t>
  </si>
  <si>
    <t>Note: Meg suggested following revision of the measure: The health facility has usable sanitation facilities (e.g. pans, toilets, latrines) on the premises for infants, children and young adolescents that are adapted for their use (with, e.g. smaller seats and step stools to reach seat or latrines with smaller drop hole, child-sized bed pans), segregated by sex for older children, appropriately lit and accessible to people with limited mobility. (91.44)</t>
  </si>
  <si>
    <t>Note: Meg Suggested following revisions: The health facility has a functioning source of improvedsafe water located on the premises that is adequate to meet all demands needs (according to WHO standards), for drinking, personal hygiene, medical interventions (formula, ORS, nutritional supplements and medicines), cleaning, laundry and cooking for use by staff, children and their families. (94.47)</t>
  </si>
  <si>
    <t xml:space="preserve">1.14 statement can be in Inputs are not paediatric QoC relevant: they are cross-cuttingcorporated in  quality statement 8.2. </t>
  </si>
  <si>
    <t>Suggested revision from Meg: The health facility has a functioning incinerator or other appropriate method for treatment of health care waste  1.14 statement can be incorporated in  quality statement 8.2. Inputs are not paediatric QoC relevant: they are cross-cutting</t>
  </si>
  <si>
    <r>
      <rPr>
        <sz val="9"/>
        <color rgb="FFC00000"/>
        <rFont val="Calibri"/>
        <family val="2"/>
        <scheme val="minor"/>
      </rPr>
      <t>Suggested revisin from Meg: The health facility has a system to ensure safe handling, collection, storage (puncture resistant) and final treatment and disposal of infectious waste.</t>
    </r>
    <r>
      <rPr>
        <sz val="9"/>
        <color theme="1"/>
        <rFont val="Calibri"/>
        <family val="2"/>
        <scheme val="minor"/>
      </rPr>
      <t xml:space="preserve"> 1.14 statement can be incorporated in  quality statement 8.2.</t>
    </r>
  </si>
  <si>
    <t xml:space="preserve">this is similar to Standard 1.1. </t>
  </si>
  <si>
    <t>shell we include laboratory here as well. This is similar to indicator #5 in the same standard</t>
  </si>
  <si>
    <t xml:space="preserve">need consistency. Supplies is noted in standard 8.3. We need to agree whether we want laboratory in Standar 8.3 or 8.4. </t>
  </si>
  <si>
    <t>This is reflected in standard  1.9</t>
  </si>
  <si>
    <t xml:space="preserve">This belongs to Standard 8.3. </t>
  </si>
  <si>
    <t xml:space="preserve">let's see if there is any other way to monitor up-to-date on vaccination </t>
  </si>
  <si>
    <t>Indicator 7 and 9 are similar. Best to  measure client-reported outcome</t>
  </si>
  <si>
    <t>this MEASURE IS SIMILAR TO MEASURE #8. THEREFORE, SELECTING JUST ONE, MORE INCLUSIVE</t>
  </si>
  <si>
    <t>This can be an impotant measure if we measure it among the babies who were born in the health facility (not discharged yet) or were exclusively breastfed upon admission Indicator # 10 of 5.5.; #6 of of 6.1., #7 of 1.6. and  #15 of 1.2. are the same</t>
  </si>
  <si>
    <t xml:space="preserve">Indicator # 10 of 5.5.; #6 of of 6.1., #7 of 1.6. and  #15 of 1.2. are the same; I have selected it for Standard 5.5. </t>
  </si>
  <si>
    <t>This indicator is being reflected in Standard 6.1. as it is more relevant there</t>
  </si>
  <si>
    <t>Similar to indicator #8, which was selected and is more flexible</t>
  </si>
  <si>
    <t>Patient-centered outcome</t>
  </si>
  <si>
    <t>Indicator # 10 of 5.5.; #6 of of 6.1., #7 of 1.6. and  #15 of 1.2. are the same; we have selected this in Standard 5.5.</t>
  </si>
  <si>
    <t>disaggregate by age and cause</t>
  </si>
  <si>
    <t>This indicator is inpatient. Do we want something on caregiver reported ouitcome?</t>
  </si>
  <si>
    <t>Can be standardized as TB treatment success rate as standard 100 core measure</t>
  </si>
  <si>
    <t>Trauma and injuries have not prioretized as some of these will be included in surgeries anyway</t>
  </si>
  <si>
    <t>In 100 core, there is a standardized indicator, which is named as Perioperative mortality. I suggest to use this term</t>
  </si>
  <si>
    <t>Criteria for  Domain 1</t>
  </si>
  <si>
    <t>Additional Criteria Common Core</t>
  </si>
  <si>
    <t xml:space="preserve">Difficult to cocalculate the denominator. I would suggest to measure index of integrated assessment by WHO indicator or assessment of vital and danger signs. </t>
  </si>
  <si>
    <t xml:space="preserve">This is similar to WHO's Index of Integrated Assessment indicator, which includes 10 assessment elements. </t>
  </si>
  <si>
    <t>Monthly</t>
  </si>
  <si>
    <t>Quarterly</t>
  </si>
  <si>
    <t>Annually</t>
  </si>
  <si>
    <t>instead of raised temperature, I suggest to specify temperature was documented</t>
  </si>
  <si>
    <t>suggest to use the definition of 100 core indicator for Malaria treatment</t>
  </si>
  <si>
    <t>Suggest to use standard WHO Indicator: TB treatment success rate</t>
  </si>
  <si>
    <t xml:space="preserve">do we need ART retention rate? It would be more impactful. As it is 100 core indicator; Or viral load suppression  as it is part of 90-90-90 target </t>
  </si>
  <si>
    <t>we just may split this on two (tested) and second below will be treated</t>
  </si>
  <si>
    <t>Note: indicator #14 includes #15. therefore, it is not selected separately. Alternatively,  we can focus #14 on testing and #15 on treatment. Note: 100 core monitors AIDS related mortality and Viral load supression (3rd 95 target). This one focuses on 1st two targets, but may be difficult to measure</t>
  </si>
  <si>
    <t>Denominator</t>
  </si>
  <si>
    <t>by facility types, by age (&lt;5, 5 and above)</t>
  </si>
  <si>
    <t xml:space="preserve">as discussed, we need  to have one measure that collectively describes all relevant paediatric  clinical guidelines to be available in health facilities. Therefore, adding this measure was proposed. </t>
  </si>
  <si>
    <t xml:space="preserve">as discussed, we need  to have one measure that collectively describes all relevant paediatric  non-clinical guidelines to be available in health facilities. Therefore, adding this measure was proposed. </t>
  </si>
  <si>
    <t>Full Name</t>
  </si>
  <si>
    <t>Measurement Domains</t>
  </si>
  <si>
    <t>Suggested revision from meg: The health facility has  a functioning improved water source and has functional hand-washing stations with soap and water or and  single-use hand towels and/or alcohol-based hand rub in all wards,  and consulting rooms and near toilets. (95.82) 1.14 statement can be incorporated in  quality statement 8.2. Inputs are not paediatric QoC relevant: they are cross-cutting</t>
  </si>
  <si>
    <t xml:space="preserve">As discussed, we need  to have one measure that collectively describes all relevant paediatric  clinical guidelines to be available in health facilities. Therefore, adding this measure was proposed. </t>
  </si>
  <si>
    <t xml:space="preserve"> Supplies is noted in standard 8.3. We need to agree whether we want laboratory in Standar 8.3 or 8.4. </t>
  </si>
  <si>
    <t>Similar indicator exists in Standard 8.4</t>
  </si>
  <si>
    <t>Reflected in standard 1.14</t>
  </si>
  <si>
    <t>We could specify that we speak here on on-site clinical mentorship and coaching</t>
  </si>
  <si>
    <t xml:space="preserve"> Clinical training will be in standard 7.1. non-clinical in Standard 7.2</t>
  </si>
  <si>
    <t xml:space="preserve">Define appropriateness based on presence/absence of following: demographic and clinical information (summary of history, clinical findings, investigations, diagnosis and treatment given) and the reason for referral. </t>
  </si>
  <si>
    <t>Suggested revision from Meg: The health facility has  a functioning improved water source and has functional hand-washing stations with soap and water or and  single-use hand towels and/or alcohol-based hand rub in all wards,  and consulting rooms and near toilets. (95.82) 1.14 statement can be incorporated in  quality statement 8.2. Inputs are not paediatric QoC relevant: they are cross-cutting</t>
  </si>
  <si>
    <t xml:space="preserve"> Meg  suggested following revision of the measure: The health facility has usable sanitation facilities (e.g. pans, toilets, latrines) on the premises for infants, children and young adolescents that are adapted for their use (with, e.g. smaller seats and step stools to reach seat or latrines with smaller drop hole, child-sized bed pans), segregated by sex for older children, appropriately lit and accessible to people with limited mobility. (91.44)</t>
  </si>
  <si>
    <t>Quality standards: statements by standards and domains</t>
  </si>
  <si>
    <t>Domain</t>
  </si>
  <si>
    <t>Standard</t>
  </si>
  <si>
    <t>Code</t>
  </si>
  <si>
    <t>Quality Statement</t>
  </si>
  <si>
    <t>Provision of care</t>
  </si>
  <si>
    <t>Standard 1</t>
  </si>
  <si>
    <t>All children are triaged and promptly assessed for emergency and priority signs, resuscitated and receive appropriate care according to WHO guidelines.</t>
  </si>
  <si>
    <t>All newborns especially small babies and sick young infants are thoroughly assessed for possible serious bacterial infection or disease, and receive appropriate care according to WHO guidelines.</t>
  </si>
  <si>
    <t>All children with cough or difficult breathing are correctly assessed, classified, investigated, and receive appropriate care and/or antibiotics for pneumonia according to WHO guidelines.</t>
  </si>
  <si>
    <t>All children with diarrhoea are correctly assessed, classified and receive appropriate rehydration plan and care including continued feeding according to WHO guidelines</t>
  </si>
  <si>
    <t>All children with fever are correctly assessed, investigated, classified, and receive appropriate care according to WHO guidelines.</t>
  </si>
  <si>
    <t>All infants and young children are assessed for growth, breast-feeding and nutrition, and their carers receive appropriate nutritional support and counselling according to WHO guidelines.</t>
  </si>
  <si>
    <t>All children at risk of acute malnutrition and anaemia are correctly assessed, classified, and receive appropriate care according to WHO guidelines.</t>
  </si>
  <si>
    <t>All children at risk of tuberculosis and/or HIV infections are correctly assessed, investigated and receive appropriate management according to WHO guidelines.</t>
  </si>
  <si>
    <t>All children are assessed and checked for immunization and vitamin A status and receive appropriate vaccinations according to expanded programme for immunization guidelines.</t>
  </si>
  <si>
    <t>All children with chronic conditions receive appropriate care, are sufficiently informed about their condition(s), and they and their families are supported to optimize their health, development, and quality of life.</t>
  </si>
  <si>
    <t>All children are screened for risk factors of maltreatment including neglect and violence, and receive appropriate prevention, protection, and care.</t>
  </si>
  <si>
    <t>All children are screened for surgical emergencies and injury and receive appropriate surgical care.</t>
  </si>
  <si>
    <t>All sick children receive adequate monitoring, periodic clinical reassessment, and supportive care according to WHO guidelines with attention directed to the most seriously ill.</t>
  </si>
  <si>
    <t>All children receive care according to standard precautions for preventing health-care associated infections.</t>
  </si>
  <si>
    <t>All children are appropriately screened for risk factors and protected from unnecessary or harmful practices during their care</t>
  </si>
  <si>
    <t>Standard 2</t>
  </si>
  <si>
    <t>Every child has a complete, accurate, standardized up-to-date medical record, which is accessible during the process of care, on discharge and follow-up</t>
  </si>
  <si>
    <t>Every health facility has a mechanism for data collection, analysis and feedback as part of its activities for monitoring and improving performance</t>
  </si>
  <si>
    <t>Every health facility has a mechanism in place to collect, analyze and provide feedback on services provided and the care as perceived by the child and their families</t>
  </si>
  <si>
    <t>Standard 3</t>
  </si>
  <si>
    <t>Every child is appropriately assessed to determine whether referral is required, and the decision to refer is made without delay</t>
  </si>
  <si>
    <t>Every child who requires referral receives seamless coordinated care and the referral follows a plan that can be implemented in a timely manner.</t>
  </si>
  <si>
    <t>For every child referred and/ counter referred within or between health facilities, there is appropriate information exchange, and feedback to relevant health care staff</t>
  </si>
  <si>
    <t>Experience of care</t>
  </si>
  <si>
    <t>Standard 4</t>
  </si>
  <si>
    <t>All children and their carers have effective interactions with staff, are given information about their illness and care offered to enable them understand and cope with their condition and the treatment needed.</t>
  </si>
  <si>
    <t>All children and their carers experience coordinated care, with clear, accurate information exchange between relevant health and social care professionals, and other staff.</t>
  </si>
  <si>
    <t>All children and their carers are enabled to actively participate in the process of their care, in decision making, in exercising the right to informed consent and choice in accordance with their evolving capacities.</t>
  </si>
  <si>
    <t>All children based on their capacities, and their carers receive appropriate counselling and health education about their current illness, and on promotion of their health and wellbeing.</t>
  </si>
  <si>
    <t>Standard 5</t>
  </si>
  <si>
    <t>All children have the right to access health care and services without discrimination of any kind.</t>
  </si>
  <si>
    <t>All children and their carers are made aware of and provided information about their rights to health and healthcare.</t>
  </si>
  <si>
    <t>All children and their carers are cared for with respect and dignity, and their right to privacy and confidentiality is respected.</t>
  </si>
  <si>
    <t>All children are protected from any human rights violations, physical or mental violence, injury, abuse, neglect or any other form of maltreatment.</t>
  </si>
  <si>
    <t>All children have access to safe and adequate nutrition during their care in the facility, that is appropriate for both their age and health condition.</t>
  </si>
  <si>
    <t>Standard 6</t>
  </si>
  <si>
    <t>Every child is allowed to be with their carers, and the role of carers is recognised and supported at all times during the process of care, including rooming in during the course of admission.</t>
  </si>
  <si>
    <t>Every child and their families are provided with emotional support that is sensitive to their needs with opportunities for play, education and learning that stimulates and strengthens their capabilities.</t>
  </si>
  <si>
    <t>Every child is routinely assessed for any presence of pain and distressing symptoms, and receives appropriate management according to WHO guidelines.</t>
  </si>
  <si>
    <t>Cross-cutting</t>
  </si>
  <si>
    <t>Standard 7</t>
  </si>
  <si>
    <t>Every child has access at all times to sufficient medical and support staff for routine care and management of sick children</t>
  </si>
  <si>
    <t>Health professionals and support staff have appropriate set of skills mix to meet the special health, psychological, developmental, communication, and cultural needs of children</t>
  </si>
  <si>
    <t>Every health facility has managerial leadership that collectively develops, implements, and monitors appropriate policies and legal entitlements that foster an environment that supports continuous quality improvement.</t>
  </si>
  <si>
    <t>Standard 8</t>
  </si>
  <si>
    <t>Children are cared for in a well-maintained, safe, secure physical environment with adequate energy supply and appropriately designed, furnished and decorated to meet their needs, preferences and child’s developmental age.</t>
  </si>
  <si>
    <t>Water, sanitation, hand hygiene and waste disposal facilities are child-friendly, easily accessible, functional, reliable, safe and sufficient to meet the needs of staff, children and their families.</t>
  </si>
  <si>
    <t>Children and young adolescents are cared for utilizing equipment that is specifically designed to meet their needs, size, development age, learning, recreational and play needs.</t>
  </si>
  <si>
    <t>Adequate and child-friendly stock of medicines and medical supplies are available for the routine care and management acute and chronic childhood illnesses or conditions.</t>
  </si>
  <si>
    <t>Indicator 1</t>
  </si>
  <si>
    <t>Indicator name</t>
  </si>
  <si>
    <t>Institutional Child Mortality Rate</t>
  </si>
  <si>
    <t xml:space="preserve">Indicator – detailed definition </t>
  </si>
  <si>
    <t>Number of inpatient child deaths per 1000 sick children who presented to the health facility for medical care (includes death in emergency ward but does not include: children who died upon arrival at the hospital, child deaths during outpatient visits, and institutional neonatal deaths)</t>
  </si>
  <si>
    <t>Associated quality standard</t>
  </si>
  <si>
    <t>N/A</t>
  </si>
  <si>
    <t>Associated quality statement</t>
  </si>
  <si>
    <t xml:space="preserve">Numerator </t>
  </si>
  <si>
    <t>Number of children who presented to the health facility for medical care and died during the reporting period (includes death in emergency ward but does not include children who died upon arrival at the hospital, child deaths during outpatient visits, and institutional neonatal deaths), multiplied by 1000</t>
  </si>
  <si>
    <t>Number of inpatient sick children who were presented to the health facility for medical care during reporting period (includes children treated at emergency ward and children admitted to the health facility; does not include newborns who are at emergency or inpatient ward after childbirth/before discharge; does not include outpatient visits of children and children who died before arrival to the health facility)</t>
  </si>
  <si>
    <t xml:space="preserve">Proposed disaggregation </t>
  </si>
  <si>
    <r>
      <t xml:space="preserve">Major causes of death (Preterm birth complications, Intrapartum-related complications, </t>
    </r>
    <r>
      <rPr>
        <sz val="10"/>
        <color theme="1"/>
        <rFont val="Segoe UI Historic"/>
        <family val="2"/>
      </rPr>
      <t>Sepsis, pneumonia, Diarrhoea, Malaria, meningitis, AIDS, Measles, Severe Acute Malnutrition (SAM), other, cause of death</t>
    </r>
    <r>
      <rPr>
        <sz val="10"/>
        <color rgb="FF000000"/>
        <rFont val="Segoe UI Historic"/>
        <family val="2"/>
      </rPr>
      <t xml:space="preserve"> could not be determined), sex, types of inpatient facilities (e.g. General hospital, Referral Hospital)  age groups (0-7 days, 8-27, 28-59 days, 60 days-&lt;1 year, 1-&lt;5 y, 5-&lt;10, 10-&lt;15 y); Death within and after 24hours of admission to the hospital  </t>
    </r>
  </si>
  <si>
    <t>Classification (input, process, outcome, impact)</t>
  </si>
  <si>
    <t>Proposed service level (inpatient &amp; outpatient)</t>
  </si>
  <si>
    <t xml:space="preserve">Proposed measurement method </t>
  </si>
  <si>
    <t>Review of paediatric ward register or patient medical records, paediatric death audit and triangulation of information if possible.</t>
  </si>
  <si>
    <t xml:space="preserve">Proposed data source </t>
  </si>
  <si>
    <t>Routine HMIS</t>
  </si>
  <si>
    <t xml:space="preserve">Proposed measurement frequency </t>
  </si>
  <si>
    <t xml:space="preserve">Additional information </t>
  </si>
  <si>
    <t>If disaggregation by cause of death is difficult, disaggregate by main clinical diagnosis</t>
  </si>
  <si>
    <t xml:space="preserve">% of inpatient children who presented to the health facility for medical care and died due to Sepsis, Pneumonia, Malaria, Meningitis or SAM during the reporting period (includes death in emergency ward but does not include: children who died upon arrival at the hospital, child deaths during outpatient visits, and institutional neonatal deaths) </t>
  </si>
  <si>
    <t>#1: Every child receives evidence-based care and management of illness according to WHO guidelines</t>
  </si>
  <si>
    <t>Number of children who presented to the health facility for medical care during the reporting period and died due to Sepsis, Pneumonia, Malaria, Meningitis and SAM during the reporting period (includes death in emergency ward but does not include: children who died upon arrival at the hospital, child deaths during outpatient visits,  and institutional neonatal deaths), multiplied by 100</t>
  </si>
  <si>
    <r>
      <t xml:space="preserve">Number of inpatient  sick children who were presented  to the health facility for medical care during the reporting period and correspondingly had the following diagnosis: </t>
    </r>
    <r>
      <rPr>
        <sz val="10"/>
        <color theme="1"/>
        <rFont val="Segoe UI Historic"/>
        <family val="2"/>
      </rPr>
      <t>Sepsis, Pneumonia (or severe pneumonia), Malaria (or severe Malaria), Meningitis and SAM (complicated or uncomplicated)  (includes children treated at emergency ward and children admitted to the health facility; does not include newborns who are at emergency or inpatient ward after childbirth/before discharge</t>
    </r>
    <r>
      <rPr>
        <sz val="10"/>
        <color rgb="FF000000"/>
        <rFont val="Segoe UI Historic"/>
        <family val="2"/>
      </rPr>
      <t>; does not include outpatient visits of children and children who died before arrival at the health facility)</t>
    </r>
  </si>
  <si>
    <t>Conditions, levels of health facilities, age groups (0-7 days, 8-27, 28-59 days, 60 days-&lt;1 year, 1-&lt;5 y, 5-&lt;10, 10-&lt;15 y); and death within and after 24 hours of admission</t>
  </si>
  <si>
    <t>Outcome/impact</t>
  </si>
  <si>
    <t xml:space="preserve"> Monthly</t>
  </si>
  <si>
    <t xml:space="preserve">If cause of death is difficult to measure, consider disaggregating by main clinical diagnosis. For case fatality by each abovementioned clinical condition, the numerator will be: # of children who presented to the health facility for medical care during the reporting period and died due to this condition. Denominator will be: # of children treated in the facility with these diagnosis </t>
  </si>
  <si>
    <t>Paediatric case fatality rate from common paediatric conditions</t>
  </si>
  <si>
    <r>
      <t>Essential IMNCI a</t>
    </r>
    <r>
      <rPr>
        <b/>
        <sz val="10"/>
        <color rgb="FF000000"/>
        <rFont val="Segoe UI Historic"/>
        <family val="2"/>
      </rPr>
      <t>ssessment of for the sick child</t>
    </r>
  </si>
  <si>
    <t xml:space="preserve">% of sick children under 5 years of age who visited the health facility for medical care and were assessed per essential IMNCI assessment criteria:  they were checked for danger signs (ability to drink or breastfeed; vomits everything; convulsions, lethargy), and received rapid physical and clinical assessment including, weight, Z-score or MUAC, respiratory rate, temperature, cough, difficult breathing/chest indrawing, diarrhoea/dehydration status, vaccination status and palmar pallor. </t>
  </si>
  <si>
    <t>#1.1. All children are triaged and promptly assessed for emergency and priority signs, resuscitated and receive appropriate care according to WHO guidelines.</t>
  </si>
  <si>
    <t xml:space="preserve"># of sick children under 5 years of age who visited the health facility for medical care during the reporting period and were assessed for essential IMNCI assessment criteria.  </t>
  </si>
  <si>
    <t># of sick children under 5 years of age who visited the health facility during the reporting period</t>
  </si>
  <si>
    <t>Facility type (e.g.  health center, policlinic, general hospital, referral hospital[1]) , by IMNCI assessment components, sex, age (0- &lt;2month, 2 month-&lt;5 years)</t>
  </si>
  <si>
    <t>Review of medical records, periodic health facility assessments, quality of care assessments, etc.</t>
  </si>
  <si>
    <t xml:space="preserve">Patient medical records </t>
  </si>
  <si>
    <t xml:space="preserve">The indicator emphasizes the need for appropriate and comprehensive documentation of the process of care which would improve the availability of denominator data for other indicators (pneumonia, cough or cold, Malaria, etc.) </t>
  </si>
  <si>
    <t xml:space="preserve">Treatment of PSBI at outpatient </t>
  </si>
  <si>
    <t>% of sick young infants classified as having PSBI or any child with any one of the following signs: movement only when stimulated or no movement at all, not feeding well on observation, temperature greater than or equal to 38°C or less than 35.5°C, severe chest in-drawing, convulsions, fast breathing (60 breaths per minute or more) in infants less than 7 days old, or very severe disease or sepsis - who were prescribed appropriate antibiotics according to WHO guidelines</t>
  </si>
  <si>
    <t>#1.1. All newborns especially small babies and sick young infants are thoroughly assessed for possible serious bacterial infection or disease and receive appropriate care according to WHO guidelines.</t>
  </si>
  <si>
    <t xml:space="preserve">#  of sick young infants classified as having PSBI or very severe disease or sepsis or any child with any one of the aforementioned signs (movement only when stimulated or no movement at all, not feeding well on observation, temperature greater than or equal to 38°C or less than 35.5°C, severe chest in-drawing, convulsions, fast breathing (60 breaths per minute or more) in infants less than 7 days old, or very severe disease or sepsis, who were treated with a) Inj. Ampicillin or benzyl penicillin and Inj. Gentamycin and referred to higher level or b) treated with any of the following: Inj penicillin and Inj. Gentamycin or IV cloxacillin and gentamicin or a third-generation cephalosporin (e.g. ceftriaxone or cefotaxime) and inj gentamicin (Inpatient) in the health facility during the reporting period </t>
  </si>
  <si>
    <t>#  of sick young infants classified as having PSBI or very severe disease or sepsis or any child with any one of the aforementioned signs who received care in the health facility during the reporting period.</t>
  </si>
  <si>
    <t xml:space="preserve">Inpatient/outpatient, sex, by &lt;2000g, &gt;= 2000g.  </t>
  </si>
  <si>
    <t>Both (inpatient and outpatient)</t>
  </si>
  <si>
    <t xml:space="preserve">Monthly or quarterly </t>
  </si>
  <si>
    <t xml:space="preserve">KMC initiation for pre-term and/or small infants weighing 2000 g or less </t>
  </si>
  <si>
    <t>% of pre-term and/or small infants weighing 2000 or less who were initiated on Kangaroo mother care in a health facility (defined as care of small infants weighing 2000 g or less carried skin-to-skin with the mother. Its key features include early, continuous and prolonged skin to-skin contact between the mother and the baby, and exclusive breastfeeding (ideally) or feeding with expressed breastmilk) or referred to hospital (if outpatient facility)</t>
  </si>
  <si>
    <t>#1.2. All newborns especially small babies and sick young infants are thoroughly assessed for possible serious bacterial infection or disease and receive appropriate care according to WHO guidelines.</t>
  </si>
  <si>
    <t xml:space="preserve"># of pre-term and/or small infants weighing 2000 g or less who were initiated on Kangaroo Mother Care in the health facility or referred to hospital during the reporting period </t>
  </si>
  <si>
    <t xml:space="preserve"># of pre-term and/or small infants weighing 2000 g or less in a health facility or admitted to health facility during the reporting period </t>
  </si>
  <si>
    <t>Facility types, sex, by weight &lt;= 1500g and 1500-&lt;2000g</t>
  </si>
  <si>
    <t>Review of ward registers or patient medical records</t>
  </si>
  <si>
    <t>This core indicator makes provision for measurement of KMC initiation after discharge or after home delivery, unlike its MNH equivalent. KMC is defined as care of small infants weighing 2000 g or less carried skin-to-skin with the mother. Its key features include early, continuous and prolonged skin to-skin contact between the mother and the baby, and exclusive breastfeeding (ideally) or feeding with breastmilk)</t>
  </si>
  <si>
    <r>
      <t>1</t>
    </r>
    <r>
      <rPr>
        <b/>
        <vertAlign val="superscript"/>
        <sz val="10"/>
        <color rgb="FF000000"/>
        <rFont val="Segoe UI Historic"/>
        <family val="2"/>
      </rPr>
      <t>st</t>
    </r>
    <r>
      <rPr>
        <b/>
        <sz val="10"/>
        <color rgb="FF000000"/>
        <rFont val="Segoe UI Historic"/>
        <family val="2"/>
      </rPr>
      <t xml:space="preserve"> Choice antibiotic treatment for Pneumonia</t>
    </r>
  </si>
  <si>
    <t>% of children aged between 7 days and 5 years who were diagnosed with pneumonia or showed signs of fast breathing and/or chest indrawing in the health facility and received or were prescribed oral amoxicillin during the reporting period</t>
  </si>
  <si>
    <t>#1.3 All children with cough or difficult breathing are correctly assessed, classified, investigated, and receive appropriate care and/or antibiotics for pneumonia according to WHO guidelines.</t>
  </si>
  <si>
    <t># of children aged between 7 days and 5 years who were diagnosed with pneumonia or showed signs of fast breathing and/or chest indrawing and received or were prescribed oral amoxicillin in the health facility during the reporting period</t>
  </si>
  <si>
    <t># of children aged between 7 days and 5 years with pneumonia or fast breathing and/or chest indrawing pneumonia who received care at the health facility during the same reporting period (includes children with suspected pneumonia)</t>
  </si>
  <si>
    <r>
      <t xml:space="preserve">By sex, facility types (or inpatient/outpatient, 7-59 days, 2 month-&lt;5 years. </t>
    </r>
    <r>
      <rPr>
        <sz val="10"/>
        <color rgb="FFC00000"/>
        <rFont val="Segoe UI Historic"/>
        <family val="2"/>
      </rPr>
      <t>Other age groups?</t>
    </r>
  </si>
  <si>
    <t>Review of ward/facility registers or patient medical records</t>
  </si>
  <si>
    <r>
      <t xml:space="preserve">Complete indicator for facility survey: </t>
    </r>
    <r>
      <rPr>
        <sz val="10"/>
        <color theme="1"/>
        <rFont val="Segoe UI Historic"/>
        <family val="2"/>
      </rPr>
      <t>% of children aged between 7 days and 5 years with pneumonia or fast breathing and/or chest indrawing who received or prescribed with oral amoxicillin (twice daily 40 mg/kg per dose for 3 days (low HIV prevalence settings), 5 days in high HIV prevalence settings; for children 7-59 days old between 1.5-3.9 kg: 125 mg per dose 2X daily for 7 days; for children weighting 4-5.9 kg: 250 mg per dose 2X daily for 7 days</t>
    </r>
  </si>
  <si>
    <t>Management of diarrhoea among children &lt;5 years old</t>
  </si>
  <si>
    <t>% of under 5 children in a health facility who were diagnosed with diarrhea (with some or no dehydration) and were prescribed or received ORS, Zinc supplementation (if 2months- &lt;5 years) and ciprofloxacin only if blood was present in the stool (or Dysentery was diagnosed)</t>
  </si>
  <si>
    <t>#1.4 All children with diarrhoea are correctly assessed, classified and receive appropriate rehydration plan and care including continued feeding according to WHO guidelines</t>
  </si>
  <si>
    <t xml:space="preserve"># of under 5 children in a health facility who were diagnosed with diarrhea (with some or no dehydration) and were prescribed or received ORS, Zinc supplementation (if 2months- &lt;5 years) and ciprofloxacin only if blood was present in the stool (or dysentery was diagnosed) </t>
  </si>
  <si>
    <t># of children under 5 years old with diagnosis of diarrhea, with some or no dehydration</t>
  </si>
  <si>
    <t>Age (0-59 days, 2months-&lt;5 years), sex, facility type</t>
  </si>
  <si>
    <t>Review of health facility registry or medical record review</t>
  </si>
  <si>
    <t>Complete Indicator for Facility Survey: % of children under 5 years old  with diagnosis of diarrhea, with some or no dehydration, who were prescribed  or received ORS (no dehydration: children &lt;2 years 50 to 100 ml after each loose stool, 2 years or more 100 to 200 ml after each loose stool, some dehydration: 75 low osmolarity ORS: 75 ml/kg),  Zinc supplementation   (10 mg/day for 10-14 days for children 2 to 6 months of age and 20 mg/day for infants and children &gt; 6 month for 10-14 days (if 2months- &lt;5 years) and ciprofloxacin for 3 days only if blood in stool (or diagnosis of Dysentery). 
Diarrhea, with some or no dehydration is child’s condition with diarrhea and two or less of following symptoms: Restless and irritable, Sunken eyes, Skin pinch goes back or slowly.</t>
  </si>
  <si>
    <r>
      <t>Complete indicator for facility survey:  % of sick young infants classified as having PSBI or any child with any one of the following signs (movement only when stimulated or no movement at all, not feeding well on observation, temperature greater than or equal to 38°C or less than 35.5°C,  severe chest in-drawing, convulsions, Fast breathing (60 breaths per minute or more) in infants less than 7 days old),  or very severe disease or sepsis  who was treated with a) Pre-referral treatment-Inj. Ampicillin or benzyl penicillin  and Inj. Gentamycin  ((Ampicillin 50mg/kg or benzyl penicillin (50 000 units/kg per dose) and Gentamycin 5mg/kg(below 7days), 7.5mg/kg(above 7days), 3-4 mg/kg(low-birth-weight infants) and referred to higher level (outpatient) or b) Inj penicillin  and Inj. Gentamycin  ((Ampicillin 50mg/kg or benzyl penicillin (50 000 units/kg per dose) and Gentamycin 5mg/kg(below 7days), 7.5mg/kg(above 7days), 3-4 mg/kg(low-birth-weight infants) for 3 weeks  or IV cloxacillin and gentamicin for 3 weeks or  a third-generation cephalosporin (e.g. ceftriaxone (50 mg/kg every 12 h if &lt; 7 days of age and 75 mg/kg after 1 week) or cefotaxime (50 mg/kg every 12 h if &lt; 7 days or every 6–8 h if &gt; 7 days of age), and gentamicin for 3 weeks (Inpatient)</t>
    </r>
    <r>
      <rPr>
        <sz val="10"/>
        <color theme="1"/>
        <rFont val="Segoe UI Historic"/>
        <family val="2"/>
      </rPr>
      <t xml:space="preserve"> Note: </t>
    </r>
    <r>
      <rPr>
        <sz val="10"/>
        <color rgb="FF000000"/>
        <rFont val="Segoe UI Historic"/>
        <family val="2"/>
      </rPr>
      <t>Currently, there are practically no classification of PSBI made by care providers in LMICs. If we use children with PSBI as a denominator, we may not have cases at all.. That's respective symptoms were added. 
PSBI: Young infant &lt; 2 months with any one or more of the following signs: • Not able to feed at all or not feeding well or • Convulsions or • Severe chest indrawing or • High body temperature (38°C* or above) or • Low body temperature (less than 35.5°C*) or • Movement only when stimulated or no movement at all or • Fast breathing (60 breaths per minute or more) in infants less than 7 days old</t>
    </r>
  </si>
  <si>
    <t>Malaria diagnosis in high prevalence settings</t>
  </si>
  <si>
    <t xml:space="preserve">% of children under 15 years old who presented to the health facility with fever without severe comorbidities (e.g. severe pneumonia, very severe disease, or very severe febrile disease) for whom malaria test results are available (results from microscopy or malaria Rapid Diagnostic Test) </t>
  </si>
  <si>
    <t>1: Every child receives evidence-based care and management of illness according to WHO guidelines</t>
  </si>
  <si>
    <r>
      <t xml:space="preserve">1.5 </t>
    </r>
    <r>
      <rPr>
        <sz val="10"/>
        <color rgb="FF000000"/>
        <rFont val="Segoe UI Historic"/>
        <family val="2"/>
      </rPr>
      <t>All children with fever are correctly assessed, investigated, classified, and receive appropriate care according to WHO guidelines.</t>
    </r>
  </si>
  <si>
    <t xml:space="preserve"># of children under 15 years old who presented to the health facility with fever without severe comorbidities (e.g. severe pneumonia, very severe disease, or very severe febrile disease) during the reporting, for whom malaria test results are available (results from microscopy or malaria Rapid Diagnostic Test) </t>
  </si>
  <si>
    <t xml:space="preserve"># of children under 15 years old who presented to the health facility with fever without severe comorbidities (e.g. severe pneumonia, very severe disease, or very severe febrile disease) during the reporting period. </t>
  </si>
  <si>
    <t>Facility types, sex, diagnosis, by age (&lt;5 years old, 5-&lt;10 years old, 10-&lt;15 years old)</t>
  </si>
  <si>
    <t>The indicator is suggested  in settings with high Malaria incidence/prevalence</t>
  </si>
  <si>
    <t xml:space="preserve">Management of uncomplicated Severe Acute Malnutrition </t>
  </si>
  <si>
    <t xml:space="preserve">% of children aged between 6 month and 5 years who were diagnosed with uncomplicated severe acute malnutrition in a health facility and received or were prescribed oral amoxicillin and RUTF during the reporting period </t>
  </si>
  <si>
    <r>
      <t xml:space="preserve">#1.6. </t>
    </r>
    <r>
      <rPr>
        <sz val="10"/>
        <color rgb="FF000000"/>
        <rFont val="Segoe UI Historic"/>
        <family val="2"/>
      </rPr>
      <t>All infants and young children are assessed for growth, breast-feeding and nutrition, and their carers receive appropriate nutritional support and counselling according to WHO guidelines.</t>
    </r>
  </si>
  <si>
    <t xml:space="preserve"># of children aged between 6 month and 5 years who were diagnosed with uncomplicated severe acute malnutrition in a health facility and received or were prescribed oral amoxicillin and RUTF during the reporting period </t>
  </si>
  <si>
    <t># of children aged between 6 month and 5 years who were diagnosed with uncomplicated severe acute malnutrition in a health facility during the reporting period</t>
  </si>
  <si>
    <t>By sex</t>
  </si>
  <si>
    <t>Uncomplicated Severe Acute Malnutrition (SAM) in children aged between 6 month and 5 years is defined as Weight for Height or length less than -3 zscores OR MUAC less than 115 mm AND able to finish RUTF.</t>
  </si>
  <si>
    <r>
      <t xml:space="preserve">Management of childhood </t>
    </r>
    <r>
      <rPr>
        <b/>
        <sz val="10"/>
        <color rgb="FF000000"/>
        <rFont val="Segoe UI Historic"/>
        <family val="2"/>
      </rPr>
      <t>anemia</t>
    </r>
  </si>
  <si>
    <t xml:space="preserve">Proxy: % of children &gt;2 months -&lt;15 years old of age who were classified or diagnosed with anaemia in a health facility and treated/prescribed with Iron and mebendazole (if 1 year or older and not given mebendazole for last 6 months) during the reporting period[1] </t>
  </si>
  <si>
    <r>
      <t xml:space="preserve">#1.7 </t>
    </r>
    <r>
      <rPr>
        <sz val="10"/>
        <color rgb="FF000000"/>
        <rFont val="Segoe UI Historic"/>
        <family val="2"/>
      </rPr>
      <t>All children at risk of acute malnutrition and anaemia are correctly assessed, classified, and receive appropriate care according to WHO guidelines.</t>
    </r>
  </si>
  <si>
    <r>
      <t xml:space="preserve"># </t>
    </r>
    <r>
      <rPr>
        <sz val="10"/>
        <color theme="1"/>
        <rFont val="Segoe UI Historic"/>
        <family val="2"/>
      </rPr>
      <t>of children &gt; 2 months- &lt;15 years old of age who were classified or diagnosed with anaemia in a health facility and treated/prescribed with Iron and mebendazole (if 1 year or older and not given mebendazole for last 6 months) during the reporting period</t>
    </r>
  </si>
  <si>
    <t># of children over 2 months of age were classified or diagnosed with anaemia</t>
  </si>
  <si>
    <t>By sex, by age groups</t>
  </si>
  <si>
    <t xml:space="preserve">Complete Indicator for Facility Survey: % of all children over 2 months classified or diagnosed with anaemia, who was treated/prescribed  with Iron (2months-4 months- 1ml Iron syrup (Ferrous Fumerate 20 mg per ml, 4 month=12 months-1.25 ml, 12months-3 years 2ml  syrup or or ½ tablet of 60 Mg elemental iron), 3-5 years 2,5ml or ½ tablet of 60 Mg elemental iron),  children 5-&lt;15 years old:30-60 elemental Iron for 14 days  and Mebendazole (for children 1 year or older), if not given during last 6 months
Anemia (some pallor or haemoglobin under 8 gm among children over 1 month-&lt;6 months, Children of 6 to 59 months (both sexes) &lt; 11.0 g/dl;  Children of 5 to 11 years (both sexes) &lt;11.5g/dl Children of 12 to 14 years (both sexes) 12.0. g/dl </t>
  </si>
  <si>
    <t>Assessment of HIV status of mother and/or child</t>
  </si>
  <si>
    <t xml:space="preserve">% of children who visited/were admitted to a health facility during the reporting period for whom the HIV status of mother and/or child is known (positive or negative) </t>
  </si>
  <si>
    <r>
      <t xml:space="preserve">#1.8. </t>
    </r>
    <r>
      <rPr>
        <sz val="10"/>
        <color rgb="FF000000"/>
        <rFont val="Segoe UI Historic"/>
        <family val="2"/>
      </rPr>
      <t>All children at risk of tuberculosis and/or HIV infections are correctly assessed, investigated and receive appropriate management according to WHO guidelines.</t>
    </r>
  </si>
  <si>
    <t xml:space="preserve"># of children who visited/were admitted to a health facility during the reporting period for whom the HIV status of mother and/or child is known (positive or negative) </t>
  </si>
  <si>
    <t xml:space="preserve"># of children who visited/were admitted to the health facility during the reporting period </t>
  </si>
  <si>
    <t>Age groups (&lt;1 years, 1-&lt; 5, over 5-&lt;15, sex)</t>
  </si>
  <si>
    <t>Although important, this indicator has some measurement limitations in general settings</t>
  </si>
  <si>
    <t>TB detection rate among children</t>
  </si>
  <si>
    <t>% of sick children who received care at the health facility during the reporting period and reported a cough duration &gt;14 days or were diagnosed with SAM or had confirmed HIV infection, and were referred for or further assessed for TB</t>
  </si>
  <si>
    <t># of sick children who received care at the health facility during the reporting period and reported a cough duration &gt;14 days or were diagnosed with SAM or had confirmed HIV infection, and were referred for or further assessed for TB</t>
  </si>
  <si>
    <t># of sick children with SAM or confirmed HIV infection or cough duration &gt;14 days who received care at the health facility during the reporting period</t>
  </si>
  <si>
    <t>If child has cough and duration is not noted, it is considered as poor performance. However, this indicator does not measure this (denominator does not include children with cough). Assessment of cough duration will be included in catalogue indicators</t>
  </si>
  <si>
    <t xml:space="preserve">Missed opportunity for vaccination </t>
  </si>
  <si>
    <t>% of children visiting the health facility for routine/acute care during the reporting period who had incomplete vaccination and were administered all catch-up immunizations</t>
  </si>
  <si>
    <r>
      <t xml:space="preserve">#1.9 </t>
    </r>
    <r>
      <rPr>
        <sz val="10"/>
        <color rgb="FF000000"/>
        <rFont val="Segoe UI Historic"/>
        <family val="2"/>
      </rPr>
      <t>All children are assessed and checked for immunization and vitamin A status and receive appropriate vaccinations according to expanded programme for immunization guidelines.</t>
    </r>
  </si>
  <si>
    <t># of children visiting the health facility for routine/acute care during the reporting period who had incomplete vaccination and were administered all catch-up immunizations</t>
  </si>
  <si>
    <t># of children visited health facility for routine/acute care</t>
  </si>
  <si>
    <t>By sex, by age (&lt;1 year, 1-5 years, 5-15 years)</t>
  </si>
  <si>
    <r>
      <t>RHIS, facility registry or medical record review or Facility survey</t>
    </r>
    <r>
      <rPr>
        <sz val="10"/>
        <color rgb="FF000000"/>
        <rFont val="Segoe UI Historic"/>
        <family val="2"/>
      </rPr>
      <t xml:space="preserve"> or caregiver exit interview</t>
    </r>
  </si>
  <si>
    <t>Medical documentation or care giver (+child card)</t>
  </si>
  <si>
    <t>Unjustified antibiotic prescriptions for common conditions</t>
  </si>
  <si>
    <t>% of children in a health facility with cough or cold or any of the following unspecified RTI diagnosis (No pneumonia, RTI, URTI); diarrhoea or dehydration with no dysentery, malaria, measles (except eye ointment); moderate malnutrition and anemia and no other diagnosis (E.g. Pneumonia, Severe Pneumonia, SAM, Very Severe Disease, Sepsis, Meningitis, Dysentery, Cholera, HIV+); to whom an antibiotic was prescribed</t>
  </si>
  <si>
    <r>
      <t xml:space="preserve">#1.15 </t>
    </r>
    <r>
      <rPr>
        <sz val="10"/>
        <color rgb="FF000000"/>
        <rFont val="Segoe UI Historic"/>
        <family val="2"/>
      </rPr>
      <t>All children are appropriately screened for risk factors and protected from unnecessary or harmful practices during their care</t>
    </r>
  </si>
  <si>
    <t xml:space="preserve"># of children in a health facility with cough or cold or any of the following unspecified RTI diagnosis (No pneumonia, RTI, URTI); diarrhoea or dehydration with no dysentery, malaria, measles (except eye ointment); moderate malnutrition and anemia and no other diagnosis (E.g. Pneumonia, Severe Pneumonia, SAM, Very Severe Disease, Sepsis, Meningitis, Dysentery, Cholera, HIV+) to whom an antibiotic was prescribed during the reporting period </t>
  </si>
  <si>
    <t># of children in a health facility with cough or cold or any of the following unspecified RTI diagnosis (No pneumonia, RTI, URTI); diarrhoea or dehydration with no dysentery, malaria, measles (except eye ointment); moderate malnutrition and anemia and no other diagnosis (E.g. Pneumonia, Severe Pneumonia, SAM, Very Severe Disease, Sepsis, Meningitis, Dysentery, Cholera, HIV+)</t>
  </si>
  <si>
    <t>Facility types, sex, by diagnosis</t>
  </si>
  <si>
    <t>The diagnosis of cough or cold, as correct IMCI classification is very rare in most LMICs. Instead, we have wide variety of diagnosis (such as unspecified RTI diagnosis that does not comply with IMCI classification (No Pneumonia, RTI, URTI). These conditions with no specific mention of Pneumonia symptoms, do not require antibiotics.</t>
  </si>
  <si>
    <t>Completion of medical documentation</t>
  </si>
  <si>
    <t>% of medical records of children who received care in the health facility during the reporting period which include completed information on patient demographics (age, sex), assessment findings, classification/diagnosis, treatment, counselling and care outcomes</t>
  </si>
  <si>
    <t>#2: The health information system ensures the collection, analysis and use of data to ensure early, appropriate action to improve the care of every child.</t>
  </si>
  <si>
    <r>
      <t xml:space="preserve">#2.1 </t>
    </r>
    <r>
      <rPr>
        <sz val="10"/>
        <color rgb="FF000000"/>
        <rFont val="Segoe UI Historic"/>
        <family val="2"/>
      </rPr>
      <t>Every child has a complete, accurate, standardized up-to-date medical record, which is accessible during the process of care, on discharge and follow-up</t>
    </r>
  </si>
  <si>
    <t># of medical records of children who received care in the health facility during the reporting period which include completed information on following: 1) patient demographics (age, sex), 2) assessment findings (a) presence or absence of danger signs (unable to drink or breastfeed, vomiting, convulsions, lethargy); physical assessment: b) child's weight, c) Z-score or MUAC, d) respiratory rate, e) temperature,  f) vaccination status and presence or absence of g) cough, h) difficult breathing/chest indrawing, i) diarrhoea/dehydration status, j) palmar pallor); 3) classification/diagnosis, 4) treatment (including dose, frequency, duration of each medication), 5) counselling and 6) care outcome (e.g. discharged home, referred, died)</t>
  </si>
  <si>
    <t xml:space="preserve"># of medical records of sick children who received care in health facility during reporting period </t>
  </si>
  <si>
    <t>Inpatient/outpatient, registry/individual records</t>
  </si>
  <si>
    <t>Facility registry or medical record review</t>
  </si>
  <si>
    <t>Facility registry or medical records</t>
  </si>
  <si>
    <r>
      <t xml:space="preserve">Death and QoC indicator </t>
    </r>
    <r>
      <rPr>
        <b/>
        <sz val="10"/>
        <color rgb="FF000000"/>
        <rFont val="Segoe UI Historic"/>
        <family val="2"/>
      </rPr>
      <t>data review</t>
    </r>
  </si>
  <si>
    <t>Proportion of health facilities that have conducted paediatric deaths review and/or monthly paediatric QoC indicator data review during the last 3 months</t>
  </si>
  <si>
    <t>#2.2. Every health facility has a mechanism for data collection, analysis and feedback as part of its activities for monitoring and improving performance</t>
  </si>
  <si>
    <r>
      <t xml:space="preserve"># of </t>
    </r>
    <r>
      <rPr>
        <sz val="10"/>
        <color theme="1"/>
        <rFont val="Segoe UI Historic"/>
        <family val="2"/>
      </rPr>
      <t>health facilities that have conducted paediatric deaths review and/or monthly paediatric QoC indicator data review during the last 3 months</t>
    </r>
  </si>
  <si>
    <t>Total number of facilities</t>
  </si>
  <si>
    <t>Type of death review (neonatal, stillbirth, paediatric), type of health facilities</t>
  </si>
  <si>
    <t>Periodic health facility survey: review of facility documentation</t>
  </si>
  <si>
    <t>Facility documentation</t>
  </si>
  <si>
    <t xml:space="preserve">This measure will allow to see whether the reviews are happening but does not address the quality of the review nor the response thereof. </t>
  </si>
  <si>
    <r>
      <t>Child/</t>
    </r>
    <r>
      <rPr>
        <b/>
        <sz val="10"/>
        <color rgb="FF000000"/>
        <rFont val="Segoe UI Historic"/>
        <family val="2"/>
      </rPr>
      <t>caregiver’s understanding of the condition and treatment</t>
    </r>
  </si>
  <si>
    <t>% of sick children and/or their caregivers seen in the health facility during the reporting period who were given written instructions about treatment and/or care, can say the reason that a particular treatment was given (or child’s condition) and how to take the treatment</t>
  </si>
  <si>
    <t>4: Communication with children and their families is effective, with meaningful participation, and responds to their needs and preferences.</t>
  </si>
  <si>
    <t xml:space="preserve">4.1 All children and/or their caregivers have effective interactions with staff, are given information about their illness and care offered to enable them understand and cope with their condition and the treatment needed.  </t>
  </si>
  <si>
    <r>
      <t xml:space="preserve"># of sick children and/or their caregivers seen in the health facility during the reporting period who were given </t>
    </r>
    <r>
      <rPr>
        <strike/>
        <sz val="10"/>
        <color rgb="FF000000"/>
        <rFont val="Segoe UI Historic"/>
        <family val="2"/>
      </rPr>
      <t>written</t>
    </r>
    <r>
      <rPr>
        <sz val="10"/>
        <color rgb="FF000000"/>
        <rFont val="Segoe UI Historic"/>
        <family val="2"/>
      </rPr>
      <t xml:space="preserve"> instructions about treatment and/or care, can say the reason that a particular treatment was given (or child’s condition) and how to take the treatment</t>
    </r>
  </si>
  <si>
    <t># of sick children and/or caregivers seen in (or discharged from) the health facility during the reporting period</t>
  </si>
  <si>
    <t>child vs caregiver, inpatient vs outpatient, sex</t>
  </si>
  <si>
    <t>Facility Survey: Exit interviews</t>
  </si>
  <si>
    <t>Client Exit interview</t>
  </si>
  <si>
    <t xml:space="preserve"> The interviewing procedures and the recommended age of children being interviewed will be defined according to the local regulations.  </t>
  </si>
  <si>
    <t>Participation and shared care decision making</t>
  </si>
  <si>
    <t xml:space="preserve">% of children and/or their caregivers who reported that their views were taken into consideration or sought in making decisions about their care during the reporting period </t>
  </si>
  <si>
    <t>#4: Communication with children and their families is effective, with meaningful participation, and responds to their needs and preferences.</t>
  </si>
  <si>
    <t xml:space="preserve">#4.3 All children and their caregivers are enabled to actively participate in the process of their care, in decision making, in exercising the right to informed consent and choice in accordance with their evolving capacities.  </t>
  </si>
  <si>
    <t># of children and/or their caregivers who reported that their views were taken into consideration or sought in making decisions about their care during the reporting</t>
  </si>
  <si>
    <t># of sick children and/or caregivers who received care in the health facility during the reporting period</t>
  </si>
  <si>
    <t>By type of health facilities, ownership, children/caregivers</t>
  </si>
  <si>
    <t>Patient-reported outcome</t>
  </si>
  <si>
    <t>Facility Survey, of client exit interviews</t>
  </si>
  <si>
    <t xml:space="preserve">Survey or interview records </t>
  </si>
  <si>
    <t xml:space="preserve">The interviewing procedures and the recommended age of children being interviewed will be defined according to the local regulations.  </t>
  </si>
  <si>
    <t>Counselling on danger signs and feeding during illness</t>
  </si>
  <si>
    <t xml:space="preserve">% of caregivers of children who visited the health facility during the reporting  periodand reported being aware of the danger signs of their children, where to seek care and how to feed their children during the illness (giving extra fluids and continue feeding) </t>
  </si>
  <si>
    <t>#4.4 All children based on their capacities, and their caregivers receive appropriate counselling and health education about their current illness, and on promotion of their health and wellbeing.</t>
  </si>
  <si>
    <t xml:space="preserve"># of caregivers of children who visted the health facility during the reporting period and reported being aware of the danger signs of their children, where to seek care and how to feed their children during the illness (giving extra fluids and continue feeding) </t>
  </si>
  <si>
    <t># of sick children and/or caregivers who visited or were discharged from the health facility during the reporting period</t>
  </si>
  <si>
    <t>by age &lt;2 months, 2-&lt;5 years, 5-&lt;15 years, by type of facility</t>
  </si>
  <si>
    <r>
      <t>Awareness of c</t>
    </r>
    <r>
      <rPr>
        <b/>
        <sz val="10"/>
        <color rgb="FF000000"/>
        <rFont val="Segoe UI Historic"/>
        <family val="2"/>
      </rPr>
      <t xml:space="preserve">hild care rights </t>
    </r>
  </si>
  <si>
    <t xml:space="preserve">% of children or their caregivers in the health facility during the reporting period who reported being adequately informed about their rights to care (free treatment, medication, food, bedding, room-in etc) </t>
  </si>
  <si>
    <t>#5. Every child’s rights are respected, protected and fulfilled at all times during care, without discrimination</t>
  </si>
  <si>
    <t xml:space="preserve">#5.2 All children and their carers are made aware of and provided information about their rights to health and healthcare. </t>
  </si>
  <si>
    <t xml:space="preserve">#of children or their caregivers in the health facility during the reporting period who reported being adequately informed about their rights to care (free treatment, medication, food, bedding, room-in etc) </t>
  </si>
  <si>
    <t xml:space="preserve"># of sick children and/or caregivers who visited or were discharged from the health facility during the reporting period </t>
  </si>
  <si>
    <t>Specific rights will be defined and measures according to local regulations</t>
  </si>
  <si>
    <t>Disrespect and abuse of child or caregiver</t>
  </si>
  <si>
    <t>% of children and/or their caregivers in a health facility during the reporting period who reported experiencing physical or verbal abuse in the health facility (felt that they were being yelled at, or screamed at (verbal), or being hit, or pinched (physical abuse)</t>
  </si>
  <si>
    <t xml:space="preserve">#5.3 All children and their carers are cared for with respect and dignity, and their right to privacy and confidentiality is respected. </t>
  </si>
  <si>
    <t># of children and/or their caregivers in a health facility during the reporting  period who reported experiencing physical or verbal abuse in the health facility (felt that they were being yelled at, or screamed at (verbal), or being hit, or pinched (physical abuse)</t>
  </si>
  <si>
    <t xml:space="preserve"># of sick children and/or caregivers who visited or discharged from the health facility during the reporting period </t>
  </si>
  <si>
    <t>by age &lt;5 years, 5-&lt;15 years, by type of facility, by type of abuse physical, verbal, by child or caregiver</t>
  </si>
  <si>
    <t>Client-reported outcome</t>
  </si>
  <si>
    <t>Companion during medical procedure</t>
  </si>
  <si>
    <t xml:space="preserve">% of children in the health facility during the reporting period whose caregivers stayed with them during medical procedures  </t>
  </si>
  <si>
    <t>#6. All children and their families are provided with educational, emotional and psychosocial support that is sensitive to their needs and strengthens their capability</t>
  </si>
  <si>
    <t>#6.1 Every child is allowed to be with their caregivers, and the role of caregivers is recognized and supported at all times during the process of care, including rooming in during the course of admission.</t>
  </si>
  <si>
    <t xml:space="preserve"># of children in the health facility during the reporting period whose caregivers stayed with them during medical procedures  </t>
  </si>
  <si>
    <t>by age &lt;5 years, 5-&lt;15 years, by type of facility</t>
  </si>
  <si>
    <r>
      <t>Access to play and education</t>
    </r>
    <r>
      <rPr>
        <b/>
        <sz val="10"/>
        <color rgb="FF000000"/>
        <rFont val="Segoe UI Historic"/>
        <family val="2"/>
      </rPr>
      <t xml:space="preserve">al materials during hospitalization </t>
    </r>
  </si>
  <si>
    <t>% of school-aged children in the health facility during the reporting period who were able to play and accessed educational materials during their hospitalization.</t>
  </si>
  <si>
    <t>#6.2 Every child and their families are provided with emotional support that is sensitive to their needs with opportunities for play, education and learning that stimulates and strengthens their capabilities</t>
  </si>
  <si>
    <t>of school-aged children in the health facility during the reporting period who were able to play and accessed educational materials during their hospitalization.</t>
  </si>
  <si>
    <t xml:space="preserve"># of sick children and/or caregivers who were seen or discharged from the hospital during the reporting period </t>
  </si>
  <si>
    <t>by age &lt;5 years, 5-&lt;15 years, by type of facility, by play/educational materials</t>
  </si>
  <si>
    <t>Clinical mentorship and training</t>
  </si>
  <si>
    <t>% of health workers providing care for children who had interactions with professional mentors or participated in continuous professional development to ensure clinical competence and improve performance in the past 3 months</t>
  </si>
  <si>
    <t>7: For every child, competent, motivated, empathic staff are consistently available to provide routine care and management of common childhood illnesses</t>
  </si>
  <si>
    <t xml:space="preserve">7.2 Health professionals and support staff have appropriate set of skills mix to meet the special health, psychological, developmental, communication, and cultural needs of children </t>
  </si>
  <si>
    <t># of staff who had reported interactions with professional mentors or participated in continuous professional development to ensure clinical competence and improve performance in the past 3 months</t>
  </si>
  <si>
    <t xml:space="preserve"># of childcare providers </t>
  </si>
  <si>
    <t>By provider cadre, by facility type, by mentorship/training</t>
  </si>
  <si>
    <t xml:space="preserve">Facility Survey: Provider interviews </t>
  </si>
  <si>
    <t>Provider interviews</t>
  </si>
  <si>
    <t>Stockouts of essential child health medications</t>
  </si>
  <si>
    <t># of days in the past 3 months when there were stock outs of one or more essential medicines (see annex 1 for list of essential child health medications)</t>
  </si>
  <si>
    <t>#8. The health facility has an appropriate, child-friendly physical environment, with adequate water, sanitation, waste management, energy supply, medicines, medical supplies and equipment for routine care and management of common childhood illnesses.</t>
  </si>
  <si>
    <t xml:space="preserve">#8.4 Adequate and child-friendly stock of medicines and medical supplies are available for the routine care and management acute and chronic childhood illnesses or conditions. </t>
  </si>
  <si>
    <t>Total number of days with stock outs of one or more essential medicines. For outpatient facilities, essential medicines include: 19 medications; for inpatient facilities, essential medications include 9 additional essential medications</t>
  </si>
  <si>
    <t>By types of medications, by inpatient/outpatient, ownership</t>
  </si>
  <si>
    <t>Inventory review or facility-in charge interview</t>
  </si>
  <si>
    <t>Note: detailed list of medications, formulations and doses are provided on the annex 1</t>
  </si>
  <si>
    <t>Indicator Name</t>
  </si>
  <si>
    <t>Core</t>
  </si>
  <si>
    <t>Catalogue</t>
  </si>
  <si>
    <t>Core/Catalogue</t>
  </si>
  <si>
    <t xml:space="preserve">Indicator  – detailed definition </t>
  </si>
  <si>
    <t xml:space="preserve">Availability of clinical guidelines nesessary for care of newborns, children and young adolescents </t>
  </si>
  <si>
    <t xml:space="preserve"> The health facility has written, up-to-date clinical protocols for assessing, identifying and appropriately managing 1) newborns and young infants with PSBI, 2) local infections, 3)  jaundice, 4) identifying and managing children with cough or difficult breathing,5)  identifying and managing childrren with diarrhoe, and dehydration or dysentery, 6)  have rehydration algorithms and plan A, B and C charts, 7) identifying and managing children with fever, 8) identification and management of children with acute malnutrition and 9) anaemia, 10) assessing and managing children with suspected TB infection, 11)  HIV infection, 11) guidelines for providing routine child immunization services, 12) screening, managing and ensuring the continuity of care in the community for children with common chronic condition (e.g. Asthma), 13) emergency triage and assessment and 14) appropriate case management of paediatric trauma and 15) surgical conditions , consistent with WHO guideline</t>
  </si>
  <si>
    <t>Facility Survey:  Inventory Review</t>
  </si>
  <si>
    <t>Inventory Review</t>
  </si>
  <si>
    <t>Documentation Review</t>
  </si>
  <si>
    <t>Facility Survey:  Documentation Review</t>
  </si>
  <si>
    <t>Facility Survey:  Provider Interview</t>
  </si>
  <si>
    <t>Documented  evidence that Managers, health professionals and support staff in the health facility meet regularly (at least once a month) to review patient care and outcomes for decision-making and monitor performance.</t>
  </si>
  <si>
    <t>Documented evidence that the health facility analyses and produces monthly visual charts and reports for monitoring performance</t>
  </si>
  <si>
    <t>Facility Survey:  Client interview</t>
  </si>
  <si>
    <t>Client  Interview</t>
  </si>
  <si>
    <t>Facility Survey, of client interviews</t>
  </si>
  <si>
    <t>RIS or client interview</t>
  </si>
  <si>
    <t xml:space="preserve"> The health facility has a designated area for managing seriously sick children that is close and easily visible to the nursing staff on the ward</t>
  </si>
  <si>
    <t>The health facility has a functioning improved water source and hand-washing stations with soap and single-use hand towels and/or alcohol-based hand rub in all wards and consulting rooms</t>
  </si>
  <si>
    <t xml:space="preserve">The health facility has standardized, age-appropriate child care registers, clinical records, observation charts and patient cards in place at all times </t>
  </si>
  <si>
    <t xml:space="preserve">% of children discharged from the health facility within the past 24 h who had completed discharge summary with diagnosis (condition,  with ICD codes if possible),  care provided, care outcome and time/place of the next  visit </t>
  </si>
  <si>
    <t xml:space="preserve"> The health facility infrastructure in place to ensure that children with disabilities or developmental delay have full physical access to all the facilities and services they require, including sanitation and recreation facilities</t>
  </si>
  <si>
    <t>Client Interview or inventory /infrastructure review</t>
  </si>
  <si>
    <t>Facility Survey:  Inventory/infrastructure review or client interview</t>
  </si>
  <si>
    <t>The health facility has protocols, job aides or checklists that provide guidance for staff on detecting, documenting (taking forensic samples, photographs when allowed and forensic examination) and caring for child victims of maltreatment.</t>
  </si>
  <si>
    <t xml:space="preserve"> The health facility has an  multidisciplinary team and/or responsible person to investigate, care for and provide the necessary appropriate support to children with suspected maltreatment. </t>
  </si>
  <si>
    <t>The health facility has dedicated spaces for age-appropriate play, which are accessible to all children, including those with a disability</t>
  </si>
  <si>
    <t xml:space="preserve">Facility Survey:  Inventory/infrastructure review </t>
  </si>
  <si>
    <t>Inventory/infrastructure Review</t>
  </si>
  <si>
    <t># of school-aged children in the health facility during the reporting period who were able to play and accessed educational materials during their hospitalization.</t>
  </si>
  <si>
    <t>The health facility has a dedicated staff (or nutrition specialist) responsible for preparing children’s menus</t>
  </si>
  <si>
    <t xml:space="preserve"> Number of supervisory visits to the health facility to improve clinical competence and performance in the past 12 months</t>
  </si>
  <si>
    <t>The health facility has a power source (e.g. solar, generator, grid) that can meet all the demands of the facility and associated infrastructure for electricity at all times, with a back-up power source. (95.16)</t>
  </si>
  <si>
    <t xml:space="preserve">The health facility had an inventory of medical equipment, with documentation of breakage or malfunction and dates of repair or replacement  updated during the last 3 months </t>
  </si>
  <si>
    <t>The health facility has a functioning source of safe water located on the premises that is adequate to meet all demands (according to WHO standards), for drinking, personal hygiene, medical interventions (formula, ORS, nutritional supplements and medicines), cleaning, laundry and cooking for use by staff, children and their families. (94.47)</t>
  </si>
  <si>
    <t>The health facility had a functioning source of safe water located on the premises that is adequate to meet all demands for drinking, personal hygiene, medical interventions (formula, ORS, nutritional supplements and medicines), cleaning, laundry and cooking for use by staff, children and their families</t>
  </si>
  <si>
    <t>Facility Survey:  Inventory Review, client interview</t>
  </si>
  <si>
    <t>Inventory Review, client interview</t>
  </si>
  <si>
    <t>The health facility has an on-site pharmacy with trained pharmacists or dispensers available during all facility operating hours, who maintain an essential list of child-appropriate medicines and supplies, adequate stocks and an efficient stock management system</t>
  </si>
  <si>
    <t xml:space="preserve">Unjustified antibiotic prescriptions for common conditions </t>
  </si>
  <si>
    <t xml:space="preserve">Completion of medical documentation </t>
  </si>
  <si>
    <t xml:space="preserve">Death and QoC indicator data review </t>
  </si>
  <si>
    <t>% of health facilities that have conducted paediatric deaths review and/or monthly paediatric QoC indicator data review during the last 3 months</t>
  </si>
  <si>
    <r>
      <t xml:space="preserve"># of </t>
    </r>
    <r>
      <rPr>
        <sz val="9"/>
        <color theme="1"/>
        <rFont val="Calibri"/>
        <family val="2"/>
        <scheme val="minor"/>
      </rPr>
      <t>health facilities that have conducted paediatric deaths review and/or monthly paediatric QoC indicator data review during the last 3 months</t>
    </r>
  </si>
  <si>
    <t>Child/caregiver’s understanding of the condition and treatment</t>
  </si>
  <si>
    <t xml:space="preserve"> % of sick children and/or their caregivers seen in the health facility during the reporting period who were given written instructions about treatment and/or care, can say the reason that a particular treatment was given (or child’s condition) and how to take the treatment</t>
  </si>
  <si>
    <t>Essential IMNCI assessment of for the sick child</t>
  </si>
  <si>
    <t xml:space="preserve"> % of sick children under 5 years of age who visited the health facility for medical care and were assessed per essential IMNCI assessment criteria:  they were checked for danger signs (ability to drink or breastfeed; vomits everything; convulsions, lethargy), and received rapid physical and clinical assessment including, weight, Z-score or MUAC, respiratory rate, temperature, cough, difficult breathing/chest indrawing, diarrhoea/dehydration status, vaccination status and palmar pallor. </t>
  </si>
  <si>
    <t xml:space="preserve">Institutional Child Mortality Rate </t>
  </si>
  <si>
    <t xml:space="preserve">Paediatric case fatality rate from common paediatric conditions </t>
  </si>
  <si>
    <t xml:space="preserve">KMC initiation for pre-term and/or small infants weighing 2000 g or less  </t>
  </si>
  <si>
    <t>1st Choice antibiotic treatment for Pneumonia</t>
  </si>
  <si>
    <t xml:space="preserve"> % of children aged between 7 days and 5 years who were diagnosed with pneumonia or showed signs of fast breathing and/or chest indrawing in the health facility and received or were prescribed oral amoxicillin during the reporting period</t>
  </si>
  <si>
    <t xml:space="preserve">Management of diarrhoea among children &lt;5 years old </t>
  </si>
  <si>
    <t xml:space="preserve">Malaria diagnosis in high prevalence settings </t>
  </si>
  <si>
    <t xml:space="preserve"> % of children aged between 6 month and 5 years who were diagnosed with uncomplicated severe acute malnutrition in a health facility and received or were prescribed oral amoxicillin and RUTF during the reporting period </t>
  </si>
  <si>
    <t>Management of childhood anemia</t>
  </si>
  <si>
    <t xml:space="preserve"> Proxy: % of children &gt;2 months -&lt;15 years old of age who were classified or diagnosed with anaemia in a health facility and treated/prescribed with Iron and mebendazole (if 1 year or older and not given mebendazole for last 6 months) during the reporting period</t>
  </si>
  <si>
    <t xml:space="preserve">Assessment of HIV status of mother and/or child </t>
  </si>
  <si>
    <t xml:space="preserve">TB detection rate among children </t>
  </si>
  <si>
    <t xml:space="preserve">Missed opportunity for vaccination  </t>
  </si>
  <si>
    <t xml:space="preserve">Participation and shared care decision making </t>
  </si>
  <si>
    <t xml:space="preserve"> Counselling on danger signs and feeding during illness </t>
  </si>
  <si>
    <t xml:space="preserve">Awareness of child care rights </t>
  </si>
  <si>
    <t xml:space="preserve">Disrespect and abuse of child or caregiver </t>
  </si>
  <si>
    <t xml:space="preserve">Companion during medical procedure </t>
  </si>
  <si>
    <t xml:space="preserve"> % of school-aged children in the health facility during the reporting period who were able to play and accessed educational materials during their hospitalization</t>
  </si>
  <si>
    <t xml:space="preserve">Clinical mentorship and training </t>
  </si>
  <si>
    <t xml:space="preserve">Stockouts of essential child health medications </t>
  </si>
  <si>
    <t>RHIS, facility registry or medical record review or Facility survey or caregiver exit interview</t>
  </si>
  <si>
    <r>
      <t xml:space="preserve">Major causes of death (Preterm birth complications, Intrapartum-related complications, </t>
    </r>
    <r>
      <rPr>
        <sz val="9"/>
        <color theme="1"/>
        <rFont val="Calibri"/>
        <family val="2"/>
        <scheme val="minor"/>
      </rPr>
      <t>Sepsis, pneumonia, Diarrhoea, Malaria, meningitis, AIDS, Measles, Severe Acute Malnutrition (SAM), other, cause of death</t>
    </r>
    <r>
      <rPr>
        <sz val="9"/>
        <color rgb="FF000000"/>
        <rFont val="Calibri"/>
        <family val="2"/>
        <scheme val="minor"/>
      </rPr>
      <t xml:space="preserve"> could not be determined), sex, types of inpatient facilities (e.g. General hospital, Referral Hospital)  age groups (0-7 days, 8-27, 28-59 days, 60 days-&lt;1 year, 1-&lt;5 y, 5-&lt;10, 10-&lt;15 y); Death within and after 24hours of admission to the hospital  </t>
    </r>
  </si>
  <si>
    <r>
      <t xml:space="preserve">Number of inpatient  sick children who were presented  to the health facility for medical care during the reporting period and correspondingly had the following diagnosis: </t>
    </r>
    <r>
      <rPr>
        <sz val="9"/>
        <color theme="1"/>
        <rFont val="Calibri"/>
        <family val="2"/>
        <scheme val="minor"/>
      </rPr>
      <t>Sepsis, Pneumonia (or severe pneumonia), Malaria (or severe Malaria), Meningitis and SAM (complicated or uncomplicated)  (includes children treated at emergency ward and children admitted to the health facility; does not include newborns who are at emergency or inpatient ward after childbirth/before discharge</t>
    </r>
    <r>
      <rPr>
        <sz val="9"/>
        <color rgb="FF000000"/>
        <rFont val="Calibri"/>
        <family val="2"/>
        <scheme val="minor"/>
      </rPr>
      <t>; does not include outpatient visits of children and children who died before arrival at the health facility)</t>
    </r>
  </si>
  <si>
    <r>
      <t>Complete indicator for facility survey:  % of sick young infants classified as having PSBI or any child with any one of the following signs (movement only when stimulated or no movement at all, not feeding well on observation, temperature greater than or equal to 38°C or less than 35.5°C,  severe chest in-drawing, convulsions, Fast breathing (60 breaths per minute or more) in infants less than 7 days old),  or very severe disease or sepsis  who was treated with a) Pre-referral treatment-Inj. Ampicillin or benzyl penicillin  and Inj. Gentamycin  ((Ampicillin 50mg/kg or benzyl penicillin (50 000 units/kg per dose) and Gentamycin 5mg/kg(below 7days), 7.5mg/kg(above 7days), 3-4 mg/kg(low-birth-weight infants) and referred to higher level (outpatient) or b) Inj penicillin  and Inj. Gentamycin  ((Ampicillin 50mg/kg or benzyl penicillin (50 000 units/kg per dose) and Gentamycin 5mg/kg(below 7days), 7.5mg/kg(above 7days), 3-4 mg/kg(low-birth-weight infants) for 3 weeks  or IV cloxacillin and gentamicin for 3 weeks or  a third-generation cephalosporin (e.g. ceftriaxone (50 mg/kg every 12 h if &lt; 7 days of age and 75 mg/kg after 1 week) or cefotaxime (50 mg/kg every 12 h if &lt; 7 days or every 6–8 h if &gt; 7 days of age), and gentamicin for 3 weeks (Inpatient)</t>
    </r>
    <r>
      <rPr>
        <sz val="9"/>
        <color theme="1"/>
        <rFont val="Calibri"/>
        <family val="2"/>
        <scheme val="minor"/>
      </rPr>
      <t xml:space="preserve"> Note: </t>
    </r>
    <r>
      <rPr>
        <sz val="9"/>
        <color rgb="FF000000"/>
        <rFont val="Calibri"/>
        <family val="2"/>
        <scheme val="minor"/>
      </rPr>
      <t>Currently, there are practically no classification of PSBI made by care providers in LMICs. If we use children with PSBI as a denominator, we may not have cases at all.. That's respective symptoms were added. 
PSBI: Young infant &lt; 2 months with any one or more of the following signs: • Not able to feed at all or not feeding well or • Convulsions or • Severe chest indrawing or • High body temperature (38°C* or above) or • Low body temperature (less than 35.5°C*) or • Movement only when stimulated or no movement at all or • Fast breathing (60 breaths per minute or more) in infants less than 7 days old</t>
    </r>
  </si>
  <si>
    <r>
      <t xml:space="preserve">By sex, facility types (or inpatient/outpatient, 7-59 days, 2 month-&lt;5 years. </t>
    </r>
    <r>
      <rPr>
        <sz val="9"/>
        <color rgb="FFC00000"/>
        <rFont val="Calibri"/>
        <family val="2"/>
        <scheme val="minor"/>
      </rPr>
      <t>Other age groups?</t>
    </r>
  </si>
  <si>
    <r>
      <t xml:space="preserve">Complete indicator for facility survey: </t>
    </r>
    <r>
      <rPr>
        <sz val="9"/>
        <color theme="1"/>
        <rFont val="Calibri"/>
        <family val="2"/>
        <scheme val="minor"/>
      </rPr>
      <t>% of children aged between 7 days and 5 years with pneumonia or fast breathing and/or chest indrawing who received or prescribed with oral amoxicillin (twice daily 40 mg/kg per dose for 3 days (low HIV prevalence settings), 5 days in high HIV prevalence settings; for children 7-59 days old between 1.5-3.9 kg: 125 mg per dose 2X daily for 7 days; for children weighting 4-5.9 kg: 250 mg per dose 2X daily for 7 days</t>
    </r>
  </si>
  <si>
    <r>
      <t xml:space="preserve"># </t>
    </r>
    <r>
      <rPr>
        <sz val="9"/>
        <color theme="1"/>
        <rFont val="Calibri"/>
        <family val="2"/>
        <scheme val="minor"/>
      </rPr>
      <t>of children &gt; 2 months- &lt;15 years old of age who were classified or diagnosed with anaemia in a health facility and treated/prescribed with Iron and mebendazole (if 1 year or older and not given mebendazole for last 6 months) during the reporting period</t>
    </r>
  </si>
  <si>
    <t xml:space="preserve">availability of specific essential equipment per type of health facilities need to be adapted to local regulations; essential medicines  is a separate indicator and  suggest to keep it as a stand alone  indicator. </t>
  </si>
  <si>
    <t>Facility types, sex, age</t>
  </si>
  <si>
    <t>By facility types, birth weight: 2000–2499 g, 1500–1999 g, &lt; 1500 g</t>
  </si>
  <si>
    <t>% of sick children with cough who received care at the health facility during the reporting period  to whom cough duration was assessed and if duration &gt;14 days, were referred for or further assessed for TB</t>
  </si>
  <si>
    <t>If child has cough and duration is not noted, it is considered as poor performance. Given a previous discussion, assessment of cough duration is considered in this catalogue indicator</t>
  </si>
  <si>
    <t>TB detection rate among children  with cough</t>
  </si>
  <si>
    <t>Unjustified antibiotic treatment for cough or cold</t>
  </si>
  <si>
    <t>% of children 2 months-&lt;5 years with diagnosis of  cough and cold or any following unspecified RTI diagnosis (No Pneumonia, RTI, URTI) and no fast breathing or chest indrawing) or no other concurrent disease (E.g. Pneumonia, Severe Pneumonia, Very Severe Disease, Dysentery, HIV+) to whom  antibiotic was prescribed</t>
  </si>
  <si>
    <t xml:space="preserve">By facility types, sex, type of antibiotic </t>
  </si>
  <si>
    <t>Case fatality rate from Pneumonia</t>
  </si>
  <si>
    <t xml:space="preserve"> % of all children managed for pneumonia in the health facility who died of pneumonia</t>
  </si>
  <si>
    <t>By facility types, sex, by severity</t>
  </si>
  <si>
    <t>By facility types, sex, by classification</t>
  </si>
  <si>
    <t xml:space="preserve"> % of all children with some dehydration who were successfully rehydrated and discharged for home treatment</t>
  </si>
  <si>
    <t>Case fatality rate from diarrhoea</t>
  </si>
  <si>
    <t xml:space="preserve"> % of all children managed for diarrhoea who died of diarrhoea</t>
  </si>
  <si>
    <t>I took out severe dehydration from the indicator definition, however, the indicator can be disaggregated by disease severity</t>
  </si>
  <si>
    <t>By facility types, sex, disease severity</t>
  </si>
  <si>
    <t xml:space="preserve">Perioperative antibiotic prophylaxis among children who underwent surgery  </t>
  </si>
  <si>
    <t xml:space="preserve"> % of children who underwent surgery during the reporting period and received   perioperative antibiotic prophylaxis with  first or second-generation cephalosporins within 30 min of incision</t>
  </si>
  <si>
    <t xml:space="preserve">Source: Bratzler DW, Houck PM, The Surgical Infection Prevention Guidelines Writers Workgroup Antimicrobial prophylaxis for surgery: an advisory statement from the National Surgical Infection Prevention Project. Clin Infect Dis. 2004;38:1706–1715. doi: 10.1086/421095. </t>
  </si>
  <si>
    <t xml:space="preserve">Perioperative mortality rate among children who underwent surgery  </t>
  </si>
  <si>
    <t>By facility types, by major types of  complications</t>
  </si>
  <si>
    <t>Death rate due to aspiration</t>
  </si>
  <si>
    <t>Routine HMIS or client interview</t>
  </si>
  <si>
    <t>Number of days on which the health facility did not have medicines: 1) low osmolarity  (245 mOsm/L) ORS powder packs, 2) zinc sulfate (Solid oral dosage form: 20 mg) or combined package,  3) ciprofloxacin  (1st choice) or sulfamethoxazole + trimethoprim, or azithromycin or cefixime (2nd choice), 4) spoon and cup  (if outpatient)  and in addition,  5) IV fluids (Ringer's Lactate or normal saline)   and/or 6) naso-gastric tube, if inpatient to treat diarrhoea</t>
  </si>
  <si>
    <t>By facility types, by Diarrhoea classification</t>
  </si>
  <si>
    <t>By facility type, sex, disease severity</t>
  </si>
  <si>
    <t>By facility types, sex</t>
  </si>
  <si>
    <t xml:space="preserve"> % of sick children seen in the health facility for whom temperature was  documented in their medical record</t>
  </si>
  <si>
    <t>Assessment of fever, as main symptom</t>
  </si>
  <si>
    <t>Availability of first- and second-line antibiotics for treatment of bacterial infections and antimalarial agents for treatment of malaria</t>
  </si>
  <si>
    <t xml:space="preserve"> % of  children  under 5  children with diagnosis of malaria and no severe classification to whom antimalarial medication was prescribed (Artemether-Lumefantrine (AL) 2X daily for 3 days or Artesunate Amodiaquine (AS+AQ) 1X a day for 3 days </t>
  </si>
  <si>
    <t>Treatment of  Malaria according to WHO guidelines</t>
  </si>
  <si>
    <t>by facility types, sex, Malaria test (microscopy or malaria RDT) administered/not administered</t>
  </si>
  <si>
    <t xml:space="preserve">Facility types, sex, diagnosis, </t>
  </si>
  <si>
    <t>%  of children who presented  to the health facility for medical care and died due to Malaria</t>
  </si>
  <si>
    <t xml:space="preserve">%  of children who presented  to the health facility for medical care and died due to septicaemia </t>
  </si>
  <si>
    <t>Facility types, sex, disease severity, age</t>
  </si>
  <si>
    <t>Case fatality  rate from Malaria</t>
  </si>
  <si>
    <t>Case fatality  rate from septicaemia</t>
  </si>
  <si>
    <t> Availability of supplies and materials to support breastfeeding and  alternative feeding (when appropriate)</t>
  </si>
  <si>
    <t xml:space="preserve"> The health facility has the necessary supplies and materials to support breastfeeding and, when appropriate, alternative feeding </t>
  </si>
  <si>
    <t xml:space="preserve"> The health facility has the necessary supplies and materials to support breastfeeding and, when appropriate, alternative feeding. Specifically: 1) feeding cups and 2)  spoons, 3) infant formula, 4) nasogastric tubes, 5) syringe drivers, 6) IV fluids 7)  Nasogastric tubes 8) Breast pumps 9) Milk-storage facilities and pasteurizers, 10) Milk banks and 11) educational materials to promote breastfeeding</t>
  </si>
  <si>
    <t xml:space="preserve"> Case fatality rate from wheeze or asthma </t>
  </si>
  <si>
    <t xml:space="preserve"> % of all children managed for wheeze or asthma in the health facility who died of wheeze or asthma</t>
  </si>
  <si>
    <t>Case fatality rate from severe acute malnutrition (SAM)</t>
  </si>
  <si>
    <t xml:space="preserve">% of children who were treated in the health facility for severe acute malnutrition  during the reporting period and died from SAM </t>
  </si>
  <si>
    <t>By age, complicated/uncomplicated</t>
  </si>
  <si>
    <t xml:space="preserve"> % of all children born to HIV-infected mothers who were tested for HIV infection within 8 weeks of birth </t>
  </si>
  <si>
    <t xml:space="preserve">% of all children with confirmed HIV infection who have started antiretroviral therapy according to WHO guidelines </t>
  </si>
  <si>
    <t xml:space="preserve">Paediatric TB treatment success rate </t>
  </si>
  <si>
    <t>% of paediatric TB cases successfully treated (cured plus treatment completed) among TB cases treated in the health facility during the reporting period</t>
  </si>
  <si>
    <t>Types of health facility,  sex</t>
  </si>
  <si>
    <t>Case fatality rate among children with HIV infection in the facility</t>
  </si>
  <si>
    <t>% of children with confirmed HIV status  treated in the health facility who died from HIV infection</t>
  </si>
  <si>
    <t xml:space="preserve">Availability of age-appropriate primary vaccines and human papillomavirus vaccine </t>
  </si>
  <si>
    <t xml:space="preserve"> % of all children admitted to the health facility for more than 24 h who were not fully vaccinated for their age.</t>
  </si>
  <si>
    <t>Review of health facility registry,  or medical record or child card review</t>
  </si>
  <si>
    <t>Routine HMIS or child card review</t>
  </si>
  <si>
    <t>Routine monitoring of performance  to improve Quality of Care (QoC)</t>
  </si>
  <si>
    <t>Evidence (written, visual) that the health facility regularly tracked and monitored the performance to improve the quality of care using up-to-date dashboards or time-series run charts during the reporting period</t>
  </si>
  <si>
    <t xml:space="preserve"> % of children and their families who attended/received care in the health facility who observed that the health providers washed their hands or used an alcohol rub before examining them</t>
  </si>
  <si>
    <t>The health facility has a functioning source of safe water located on the premises that is adequate to meet all demands (according to WHO standards), for drinking, personal hygiene, medical interventions (formula, ORS, nutritional supplements and medicines), cleaning, laundry and cooking for use by staff, children and their families.</t>
  </si>
  <si>
    <t>of  paediatric care providers who participated in a quality improvement activity (meeting, audit, project) in the health facility during the reporting period</t>
  </si>
  <si>
    <t xml:space="preserve"> % of children in the health facility who were attended by health professionals specifically trained in child health care. </t>
  </si>
  <si>
    <t>  % of health professional and support staff in the health facility who are satisfied with their workload in terms of their roles and responsibilities in the facility or the unit to which they are assigned</t>
  </si>
  <si>
    <t>In-service training and/or refresher sessions by paediatric  care providers</t>
  </si>
  <si>
    <t xml:space="preserve">Satisfaction of health professional and support staff  with their workload </t>
  </si>
  <si>
    <t>Provision of paediatric services by  health professionals specifically trained in child health care</t>
  </si>
  <si>
    <t xml:space="preserve">Frequency of supervision in the health facility </t>
  </si>
  <si>
    <t>  % of health professionals who care for children who received in-service training and/or refresher sessions within the past 12 months</t>
  </si>
  <si>
    <t>Number of supervisory visits to the health facility to improve clinical competence and performance in the past 12 months</t>
  </si>
  <si>
    <t xml:space="preserve">Analgesia after surgery or a painful medical procedure. </t>
  </si>
  <si>
    <t xml:space="preserve">Client-reported pain management  </t>
  </si>
  <si>
    <t xml:space="preserve"> Timeliness of paediatric care</t>
  </si>
  <si>
    <t xml:space="preserve"> % of children who received adequate analgesia after surgery or a painful medical procedure.</t>
  </si>
  <si>
    <t>Access to the playroom during the hospital stay</t>
  </si>
  <si>
    <t>Play therapy during the medical procedure or treatment.</t>
  </si>
  <si>
    <t>Assessment of pain</t>
  </si>
  <si>
    <t>% of children receiving care in the health facility whose clinical records include an assessment of pain or a pain score card</t>
  </si>
  <si>
    <t xml:space="preserve"> % of children who received play therapy during their most recent medical procedure or treatment.</t>
  </si>
  <si>
    <t xml:space="preserve">% of children who accessed the playroom during their stay in the health facility. </t>
  </si>
  <si>
    <t xml:space="preserve">The health facility has dedicated spaces for age-appropriate play, which are accessible to all children, including those with a disability. </t>
  </si>
  <si>
    <t xml:space="preserve">Case fatality rate among sick young infants treated for PSBI or sepsis </t>
  </si>
  <si>
    <t xml:space="preserve">Case fatality rate among low-birth-weight infants </t>
  </si>
  <si>
    <t>Complication rates for patients who underwent surgery</t>
  </si>
  <si>
    <t>The health facility with standardized, age-appropriate child care registers, clinical records, observation charts and patient cards in place at all times for recording and monitoring all care processes and outcomes.</t>
  </si>
  <si>
    <t>Evidence that the health facility analyses and produces monthly visual charts and reports for monitoring performance.</t>
  </si>
  <si>
    <t>The health facility with functioning, clean, age-appropriate essential equipment and supplies for routine care and management of complications at all times in all areas for child care.</t>
  </si>
  <si>
    <t xml:space="preserve"> Days in the past 3 months when there was a stock out of blood. </t>
  </si>
  <si>
    <t xml:space="preserve"> The health facility has supplies of antibiotics (first- and second-line) for prereferral treatment and/or full treatment of neonatal sepsis and meningitis that are adequate for the expected case load without stock outs. </t>
  </si>
  <si>
    <t xml:space="preserve">% of all sick young infants treated for PSBI or sepsis who died in the health facility </t>
  </si>
  <si>
    <t xml:space="preserve"> The health facility has adequate supplies of antibiotics (first- and second-line) for treatment of severe pneumonia and pneumonia for the expected case load with no stock outs. </t>
  </si>
  <si>
    <t xml:space="preserve"> The health facility has an adequate supply of pulse oximeters and a reliable, functioning oxygen supply at all times for the expected case load with no stock outs. </t>
  </si>
  <si>
    <t xml:space="preserve"> % of all children with asthma who were appropriately administered inhalation bronchodilator treatment.</t>
  </si>
  <si>
    <t xml:space="preserve"> The health facility has child-friendly single or fixed-dose formulations of anti-TB medicines available at all times in adequate quantities without stock outs. </t>
  </si>
  <si>
    <t>The health facility has the facilities, supplies and materials to provide optimal, coordinated care to children with suspected maltreatment.</t>
  </si>
  <si>
    <t xml:space="preserve">% of maltreatment events in which coordination was sought with other agencies or organizations (e.g. social services, police, judiciary) according to national laws and policies. </t>
  </si>
  <si>
    <t xml:space="preserve"> The health facility has a designated area for the management of children with surgical problems by health professionals who are trained or who have knowledge and skills in child care. </t>
  </si>
  <si>
    <t xml:space="preserve">The health facility has a functioning improved water source and hand-washing stations with soap and single-use hand towels and/or alcohol-based hand rub in all wards and consulting rooms. </t>
  </si>
  <si>
    <t>The health facility has appropriate sterilizing facilities and disinfectants for medical materials.</t>
  </si>
  <si>
    <t xml:space="preserve">The health facility has a functioning incinerator or other appropriate method for treatment of infectious waste and used instruments. </t>
  </si>
  <si>
    <t xml:space="preserve"> % of children admitted to the health facility who had proven hospital-acquired infections.</t>
  </si>
  <si>
    <t xml:space="preserve">The health facility has standardized, age-appropriate child care registers, clinical records, observation charts and patient cards in place at all times for recording and monitoring all care processes and outcomes. </t>
  </si>
  <si>
    <t>Managers, health professionals and support staff in the health facility meet regularly (at least once a month) to review patient care and outcomes for decision-making and monitoring performance.</t>
  </si>
  <si>
    <t xml:space="preserve">Evidence that the health facility analyses and produces monthly visual charts and reports for monitoring performance. </t>
  </si>
  <si>
    <t xml:space="preserve">The health facility has at least one health professional on duty at all times who is trained and competent in first aid, emergency triage, assessment and treatment or basic paediatric life support. </t>
  </si>
  <si>
    <t xml:space="preserve"> % of all children who require referral who received appropriate prereferral treatment when indicated</t>
  </si>
  <si>
    <t>  % of all children with an indication that requires referral who died at the health facility.</t>
  </si>
  <si>
    <t> % of children referred who had an appropriate referral note with summary of history, clinical findings, investigations, diagnosis, treatment given and the reason for referral</t>
  </si>
  <si>
    <t xml:space="preserve">% of children of legal age in the health facility who gave documented informed consent for procedures or treatment provided. </t>
  </si>
  <si>
    <t xml:space="preserve">% of parents or caregivers who gave their informed, documented consent for procedures and treatment of their children. </t>
  </si>
  <si>
    <t xml:space="preserve"> The health facility has measures and facilities in place to ensure that children with disabilities or developmental delay have full physical access to all the facilities and services they require, including sanitation and recreation facilities.</t>
  </si>
  <si>
    <t>The health facility visibly displays and makes available information about the patients' charter in leaflets and posters, including child-friendly formats, in all areas in which children are cared for (wards, waiting rooms and play areas).</t>
  </si>
  <si>
    <t xml:space="preserve">The health facility has a team or focal person responsible for overseeing observance of the charter on children’s rights in the health facility. </t>
  </si>
  <si>
    <t xml:space="preserve">The health facility has protocols, job aides or checklists that provide guidance for staff on detecting, documenting (taking forensic samples, photographs when allowed and forensic examination) and caring for child victims of maltreatment. </t>
  </si>
  <si>
    <t xml:space="preserve">The health facility has an effective multidisciplinary team and/or responsible person to investigate, care for and provide the necessary appropriate support to children with suspected maltreatment. </t>
  </si>
  <si>
    <t xml:space="preserve"> % of children identified as victims of maltreatment who received protection, psychological support and appropriate referral. </t>
  </si>
  <si>
    <t>The health facility has a dedicated staff (or nutrition specialist) responsible for preparing children’s menus.</t>
  </si>
  <si>
    <t xml:space="preserve"> % of breastfeeding mothers who report that they were shown how to express breast milk or who were given written information about expressing breast milk.</t>
  </si>
  <si>
    <t xml:space="preserve"> The health facility has functioning, clean, age-appropriate essential equipment and supplies for routine care and management of complications at all times in all areas for child care. </t>
  </si>
  <si>
    <t xml:space="preserve">The health facility has an updated inventory of medical equipment, with documentation of breakage or malfunction and dates of repair or replacement. </t>
  </si>
  <si>
    <t>The health facility has an on-site pharmacy with trained pharmacists or dispensers available during all facility operating hours, who maintain an essential list of child-appropriate medicines and supplies, adequate stocks and an efficient stock management system. (95.08)</t>
  </si>
  <si>
    <t>By age &lt;5 years, 5-&lt;15 years, by type of facility</t>
  </si>
  <si>
    <t>Children and/or their caregivers who participated in patient satisfaction surveys or provided feedback on the services received in the past 3 months</t>
  </si>
  <si>
    <t xml:space="preserve"> % of children and/or their caregivers who reported that they were satisfied with the quality of the health information and support they received from health care staff during their care. </t>
  </si>
  <si>
    <t>% of children or their caregivers who express satisfaction with the information shared and the continuity of care received from different health care providers.</t>
  </si>
  <si>
    <t>  % of children and their caregivers who report any form of discrimination or refusal of care because of their economic, social, religious, linguistic or other status</t>
  </si>
  <si>
    <t xml:space="preserve">% of children and their caregivers in the health facility who perceived that they were treated with compassion and respect and their dignity was preserved. </t>
  </si>
  <si>
    <t xml:space="preserve">% of children and their caregivers in the health facility who are satisfied with the facility meal service in terms of choice, quantity and number of servings per day. </t>
  </si>
  <si>
    <t>  % of children admitted to the health facility whose parents or caregivers were allowed to room-in or were provided with nearby accommodation at night</t>
  </si>
  <si>
    <t xml:space="preserve"> % of children admitted to the health facility whose parents or caregivers were provided with food or had access to facilities to prepare food. </t>
  </si>
  <si>
    <t>% of parents or caregivers who reported that their child's pain were alleviated by the action of health workers.</t>
  </si>
  <si>
    <t xml:space="preserve">Exclusive breastfeeding among children &lt; 6 months </t>
  </si>
  <si>
    <t>Proportion of  children aged &lt; 6 months visited or discharged from the facility for routine or acute care (outpatient or inpatient) who were exclusively breastfed  or given only expressed breast milk before and during their stay in health facility</t>
  </si>
  <si>
    <t xml:space="preserve">Observation on care processes </t>
  </si>
  <si>
    <t xml:space="preserve">Facility survey: observation on care processes </t>
  </si>
  <si>
    <t>By age &lt;5 years, 5-&lt;15 years, by type of facility, by play/educational materials</t>
  </si>
  <si>
    <t xml:space="preserve">Satisfaction with the facility meal service </t>
  </si>
  <si>
    <t xml:space="preserve">Counselling on  or written information about expressing breast milk </t>
  </si>
  <si>
    <t>Care and referral  of  victims of maltreatment</t>
  </si>
  <si>
    <t>The health facility had the essential equipment and supplies for assessing and monitoring paediatric emergencies during the reporting period (e.g. weighing scales, thermometer, blood pressure measuring device, blood glucose and oxygen saturation tests)</t>
  </si>
  <si>
    <t xml:space="preserve">The health facility had a designated emergency care area, room or trolley in the outpatient area and wards equipped with appropriate paediatric equipment, supplies and essential medicines for emergency resuscitation and initial treatment during the reporting period </t>
  </si>
  <si>
    <t>Number of inpatient sick children who were presented to the health facility for medical care during the reporting period (includes children treated at emergency ward and children admitted to the health facility; does not include newborns who are at emergency or inpatient ward after childbirth/before discharge; does not include outpatient visits of children and children who died before arrival to the health facility)</t>
  </si>
  <si>
    <t>The referral receiving facility had adequate materials to provide optimal thermal care to preterm and small infants during the reporting period</t>
  </si>
  <si>
    <t>The referral receiving facility had adequate material to provide optimal thermal care to preterm and small infants during the reporting period, including:  1) facilities for Kangaroo mother care 2) Binders/blankets, baby hats  and socks;  3) Warmers 4) Phototherapy lamps;  5)  Infant formula 6) Breast pumps; 7) Milk-storage facilities and pasteurizers; 8) Milk banks, 9) Intravenous fluids; 10) Nasogastric tubes; 11) incubators; 12) Feeding cups and spoons</t>
  </si>
  <si>
    <t>  % of low-birth-weight infants  weighing 2500 g or less) who died in the health facility during the reporting period</t>
  </si>
  <si>
    <t>The health facility had an adequate supply of pulse oximeters and a reliable, functioning oxygen supply at all times for the expected case load with no stock outs during the reporting period</t>
  </si>
  <si>
    <t xml:space="preserve">The health facility had adequate supplies of first- and second-line antibiotics for treatment of bacterial infections and antimalarial agents for treatment of malaria in sufficient quantities for the expected case load with no stock outs during the reporting period. </t>
  </si>
  <si>
    <t>% of complications among  paediatric patients who underwent surgery during the reporting period</t>
  </si>
  <si>
    <t xml:space="preserve"> All cause death rate prior to discharge among  children who underwent surgery during the reporting period</t>
  </si>
  <si>
    <t xml:space="preserve"># of medical records of sick children who received care in health facility during the reporting period </t>
  </si>
  <si>
    <t xml:space="preserve">The health facility had a power source (e.g. solar, generator, grid) that met all the demands of the facility and associated infrastructure for electricity at all times during the reporting period, with a back-up power source </t>
  </si>
  <si>
    <t>The health facility had at least one functioning hand hygiene station per 10 beds, with soap and water or alcohol-based hand rubs, in all wards, at least one of which  was accessible to children (i.e. lower or with a stool to reach taps) during the reporting period</t>
  </si>
  <si>
    <t>Compassionate and dignified care</t>
  </si>
  <si>
    <t xml:space="preserve"># of sick children and/or caregivers who visited or discharged from the health facility </t>
  </si>
  <si>
    <t># of children and/or their caregivers in a health facility who reported experiencing physical or verbal abuse in the health facility (felt that they were being yelled at, or screamed at (verbal), or being hit, or pinched (physical abuse)</t>
  </si>
  <si>
    <t>Privacy of older children</t>
  </si>
  <si>
    <t xml:space="preserve">% of children above 5 years old cared for in the health facility who were satisfied with the privacy they enjoyed during care. </t>
  </si>
  <si>
    <t xml:space="preserve">Visual and auditory privacy </t>
  </si>
  <si>
    <t>Availability of team or focal person responsible for overseeing observance of the charter on children’s rights</t>
  </si>
  <si>
    <t xml:space="preserve"> The health facility had a team or focal person responsible for overseeing observance of the charter on children’s rights in the health facility during the reporting period</t>
  </si>
  <si>
    <t xml:space="preserve">Discrimination or refusal of care </t>
  </si>
  <si>
    <t>Targeted health information or counselling for the condition of their child</t>
  </si>
  <si>
    <t xml:space="preserve">Regular follow-up of children with chronic conditions </t>
  </si>
  <si>
    <t>Parental informed, documented consent for procedures and treatment</t>
  </si>
  <si>
    <t>Legal age child's informed consent</t>
  </si>
  <si>
    <t>Child's legal age is determined by local rules and regulations</t>
  </si>
  <si>
    <t>% of health care staff,  who are satisfied that the information in daily patient notes ensures understanding of current diagnoses, the treatment plan and planned or pending investigations.</t>
  </si>
  <si>
    <t xml:space="preserve">Documented information sharing during the paediatric transfers </t>
  </si>
  <si>
    <t>Staff's satisfaction with the information in daily patient notes  to support clinical decision-making</t>
  </si>
  <si>
    <t>Completion of vital signs monitoring chart   for children admitted to the hospital</t>
  </si>
  <si>
    <t xml:space="preserve"> % of children admitted to the health facility for whom there is an up-to-date, appropriately completed monitoring chart that indicates that vital signs (HR, BP, RR, T, urine output) were monitored regularly. </t>
  </si>
  <si>
    <t xml:space="preserve">Satisfaction with  the quality of the health information and support received from health care staff </t>
  </si>
  <si>
    <t xml:space="preserve">% of children discharged from the health facility or their carers who were given written instructions about treatment and care at home and can describe correctly how to take or give the discharge treatment at home. </t>
  </si>
  <si>
    <t xml:space="preserve">Caregivers' and children's understanding of instructions about treatment and care at home </t>
  </si>
  <si>
    <t># of sick children and/or their caregivers seen in the health facility during the reporting period who were given written instructions about treatment and/or care, can say the reason that a particular treatment was given (or child’s condition) and how to take the treatment</t>
  </si>
  <si>
    <t>Child vs caregiver, inpatient vs outpatient, sex</t>
  </si>
  <si>
    <t>Documented prereferral communications (verbal, written) with the referral  receiving facility</t>
  </si>
  <si>
    <t>% of children referred for whom there were documented prereferral communications (verbal, written) with the receiving facility.</t>
  </si>
  <si>
    <t>  % of all children referred by a health facility for whom written counter-referral feedback information was provided by the receiving facility</t>
  </si>
  <si>
    <t xml:space="preserve">% of children referred to a referral health facility or their caregivers who reported receiving immediate triage (assessment of emergency and priority signs, including vital signs) within 15 min on arrival at the referral health facility. </t>
  </si>
  <si>
    <t>Successful referral</t>
  </si>
  <si>
    <t>This indicator is difficult to collect without electronic/ integrated medical records. Whenever feasible, suggestion is to add average time required to reach the referral health facility and ask  this to caregivers of admitted children  in referral receiving health facility</t>
  </si>
  <si>
    <t>% of children referred from the facility who reached the referral facility.</t>
  </si>
  <si>
    <t>Birth and death reporting by the health facility</t>
  </si>
  <si>
    <t>% of all births and deaths occurring in the health facility that were appropriately reported according to local regulations</t>
  </si>
  <si>
    <t xml:space="preserve">Accurately completed discharge summary </t>
  </si>
  <si>
    <t xml:space="preserve">Correct assessment and classification of children  with cough or difficult breathing </t>
  </si>
  <si>
    <t>Review of health facility registry or medical record review or direct observation</t>
  </si>
  <si>
    <t>Routine HMIS or direct observation</t>
  </si>
  <si>
    <t>  % of children 2 months or older with cough or difficult breathing who are correctly assessed, investigated, classified according to severity of disease in accordance with WHO guidelines</t>
  </si>
  <si>
    <t>Review of health facility registry or medical record review or observation</t>
  </si>
  <si>
    <t>Routine HMIS or observation</t>
  </si>
  <si>
    <t>% patients with asthma  requiring treatment for exacerbation in the  last six months</t>
  </si>
  <si>
    <t>Uncontrolled asthma</t>
  </si>
  <si>
    <t>Physical and emotional care of children who require palliative care</t>
  </si>
  <si>
    <t xml:space="preserve"> % of children in long term care facilities/departments whose physical and emotional care, including pain, side-effects and other symptoms, is assessed and documented.</t>
  </si>
  <si>
    <t>Child/caregiver’s understanding of the chronic condition and treatment</t>
  </si>
  <si>
    <t>% of children  with chronic conditions and/or their caregivers seen in the health facility during the reporting period who were given written instructions about treatment and/or care, can say the reason that a particular treatment was given (or child’s condition) and how to take the treatment</t>
  </si>
  <si>
    <t xml:space="preserve">Psychological services  for children with suspected maltreatment </t>
  </si>
  <si>
    <t xml:space="preserve"> % of children attending the health facility with suspected maltreatment who received psychological services </t>
  </si>
  <si>
    <t>Coordinated care  of children with suspected maltreatment</t>
  </si>
  <si>
    <t>  % of all children with trauma or injuries who were assessed within 15 min of arrival at the health facility.</t>
  </si>
  <si>
    <t>Review of health facility registry or medical record review or client interview</t>
  </si>
  <si>
    <t xml:space="preserve">Assessment of child's  neuro development  </t>
  </si>
  <si>
    <t xml:space="preserve">Assessment of child's routine growth </t>
  </si>
  <si>
    <t xml:space="preserve">  % of all children &lt; 5 years in the health facility who have been assessed for  growth  </t>
  </si>
  <si>
    <t xml:space="preserve">Because of complexity, the indicator was split on two, _ growth and developmental monitoring </t>
  </si>
  <si>
    <t>% of children ≤5 years old attending health facility for well-baby care or non-urgent medical conditions,  who were appropriately monitored or screened for development at their age</t>
  </si>
  <si>
    <t>Fully established breastfeeding is difficult to measure without observation. Because of low feasibility, the indicator was revised to measure breastfeeding at discharge</t>
  </si>
  <si>
    <t>diagnostic test, full blood count, blood culture, urinalysis with microscopy, cerebrospinal fluid</t>
  </si>
  <si>
    <t>microscopy, ultrasound, chest X-ray, blood glucose test, pulse oximetry).</t>
  </si>
  <si>
    <t xml:space="preserve"> The health facility has basic laboratory and diagnostic tests and supplies available for appropriate assessment of children with fever. </t>
  </si>
  <si>
    <t xml:space="preserve">Breastfeeding  at the time of discharge. </t>
  </si>
  <si>
    <t xml:space="preserve"> % of newborns born in the health facility  who  were  breastfeeding at the time of discharge</t>
  </si>
  <si>
    <t xml:space="preserve">The health facility has adequate, functioning equipment (e.g. weighing scales, length and height boards, mid-upper arm circumference tapes) and other supplies for assessing acute malnutrition for the expected case load without stock outs. </t>
  </si>
  <si>
    <t>Given that the next indicator is focused on management, this indicator was modified to measure assessment of acute malnutrition</t>
  </si>
  <si>
    <t xml:space="preserve">The health facility with  availability of  functioning equipment for assessing acute malnutrition for the expected case load without stock outs during the reporting period. Specifically: 1) weighing scales for newborns and 2) older children, 3)  length and height boards, 4)  mid-upper arm circumference tapes,  5) RUTF  and 6) cup and spoons to assess severity of the disease 7) growth charts to classify z-score </t>
  </si>
  <si>
    <t>Availability of equipment and supplies for assessing acute malnutrition</t>
  </si>
  <si>
    <t>Availability of equipment and supplies for managing complicated acute malnutrition</t>
  </si>
  <si>
    <t>The health facility that is managing children with complicated severe acute malnutrition has adequate medical and nutrition supplies available for the expected case load without stocks-outs.</t>
  </si>
  <si>
    <t>Given that assessment  and classification of Malnutrition and Anemia is complex,  the indicator was split into two consecutive indicators</t>
  </si>
  <si>
    <t>% of all sick children aged &lt; 5 years seen in the health facility whose nutritional status was assessed and classified according to the IMCI guidelines.</t>
  </si>
  <si>
    <t>% of all sick children aged &lt; 5 years seen in the health facility whose anaemia status was assessed and classified according to the IMCI guidelines.</t>
  </si>
  <si>
    <t>The health facility has adequate supplies of antiretroviral therapy and preventive therapy  available at all times for infants and children exposed to and/or infected with HIV.</t>
  </si>
  <si>
    <t>The health facility with availability of supplies of antiretroviral therapy and preventive therapy (co-trimoxazole)  for infants and children exposed to and/or infected with HIV  during the reporting period. Specifically: 1)  abacavir (ABC) or lamivudine (3TC) or zidovudine (ZDV or AZT), 2) efavirenz (EFV or EFZ), 3)  nevirapine (NVP), 4) atazanavir, 5) darunavir,  6) lopinavir + ritonavir (LPV/r) or ritonavir, 7) dolutegravir,8)  raltegravir, 9) abacavir + lamivudine, 10) lamivudine + nevirapine + zidovudine, 11) lamivudine + zidovudine, 12)  isoniazid + pyridoxine + sulfamethoxazole + trimethoprim, 13) ribavirin and  14)co-trimoxazole</t>
  </si>
  <si>
    <t>By weight, age, facility type</t>
  </si>
  <si>
    <t>Because of complexity, the indicator was focused on correct treatment of convulsion</t>
  </si>
  <si>
    <t xml:space="preserve"> % of children  started on TB treatment in the health facility who successfully completed the full course. </t>
  </si>
  <si>
    <t xml:space="preserve">% of children  in pain for whom analgesic treatment was correctly prescribed (appropriate choice, dose and frequency). </t>
  </si>
  <si>
    <t xml:space="preserve"> % of children  who received IV infusions who had an episode of phlebitis. </t>
  </si>
  <si>
    <t>The health facility had following  essential equipment and supplies for assessing and monitoring paediatric emergencies during the reporting period: 1) Mid Upper Arm Circumference (MUAC) measuring tape  2) CHILD WEIGHING SCALE (250GRAM GRADATION), 3) INFANT WEIGHING SCALE (100 GRAM GRADATION), 4) Sphygmomanometer, 5) Stethoscope, 6) Thermometer (clinical, digital 32-43 °C),  7) Respiratory Rate timer or watch with second hand or other device (cell phone) that can measure seconds,  8) Cup and 9) spoon, 10) ORS (to assess severity of dehydration, 11) RUTF (to assess severity of malnutrition ), 12) urine analysis, 13) pulsoxymeter, In addition, for inpatient: 14)  X-ray system (chest X-ray), mobile, with accessories; 15) X-ray, viewer (negatoscope), 1 to 3 bodies, 16) blood glucose measurement, 17) full blood count (including HB and haematocrit),  18) blood sodium measurement (in children with severe dehydration or diarrhoea);  19) cerebrospinal fluid microscopy, 20) lumbar puncture in febrile children with signs of meningitis, 21) Neuroimaging computerized tomography (CT) or magnetic resonance imaging (MRI)] 22)  ultrasound, 23) blood grouping and cross-matching, 24) blood culture</t>
  </si>
  <si>
    <t xml:space="preserve">The health facility has essential laboratory supplies (e.g. needles, reagents, specimen bottles) to support routine and emergency management of children. </t>
  </si>
  <si>
    <t>% of children  with pneumonia to whom oxygen was appropriately administered for the clinical indication (signs of hypoxaemia or oxygen saturation  ≤ 90%).</t>
  </si>
  <si>
    <t>The health facility had a functioning incinerator or other appropriate method for treatment of infectious waste and used instrument available during the reporting period. Specifically: 1) functioning incinerator or other methods of safe final disposal of infectious waste, such as use open burning in protected area, or duming  without burning in protected area, or removing offsite with protected storage; 2) Waste receptacle (pedal bin) with lid and plastic bin liner; 3) Single use —standard disposable or auto-disable syringes and 4) A puncture-resistant, rigid, leakresistant sharp container designed to hold used sharps safely during collection, disposal and destruction, clearly marked with the international biohazard warning not less than
50mm diameter, printed in black or red on each of the front and
back faces of the box. .</t>
  </si>
  <si>
    <r>
      <t xml:space="preserve"> The health facility had following antibiotics (first- and second-line) for prereferral treatment and/or full treatment of neonatal sepsis and meningitis that are adequate for the expected case load without stock outs  during the reporting period:  </t>
    </r>
    <r>
      <rPr>
        <b/>
        <sz val="9"/>
        <color rgb="FF000000"/>
        <rFont val="Calibri"/>
        <family val="2"/>
        <scheme val="minor"/>
      </rPr>
      <t xml:space="preserve">1st choice for sepsis </t>
    </r>
    <r>
      <rPr>
        <sz val="9"/>
        <color rgb="FF000000"/>
        <rFont val="Calibri"/>
        <family val="2"/>
        <scheme val="minor"/>
      </rPr>
      <t xml:space="preserve">1) amoxicillin  (Powder for injection: 250 mg; 500 mg; 1 g (as sodium) in vial (second choice for AB meningitis), 2) ampicillin Powder for injection: 500 mg; 1 g (as sodium salt) in vial (second choice for AB meningitis); 3) benzylpenicillin Powder for injection: 600 mg (= 1 million IU); 3 g (= 5 million IU) (sodium or potassium salt) in vial  (second choice for AB meningitis) 4) gentamicin Injection: 10 mg; 40 mg (as sulfate)/ mL in 2- mL vial; </t>
    </r>
    <r>
      <rPr>
        <b/>
        <sz val="9"/>
        <color rgb="FF000000"/>
        <rFont val="Calibri"/>
        <family val="2"/>
        <scheme val="minor"/>
      </rPr>
      <t>2nd choice for sepsis:</t>
    </r>
    <r>
      <rPr>
        <sz val="9"/>
        <color rgb="FF000000"/>
        <rFont val="Calibri"/>
        <family val="2"/>
        <scheme val="minor"/>
      </rPr>
      <t xml:space="preserve"> 5) amikacin (250 mg (as sulfate)/mL in 2- mL vial); 6) cloxacillin Capsule: 500 mg; 1 g (as sodium salt) or  Powder for oral liquid: 125 mg (as sodium salt)/5 mL; 7) cefotaxime Powder for injection: 250 mg per vial (as sodium salt) (1st choice for AB Meningitis) ; 8) ceftriaxone (Powder for injection: 250 mg; 1 g (as sodium salt) in vial) (1st choice for AB Meningitis) ; 9) chloramphenicol ( Capsule: 250 mg. or Oily suspension for injection, (for Meningitis only); 10) meropenem Powder for injection: 500 mg (as trihydrate); 1 g (as trihydrate) in vial (for AB meningitis only)</t>
    </r>
  </si>
  <si>
    <t>Availability of antibiotics (first- and second-line) for prereferral treatment and/or full treatment of neonatal sepsis and meningitis</t>
  </si>
  <si>
    <t xml:space="preserve">Treatment of PSBI </t>
  </si>
  <si>
    <t>Both (inpatient and outpatient) (inpatient and outpatient)</t>
  </si>
  <si>
    <t xml:space="preserve">Both (inpatient and outpatient) </t>
  </si>
  <si>
    <t>Both (inpatient and outpatient) (inpatient and outpatient) (inpatient and outpatient)</t>
  </si>
  <si>
    <t xml:space="preserve">Both (inpatient and outpatient) (inpatient and outpatient) </t>
  </si>
  <si>
    <t xml:space="preserve"> Availability of materials to provide optimal thermal care to preterm and small infants, including facilities for Kangaroo mother care in referral receiving facility</t>
  </si>
  <si>
    <t xml:space="preserve">Availability of supplies of antibiotics (first- and second-line) for treatment of severe pneumonia and pneumonia </t>
  </si>
  <si>
    <t>Availability of  pulse oximeters and a reliable, functioning oxygen supply</t>
  </si>
  <si>
    <t>Administration of inhalation bronchodilator among children with asthma</t>
  </si>
  <si>
    <t xml:space="preserve">Correct administration of Oxygen among children with Pneumonia </t>
  </si>
  <si>
    <t>Number of days on which the health facilities did not have medicines or supplies to treat diarrhoea (ORS, zinc, IV fluids and supplies, antibiotics) in the past 3 months.</t>
  </si>
  <si>
    <t xml:space="preserve"> % of all children with appropriately classified diarrhoea who were documented as having received an appropriate rehydration treatment plan (A, B or C) according to WHO guidelines. </t>
  </si>
  <si>
    <t xml:space="preserve">Availability of medicines or supplies to treat diarrhoea </t>
  </si>
  <si>
    <t xml:space="preserve"> Availability of essential equipment and supplies for assessing and monitoring paediatric emergencies </t>
  </si>
  <si>
    <t>Availability of designated emergency care area, room or trolley in the outpatient area and wards equipped with appropriate paediatric equipment, supplies and essential medicines for emergency resuscitation and initial treatment</t>
  </si>
  <si>
    <t>Availability of basic laboratory and diagnostic tests and supplies for appropriate assessment of children with fever.</t>
  </si>
  <si>
    <t xml:space="preserve">Availability of child-friendly single or fixed-dose formulations of anti-TB medicines </t>
  </si>
  <si>
    <t xml:space="preserve">Availability of antiretroviral therapy and preventive therapy (co-trimoxazole)  for infants and children exposed to and/or infected with HIV. </t>
  </si>
  <si>
    <t xml:space="preserve"> The health facility has a functioning refrigerator with a temperature monitoring device and sufficient storage capacity to accommodate all the vaccines required</t>
  </si>
  <si>
    <t>The health facility had a functioning refrigerator with a temperature monitoring device and sufficient storage capacity to accommodate all the vaccines required for the expected case load during the reporting period</t>
  </si>
  <si>
    <t>Availability of supplies and materials to provide optimal, coordinated care to children with suspected maltreatment.</t>
  </si>
  <si>
    <t>The health facility had the facilities where child can remain safe, has written  protocol to report abuse or maltreatment and provided multi-disciplinary care or referral to such services for children with suspected maltreatment during the reporting period</t>
  </si>
  <si>
    <t>The health facility had a designated area for the management of children with surgical problems, staffed with at least one health professional per shift  who is trained or who have knowledge and skills in child care during the reporting period</t>
  </si>
  <si>
    <t xml:space="preserve">Availability of  a designated area for the management of children with surgical problems by health professionals who are trained or who have knowledge and skills in child care. </t>
  </si>
  <si>
    <t xml:space="preserve"> The health facility had a designated area for managing seriously sick children that is close and easily visible to the nursing staff on the ward during the reporting period</t>
  </si>
  <si>
    <t>Availability of a functioning improved water source and hand-washing stations with soap and single-use hand towels and/or alcohol-based hand rub in all wards and consulting rooms.</t>
  </si>
  <si>
    <t>Availability of an appropriate sterilizing facilities and disinfectants for medical materials.</t>
  </si>
  <si>
    <t>Availability of a functioning incinerator or other appropriate method for treatment of infectious waste and used instruments.</t>
  </si>
  <si>
    <t>Regular meetings to review patient care and outcomes for decision-making and monitoring performance.</t>
  </si>
  <si>
    <t>Awareness of the mechanism for patient complaints and feedback in the health facility</t>
  </si>
  <si>
    <t xml:space="preserve">% of children and/or their caregivers who participated in patient satisfaction surveys or provided feedback on the services received  </t>
  </si>
  <si>
    <t xml:space="preserve">% of caregivers of children who are aware of the mechanism for patient complaints and feedback (e.g. suggestion box) in the health facility. </t>
  </si>
  <si>
    <t>% of all recommendations from paediatric death reviews conducted at the health facility in the past 3 months that were fully implemented.</t>
  </si>
  <si>
    <t>  % of all complaints from children and/or their caregivers received by the health facility in the past 3 months that were reviewed and acted upon</t>
  </si>
  <si>
    <t>Availability of a health professional on duty who is trained and competent in first aid, emergency triage, assessment and treatment or basic paediatric life support.</t>
  </si>
  <si>
    <t xml:space="preserve"> % of children who were referred without appropriate emergency transport.</t>
  </si>
  <si>
    <t>Availability of emergency transportation during referral</t>
  </si>
  <si>
    <t>Completion of counter-referral information by the receiving facility</t>
  </si>
  <si>
    <t xml:space="preserve"> Physical access to the facilities and services for  children with disabilities or developmental delay </t>
  </si>
  <si>
    <t>Availability of information about the patient  charter in the health facility</t>
  </si>
  <si>
    <t xml:space="preserve">Availability of protocols, job aides or checklists for detecting, documenting and caring for child victims of maltreatment. </t>
  </si>
  <si>
    <t xml:space="preserve">Availability of an effective multidisciplinary team and/or responsible person to investigate, care for and provide the necessary appropriate support to children with suspected maltreatment. </t>
  </si>
  <si>
    <t xml:space="preserve"> % of staff who care for children at the health facility who are trained in child protection, care and support</t>
  </si>
  <si>
    <t>Staff training in child protection, care and support</t>
  </si>
  <si>
    <t>Availability of dedicated staff (or nutrition specialist) responsible for preparing children’s menus.</t>
  </si>
  <si>
    <t>Availability and accessibility of dedicated spaces for age-appropriate play</t>
  </si>
  <si>
    <t>Accessibility to play and educational materials during the hospitalization.</t>
  </si>
  <si>
    <t xml:space="preserve"> Provision of palliative care</t>
  </si>
  <si>
    <t>Availability of a power source  and back-up power source</t>
  </si>
  <si>
    <t>Availability of a safe water for drinking, personal hygiene, medical interventions, cleaning, laundry and cooking for use by staff, children and their families.</t>
  </si>
  <si>
    <t>Availability  and accessibility of hand hygiene stations, soap and water or alcohol-based hand rubs</t>
  </si>
  <si>
    <t xml:space="preserve"> The health facility has at least one functioning hand hygiene station per 10 beds, with soap and water or alcohol-based hand rubs, in all wards, at least one of which is accessible to children (i.e. lower or with a stool to reach taps).</t>
  </si>
  <si>
    <t xml:space="preserve"> The health facility has sanitation facilities (e.g. pans, toilets, latrines) on the premises for infants, children and young adolescents that are adapted for their use (with, e.g. smaller seats or latrines, child-sized bed pans), segregated by sex for older children, appropriately lit and accessible to people with limited mobility. </t>
  </si>
  <si>
    <t>Availability  and accessibility of sanitation facilities  for infants, children and young adolescents that are adapted for their use, segregated by sex for older children, appropriately lit and accessible to people with limited mobility</t>
  </si>
  <si>
    <t>The health facility had at least one health professional on duty at all times who is trained and competent in first aid, emergency triage, assessment and treatment or basic paediatric life support during the reporting period</t>
  </si>
  <si>
    <t>The health facility had sanitation facilities (e.g. pans, toilets, latrines) on the premises for infants, children and young adolescents that are adapted for their use (with, e.g. smaller seats or latrines, child-sized bed pans), segregated by sex for older children, appropriately lit and accessible to people with limited mobility during reporting period</t>
  </si>
  <si>
    <t>Availability of an updated inventory of medical equipment</t>
  </si>
  <si>
    <t>The health facility had a list of inventory of medical equipment, with documentation of breakage or malfunction and dates of repair or replacement updated during the last 3 months</t>
  </si>
  <si>
    <t>Availability of oxygen source and delivery method</t>
  </si>
  <si>
    <t xml:space="preserve">Availability of an on-site pharmacy with trained pharmacists or dispensers, who maintain an essential list of child-appropriate medicines and supplies, adequate stocks and an efficient stock management system. </t>
  </si>
  <si>
    <t>The health facility has supplies of emergency and prereferral medicines that are readily accessible for severely ill children.</t>
  </si>
  <si>
    <t xml:space="preserve">Availability of supplies of emergency and prereferral medicines for severely ill children. </t>
  </si>
  <si>
    <t>Availability of essential laboratory supplies to support routine and emergency management of children</t>
  </si>
  <si>
    <r>
      <t xml:space="preserve">Total number of days with stock outs of one or more essential medicines. For outpatient facilities, essential medicines include:  Specifically: </t>
    </r>
    <r>
      <rPr>
        <b/>
        <sz val="9"/>
        <color rgb="FF000000"/>
        <rFont val="Calibri"/>
        <family val="2"/>
        <scheme val="minor"/>
      </rPr>
      <t xml:space="preserve">Outpatient: 1) </t>
    </r>
    <r>
      <rPr>
        <sz val="9"/>
        <color rgb="FF000000"/>
        <rFont val="Calibri"/>
        <family val="2"/>
        <scheme val="minor"/>
      </rPr>
      <t xml:space="preserve">Vitamin A, 2) Ferrous salt, 3) Mebendazole Tablet, 4) zinc sulfate,  5) Low osmolarity ORS (245 mOsm/L), 6) RUTF, 7)  Ibuprofen, 8) paracetamol, 9) diazepam,  10) Budesonide Inhalation (aerosol), 11) amoxicillin, 12) inj ampicillin, 13) gentamicin 14) ciprofloxacin, 15) amodiaquine,16) Artesunate  tablet and 17) rectal capsules, 18) artemether + lumefantrine. </t>
    </r>
    <r>
      <rPr>
        <b/>
        <sz val="9"/>
        <color rgb="FF000000"/>
        <rFont val="Calibri"/>
        <family val="2"/>
        <scheme val="minor"/>
      </rPr>
      <t xml:space="preserve">In addition, for inpatient settings: 20) </t>
    </r>
    <r>
      <rPr>
        <sz val="9"/>
        <color rgb="FF000000"/>
        <rFont val="Calibri"/>
        <family val="2"/>
        <scheme val="minor"/>
      </rPr>
      <t xml:space="preserve">oxygen and 21) pulse oximeter, 22) Morphine, 23) Salbutamol Injection, 24) Epinephrine (adrenaline) inj, 25) Dexamethasone Injection or oral, 26) Benzylpenicillin; 27) Ceftriaxone, 28) Artemether, 29) Artesunate inj, 30) IV solutions </t>
    </r>
  </si>
  <si>
    <t xml:space="preserve">Core Number </t>
  </si>
  <si>
    <t>Number  of sick young infants treated for PSBI or sepsis  during the reporting period who died in the health facility (case fatality rate)</t>
  </si>
  <si>
    <t>Number  of sick young infants treated for PSBI or sepsis  during reporting</t>
  </si>
  <si>
    <t>Number  of all children two months or older with cough or difficult breathing to whom presence or absence of  general danger signs, cough duration, RR, breathing difficulty and wheezing was assessed and classified as  1) severe pneumonia or very severe disease, if  any general danger sign or stridor was noted; 2) pneumonia if chest indrawing and fast breathing (≥50 breaths per minute if 2months-12 months; ≥40 breath per minute  if 12 months  and up) was documented  and 3) cough or cold if no above signs of pneumonia or very severe disease was noted</t>
  </si>
  <si>
    <t>Number  of children with Asthma and active symptoms (wheezing) seen in the health facility during the reporting period</t>
  </si>
  <si>
    <t>Number  of children with Pneumonia to whom Oxygen was given if 1) oxygen saturation is ≤ 90%  (or SpO2≤ 87%, for children living &gt;2500m above sea level) and/or 2) any of the clinical signs: a) central cyanosis, b) nasal flaring, c) inability to drink or feed (due to respiratory distress), d)  grunting with every breath, e) depressed mental state (i.e. drowsy, lethargic) and/or 3) any ETAT emergency signs (obstructed or absent breathing,  severe respiratory distress,  signs of shock (cold hands, capillary refill time longer than 3 s, high heart rate with weak pulse, and low or unmeasurable blood pressure),  coma (or seriously reduced level of consciousness),  convulsions, signs of severe dehydration in a child with diarrhoea (lethargy, sunken eyes, very slow return after pinching the skin or any two of these) with or without respiratory distress if SpO2 is &lt; 94%.</t>
  </si>
  <si>
    <t>Number  of children with Pneumonia</t>
  </si>
  <si>
    <t>Number  of sick children with cough who received care at the health facility during the reporting period  to whom cough duration was assessed and if duration &gt;14 days, were referred for or further assessed for TB</t>
  </si>
  <si>
    <t>Number  of sick children with cough who received care at the health facility during the reporting period</t>
  </si>
  <si>
    <t>Number  of children 2 months-&lt;5 years  with diagnosis of  cough and cold or any following unspecified RTI diagnosis that does not comply with IMCI classification (No Pneumonia, RTI, URTI) and no fast breathing or chest indrawing) or no other concurrent disease (E.g. Pneumonia, Severe Pneumonia, Very Severe Disease, Dysentery, HIV+)</t>
  </si>
  <si>
    <t>Number  of all children managed for pneumonia in the health facility during the reporting period who died of pneumonia in the health facility</t>
  </si>
  <si>
    <t xml:space="preserve">Number  of all children managed for pneumonia in the health facility during the reporting period </t>
  </si>
  <si>
    <t>Number  of all children managed for wheeze or asthma in the health facility  during the reporting period who died of wheeze or asthma</t>
  </si>
  <si>
    <t xml:space="preserve">Number  of all children managed for wheeze or asthma in the health facility  during the reporting period </t>
  </si>
  <si>
    <t>Number  of children  with diarrhoea symptoms with or without dehydration for &lt;14 days</t>
  </si>
  <si>
    <t>Number   of all children with diagnosis of  persistent diarrhoea to whom 1) symptom duration and 2) dehydration status was assessed and 3) classified as severe persistent Diarrhoea if dehydration presented or persistent Diarrhoea if no dehydration and 4) provided with initial dehydration treatment (with ORS or breastfeeding) and referral if severe persistent diarrhoea  or  prescribed/treated with multivitamins and minerals (including Zinc) for 14 days  and counselled on feeding during illness   (if persistent Diarrhoea)</t>
  </si>
  <si>
    <t xml:space="preserve">Number   of all children with diagnosis of  persistent diarrhoea </t>
  </si>
  <si>
    <t>Number  of children with some dehydration who were successfully rehydrated and discharged for home treatment</t>
  </si>
  <si>
    <t>Number  of children with some dehydration  seeking care in health care facility during the reporting period</t>
  </si>
  <si>
    <t>Number  of children managed for diarrhoea in the health facility during the reporting period who died of diarrhoea</t>
  </si>
  <si>
    <t>Number  of children managed for diarrhoea in the health facility during the reporting period</t>
  </si>
  <si>
    <t xml:space="preserve">Number  of sick children seen in the health facility </t>
  </si>
  <si>
    <t xml:space="preserve">Number  of  children  under 5  children with diagnosis of malaria and no severe classification to whom antimalarial medication was prescribed (Artemether-Lumefantrine (AL) 2X daily for 3 days or Artesunate Amodiaquine (AS+AQ) 1X a day for 3 days </t>
  </si>
  <si>
    <t>Number  of  children  under 5  children with diagnosis of malaria and no severe classification  seen in the health facility during the reporting period</t>
  </si>
  <si>
    <t>Number  of  children with severe febrile illness (e.g. malaria, meningitis, septicaemia, dengue)  treated in the health facility during the reporting period</t>
  </si>
  <si>
    <t>Number   of children who presented  to the health facility for medical care and died due to Malaria</t>
  </si>
  <si>
    <t xml:space="preserve">Number  of inpatient  sick children with Malaria who were presented  to the health facility for medical care during the reporting period </t>
  </si>
  <si>
    <t>Number   of children who presented  to the health facility for medical care and died due to Septicemia</t>
  </si>
  <si>
    <t xml:space="preserve">Number  of inpatient  sick children presented  to the health facility for medical care with diagnosis of Septicemia during the reporting period </t>
  </si>
  <si>
    <t>Number  of children &lt;5 years  visited health facility for well-baby care or non-urgent medical condition</t>
  </si>
  <si>
    <t>Number  of children ≤5 years old attending health facility for well-baby care or non-urgent medical conditions,  who were appropriately monitored or screened for development at their age specifically: 1) head circumference was measured, plotted and classified 2) assessed for developmental risk factors 3) assessed for phenotypical alterations  4) assessed reflexes, skills, positions and behaviors appropriate to child's age group and 5) classified  as suspected developmental delay, normal development with risk factors, developmental alert or normal development</t>
  </si>
  <si>
    <t>Number  of parents or caregivers of sick children &lt; 2 years visited or discharged from the health facility who were counselled on breastfeeding and complementary feeding of their child</t>
  </si>
  <si>
    <t xml:space="preserve">Number  of parents or caregivers of sick children &lt; 2 years visited or discharged from the health facility </t>
  </si>
  <si>
    <t>Number  of newborns born in the health facility  who  were  breastfeeding at the time of discharge</t>
  </si>
  <si>
    <t xml:space="preserve">Number  of newborns born in the health facility  </t>
  </si>
  <si>
    <t xml:space="preserve">Number  of all sick children aged &lt; 5 years seen/receiving care in the health facility  </t>
  </si>
  <si>
    <t xml:space="preserve">Number  of children who were treated in the health facility for severe acute malnutrition  during the reporting period and died from SAM </t>
  </si>
  <si>
    <t xml:space="preserve">Number  of children who were treated in the health facility for severe acute malnutrition  </t>
  </si>
  <si>
    <t>Number  of all sick children aged &lt; 5 years seen in the health facility  to whom palmar pallor and child's feeding  was assessed and classified as 1) severe anaemia, if severe palmar pallor and 2)  anaemia, if some pallor</t>
  </si>
  <si>
    <t>Number  of children with diagnosed TB</t>
  </si>
  <si>
    <t>Number   of children started on TB treatment in the health facility who successfully completed the full course (2 months of intensive phase and 4-7 months of continuation phase)</t>
  </si>
  <si>
    <t xml:space="preserve">Number  of children  started on TB treatment </t>
  </si>
  <si>
    <t>Number  of children born to HIV-infected mothers who were tested for HIV infection within 8 weeks of birth</t>
  </si>
  <si>
    <t>Number  of children born to HIV-infected mothers</t>
  </si>
  <si>
    <t>Number  of children with confirmed HIV infection who have started antiretroviral therapy according to WHO guidelines: Children &lt;3  years of age: the NRTI backbone for an ART regimen should be  ABC or AZT + 3TC; Where viral load monitoring is available, consideration can be given to substituting LPV/r with EFV at 3 years of age after viral suppression is sustained; After failure of a first-line LPV/r-based regimen, switch to a RAL-based second-line. children 3 to less than 10 years of age: the NRTI backbone for an ART regimen should be: 1)  ABC + 3TC  or 2)  AZT or TDF + 3TC (or FTC); Where viral load monitoring is available, consideration can be given to substituting LPV/r with EFV at 3 years of age after viral suppression is sustained; After failure of a first-line LPV/r-based regimen, switch to a second-line regimen containing two NRTIs plus EFV or RAL; After failure of a first-line NNRTI-based regimen, children should be switched to a boosted. PI-based regimen. LPV/r or ATV/r are preferred</t>
  </si>
  <si>
    <t>Number  of children with confirmed HIV infection</t>
  </si>
  <si>
    <t>Number  of paediatric TB cases treated in the health facility during the reporting period</t>
  </si>
  <si>
    <t>Number  of children with confirmed HIV status  treated in the health facility who died from HIV infection</t>
  </si>
  <si>
    <t>Number  of children with confirmed HIV status  treated in the health facility during the reporting period</t>
  </si>
  <si>
    <t>Number  of days with stock outs of any of the paediatric vaccine(s), required  by the national immunization calendar (including HPV, if applicable)</t>
  </si>
  <si>
    <t xml:space="preserve"> Number  of all children admitted to the health facility for more than 24 h who were not fully vaccinated for their age at a time of discharge</t>
  </si>
  <si>
    <t xml:space="preserve"> Number  of all children admitted to the health facility for more than 24 h during the reporting period  with documented vaccination status at discharge</t>
  </si>
  <si>
    <t xml:space="preserve"> Number  of children in long term care facilities/departments whose physical and emotional care, including pain, side-effects and other symptoms, is assessed and documented.</t>
  </si>
  <si>
    <t xml:space="preserve">Number  of patients with asthma  followed in clinic treated  or referred for exacerbation in  the last 6 months </t>
  </si>
  <si>
    <t xml:space="preserve">Number  of children attending the health facility with suspected maltreatment who received psychological services </t>
  </si>
  <si>
    <t xml:space="preserve">Number  of children attending the health facility with suspected maltreatment </t>
  </si>
  <si>
    <t xml:space="preserve">Number  of maltreatment events that were coordinated  with other agencies or organizations (e.g. social services, police, judiciary) according to national laws and policies. </t>
  </si>
  <si>
    <t>Number  of maltreatment events documented in the health facility during the reporting period</t>
  </si>
  <si>
    <t xml:space="preserve"> Number  of children who underwent surgery during the reporting period and received   perioperative antibiotic prophylaxis with  first or second-generation cephalosporins within 30 min of incision</t>
  </si>
  <si>
    <t xml:space="preserve"> Number  of children who underwent surgery during the reporting period </t>
  </si>
  <si>
    <t>Number  of  children with trauma or injuries who were assessed within 15 min of arrival at the health facility</t>
  </si>
  <si>
    <t> Number of all children with trauma or injuries receiving care in the health facility</t>
  </si>
  <si>
    <t>Number  of  paediatric patients  with complications who underwent surgery during the reporting period</t>
  </si>
  <si>
    <t>Number  of  paediatric patients  who underwent surgery during the reporting period</t>
  </si>
  <si>
    <t>Number  of death prior to discharge among paediatric patients who underwent surgery during the reporting period</t>
  </si>
  <si>
    <t xml:space="preserve">Number  of children with convulsions who were  correctly prescribed anticonvulsant treatment. Specifically,  at outpatient settings children ≥2 weeks of age were given Diazepam rectally 10 mg/2 ml solution per  0.1 ml/kg  and referred to higher level . At inpatient settings: children ≥2 weeks of age, were given Diazepam rectally 10 mg/2 ml solution per  0.1 ml/kg (inpatient . If convulsions continue after 10 min, was  given a second dose of diazepam (or give diazepam IV at 0.05 ml/kg = 0.25 mg/kg if IV infusion is running); If convulsions continue after another 10 min, give phenobarbital IM or IV at 15 mg/kg over 15 min; or Phenytoin at 15–18 mg/kg IV (through a different line from diazepam) over 60 min; infants &lt;2 weeks of age were given phenobarbital (200 mg/ml solution at a dose of 20 ,g/kg  and repeated 0.5 ml/kg after 30 mins if convulsions continue). </t>
  </si>
  <si>
    <t xml:space="preserve">Number  of children with convulsions </t>
  </si>
  <si>
    <t>Number  of children whose pain was assessed using pain score and if classified as mild, moderate or severe pain, children were given appropriate analgesic treatment: 1) for  Mild pain,   children &gt; 3 months  was given  paracetamol at 10–15 mg/kg every 4–6 h  or ibuprofen at 5–10 mg/kg every 6–8 h.  children &lt; 3 months of age were given  paracetamol at 10–15 mg/kg every 4–6 h; 
2) for Moderate-to-severe pain and pain that does not respond to the above treatment, child was given  a) morphine orally or IV every 4–6 h or by continuous IV infusion or  fentanyl or hydromorphone, If morphine does not adequately relieve the pain</t>
  </si>
  <si>
    <t xml:space="preserve">Number  of children  receiving care in intensive care unit (or other relevant unit) during the reporting period </t>
  </si>
  <si>
    <t xml:space="preserve">Number  of children  who received IV infusions who had an episode of phlebitis. </t>
  </si>
  <si>
    <t>Number  of children  who received IV infusions in the health facility</t>
  </si>
  <si>
    <t>Number  of children admitted to the health facility who had proven hospital-acquired infections.</t>
  </si>
  <si>
    <t xml:space="preserve">Number  of children discharged from the health facility within the past 24 h who had completed discharge summary of the diagnosis (condition,  with ICD codes if possible),  care provided, care outcome and time/place of the next  visit </t>
  </si>
  <si>
    <t>Number  of children discharged from the health facility within the past 24 h</t>
  </si>
  <si>
    <t>Number  of births and deaths occurring in the health facility that were  appropriately reported   according to the local regulations</t>
  </si>
  <si>
    <t>Number  of births and deaths occurring in the health facility during the reporting period</t>
  </si>
  <si>
    <t>Number  of recommendations from paediatric death reviews conducted at the health facility in the past 3 months that were fully implemented</t>
  </si>
  <si>
    <t>Number  of recommendations from paediatric death reviews conducted at the health facility in the past 6 months</t>
  </si>
  <si>
    <t>Number  of caregivers of children seeking care in the health facility who are aware of the mechanism for patient complaints and feedback (e.g. suggestion box) in the health facility</t>
  </si>
  <si>
    <t>Number  of caregivers of children seeking care in the health facility</t>
  </si>
  <si>
    <t xml:space="preserve">Number  of caregivers and/or children who participated in patient satisfaction surveys or provided feedback on the services received </t>
  </si>
  <si>
    <t>Number  of caregivers and/or children seeking care in the health facility</t>
  </si>
  <si>
    <t>Number  of complaints from children and/or their caregivers received by the health facility in the past 6 months that were reviewed and acted upon in the past 3 months</t>
  </si>
  <si>
    <t>Number   of all complaints from children and/or their caregivers received by the health facility in the past 3 months</t>
  </si>
  <si>
    <t>Relevant to Standard 1.1. duplicate to Indicator Number 12</t>
  </si>
  <si>
    <t>Number   of  children with  a condition/diagnosis requiring referral  ( 1) PSBI or very severe disease,2) severe jaundice  3) meningitis, 4) very severe febrile disease, 5) severe Pneumonia, 6) severe dehydration,  7) severe complicated measles, 8) mastoiditis, 9) complicated SAM and 10) severe Anemia, 11) LBW (&lt;2 kg) infants less than 7 days  12) convulsions or other general danger signs (vomiting, lethargy, not feeding well)  during the reporting period</t>
  </si>
  <si>
    <t>Number   of  children with  an indication that requires referral (1) with any general danger signs (convulsions, vomiting, lethargy, not feeding well) or severe condition, such as 2) PSBI or very severe disease, 3) meningitis, 4) very severe febrile disease, 5) severe Pneumonia, 6) severe dehydration,  7) severe complicated measles, 8) mastoiditis, 9) complicated SAM and 10) severe Anemia or 11) severe Jaundice, 12) LBW (&lt;2 kg) infants less than 7 days   who died at the health facility</t>
  </si>
  <si>
    <t xml:space="preserve">Number   of  children  with  an indication that requires referral (1) with any general danger signs (convulsions, vomiting, lethargy, not feeding well) or severe condition, such as 2) PSBI or very severe disease, 3) meningitis, 4) very severe febrile disease, 5) severe Pneumonia, 6) severe dehydration,  7) severe complicated measles, 8) mastoiditis, 9) complicated SAM,  10) severe Anemia and 11) severe jaundice, 12) LBW (&lt;2 kg) infants less than 7 days  </t>
  </si>
  <si>
    <t>Indicator Number 9 and Number 10 are similar. Suggesting Number 9 as it is difficult to determine the cause of death without further investigation</t>
  </si>
  <si>
    <t>Number  of  children who were referred without appropriate emergency transport during the reporting period</t>
  </si>
  <si>
    <t>Number  of children who were referred  during the reporting period</t>
  </si>
  <si>
    <t xml:space="preserve">Number  of children referred to a referral health facility or their caregivers who reported receiving immediate triage (assessment of emergency and priority signs, including vital signs) within 15 min on arrival at the referral health facility. </t>
  </si>
  <si>
    <t xml:space="preserve">Number  of children  referred to a referral health facility or their caregivers </t>
  </si>
  <si>
    <t>Number  of children referred from the facility who reached the referral facility.</t>
  </si>
  <si>
    <t>Number  of children referred from the facility</t>
  </si>
  <si>
    <t>Number  of children referred by a health facility for whom written counter-referral feedback information is documented in child card (medical record)</t>
  </si>
  <si>
    <t>Number  of children referred during the reporting period</t>
  </si>
  <si>
    <t>Number  of children referred for whom there were documented prereferral communications (verbal, written) with the receiving facility</t>
  </si>
  <si>
    <t>Number  of children referred  during the reporting period</t>
  </si>
  <si>
    <t>Number  of children referred who had an appropriate referral note with summary of history, clinical findings, investigations, diagnosis, treatment given and the reason for referral</t>
  </si>
  <si>
    <t xml:space="preserve">Number  of children discharged from the health facility or their carers who were given written instructions about treatment and care at home and can describe correctly how to take or give the discharge treatment at home. </t>
  </si>
  <si>
    <t>Number  of children discharged from the health facility or their caregivers</t>
  </si>
  <si>
    <t xml:space="preserve">Number  of children and/or their caregivers who reported that they were satisfied with the quality of the health information and support they received from health care staff during their care. </t>
  </si>
  <si>
    <t xml:space="preserve">Number  of children or their caregivers who received care/seen in the health facility </t>
  </si>
  <si>
    <t>Number  of children admitted to the health facility for whom there is an up-to-date, appropriately completed monitoring chart that indicates that vital signs were monitored regularly (at least every 6 hours if the patient is stable)</t>
  </si>
  <si>
    <t>Number  of children admitted to the health facility  during the reporting period</t>
  </si>
  <si>
    <t>Number  of children or their caregivers who express satisfaction with the information shared and the continuity of care received from different health care providers.</t>
  </si>
  <si>
    <t>Number   of health care staff,  who are satisfied that the information in daily patient notes ensures understanding of current diagnoses, the treatment plan and planned or pending investigations. (86.84)</t>
  </si>
  <si>
    <t>Number   of health care staff providing care for paediatric patients</t>
  </si>
  <si>
    <t>Number  of paediatric transfers within the facility for which there is a complete transfer form with clinical notes, including diagnostic test results for transferred patients</t>
  </si>
  <si>
    <t xml:space="preserve">Number  of children of legal age in the health facility who gave documented informed consent for procedures or treatment provided. </t>
  </si>
  <si>
    <t xml:space="preserve">Number  of parents or caregivers who gave their informed, documented consent for procedures and treatment of their children. </t>
  </si>
  <si>
    <t xml:space="preserve">Number  of parents or caregivers whose child received medical procedure in the health facility </t>
  </si>
  <si>
    <t>similar to indicator Number  6</t>
  </si>
  <si>
    <t>Number  of children over 5 years old and their caregivers who report that they were treated differently due to a personal attribute such as ethnicity, language, income, education or other factor</t>
  </si>
  <si>
    <t xml:space="preserve">Number  of children above 5 years old cared for in the health facility who were satisfied with the privacy they enjoyed during care. </t>
  </si>
  <si>
    <t>Number  of children above 5 years old cared for in the health facility</t>
  </si>
  <si>
    <t xml:space="preserve">Number  of children and their caregivers in the health facility who perceived that they were treated with compassion and respect and their dignity was preserved. </t>
  </si>
  <si>
    <t xml:space="preserve">Number  of staff who care for children at the health facility who are trained in child protection, care and support. </t>
  </si>
  <si>
    <t xml:space="preserve">Number   of staff who care for children at the health facility </t>
  </si>
  <si>
    <t xml:space="preserve">Number  of children identified as victims of maltreatment who received protection, psychological support and appropriate referral. </t>
  </si>
  <si>
    <t xml:space="preserve">Number  of children identified as victims of maltreatment </t>
  </si>
  <si>
    <t>Number  of breastfeeding mothers who report that they were shown how to express breast milk or who were given written information about expressing breast milk</t>
  </si>
  <si>
    <t>Number  of breastfeeding mothers seen in health facility during the reporting period</t>
  </si>
  <si>
    <t xml:space="preserve">Number  of children and their caregivers in the health facility who are satisfied with the facility meal service in terms of choice, quantity and number of servings per day. </t>
  </si>
  <si>
    <t>Number  of children and their caregivers  receiving care in the health facility during the reporting period</t>
  </si>
  <si>
    <t>Number  of all children aged &lt; 6 months visited or discharged from the facility for routine or acute care (outpatient or inpatient) who are exclusively breastfed or given only expressed breast milk (meaning that No other liquids or solids are given – not even water – except for oral rehydration solution, or drops/syrups of vitamins, minerals or medicines) before and during their stay in health facility)</t>
  </si>
  <si>
    <t xml:space="preserve">Number  of all children aged &lt; 6 months visited or discharged from the facility for routine or acute care </t>
  </si>
  <si>
    <t>Number  of children admitted to the health facility whose parents or caregivers were allowed to room-in or were provided with nearby accommodation at night</t>
  </si>
  <si>
    <t xml:space="preserve">Number  of parents or caregivers of admitted children in the health facility </t>
  </si>
  <si>
    <t xml:space="preserve">Number  of children admitted to the health facility whose parents or caregivers provided with food or had access to facilities to prepare food. </t>
  </si>
  <si>
    <t xml:space="preserve">Number  of children who received play therapy during their most recent medical procedure or treatment. </t>
  </si>
  <si>
    <t>Number  of children who received care in the health facility</t>
  </si>
  <si>
    <t>Number   of children who accessed the playroom during their stay in the health facility.</t>
  </si>
  <si>
    <t>Number  of children who were admitted/seen to the health facility  during the reporting period</t>
  </si>
  <si>
    <t>Number  of children receiving care in the health facility whose clinical records include an assessment or a pain score card</t>
  </si>
  <si>
    <t xml:space="preserve">Number  of children receiving care in the health facility during the reporting period </t>
  </si>
  <si>
    <t xml:space="preserve">Number  of children seen in the health facility during the reporting period  and required palliative care </t>
  </si>
  <si>
    <t>Number  of children who underwent surgery or painful medical procedure, whose pain was assessed using pain score  and if classified with mild, moderate or severe pain, child was  given appropriate analgesic treatment:  1) for  Mild pain,   children &gt; 3 months  was given  paracetamol at 10–15 mg/kg every 4–6 h  or ibuprofen at 5–10 mg/kg every 6–8 h.  children &lt; 3 months of age were given  paracetamol at 10–15 mg/kg every 4–6 h; 2) for Moderate-to-severe pain and pain that does not respond to the above treatment, child was given  a) morphine orally or IV every 4–6 h or by continuous IV infusion or  fentanyl or hydromorphone, If morphine does not adequately relieve the pain</t>
  </si>
  <si>
    <t>Number  of children who underwent surgery or painful medical procedure</t>
  </si>
  <si>
    <t>Number  of parents or caregivers who reported that their child's pain were alleviated by the action of health workers.</t>
  </si>
  <si>
    <t xml:space="preserve">Number  of parents or caregivers whose child suffered from pain when presenting in the health facility and/or received painful medical procedure in the health facility </t>
  </si>
  <si>
    <t>Most of the indicators under 6.3. can be covered under Supportive care of sick babies (standard Number 1.13) and Standard Number  1.10  Chronic conditions (Cancer)</t>
  </si>
  <si>
    <t xml:space="preserve">Number   of children or caregivers seen/received care in the health facility  </t>
  </si>
  <si>
    <t>Similar to indicator Number 13</t>
  </si>
  <si>
    <t>Number  of children in the health facility who were attended by health professionals specifically trained in child health care</t>
  </si>
  <si>
    <t xml:space="preserve">Number  of children received care  in the health facility </t>
  </si>
  <si>
    <t>Number  of health professional and support staff in the health facility who are satisfied with their workload in terms of their roles and responsibilities in the facility or the unit to which they are assigned</t>
  </si>
  <si>
    <t xml:space="preserve">Number  of health professional and support staff in the health facility providing care and support of children </t>
  </si>
  <si>
    <t>Number  of health professionals who care for children who received in-service training and/or refresher sessions within the past 12 months</t>
  </si>
  <si>
    <t>Number  of health professionals who care for children</t>
  </si>
  <si>
    <t>Number  of  paediatric care providers who participated in a quality improvement activity (meeting, audit, project) in the health facility  during the reporting period</t>
  </si>
  <si>
    <t>Number  of  paediatric care providers in the health facility</t>
  </si>
  <si>
    <t>This is the same as  indicator Number 7.2. Number  13</t>
  </si>
  <si>
    <t>Alternatively, facility can measure Number  of days when the health facility had a power outage  and was not able to back-up power source</t>
  </si>
  <si>
    <t>Number  of children and their families who attended/received care the health facility who observed that the health providers washed their hands or used an alcohol rub before examining them</t>
  </si>
  <si>
    <t>Number  of children and their families who attended/received care in the health facility during the reporting period</t>
  </si>
  <si>
    <t>Shell we include laboratory here as well. This is similar to indicator Number 5 in the same standard</t>
  </si>
  <si>
    <t xml:space="preserve">Number  of days  during the last 3 months per calendar year during which an oxygen source and delivery were not available. </t>
  </si>
  <si>
    <t>Number  of days  during which an 1)  oxygen source, 2) oxygen  concentrator and 3)  nasal prongs and/or nasal or nasopharyngeal catheters  were not available during the last 3 months</t>
  </si>
  <si>
    <t>Number  of days with stock outs of blood in health facility during the reporting period</t>
  </si>
  <si>
    <t>Facility types, ownership</t>
  </si>
  <si>
    <t>Facility types, by age</t>
  </si>
  <si>
    <t>Facility types, ownership, by age</t>
  </si>
  <si>
    <t>Facility types, ownership, by weight</t>
  </si>
  <si>
    <t>Facility types, ownership, age, sex</t>
  </si>
  <si>
    <t>Facility types, by Vaccine types</t>
  </si>
  <si>
    <t>Facility types, sex, age (&lt;1 year, 1-5 years)</t>
  </si>
  <si>
    <t>Facility types, ownership, by conditions</t>
  </si>
  <si>
    <t>Facility types, ownership, by severity of pain</t>
  </si>
  <si>
    <t>Facility types, ownership, by births and deaths</t>
  </si>
  <si>
    <t>Facility types, ownership, urban/rural</t>
  </si>
  <si>
    <t>Facility types, ownership, by urban/rural</t>
  </si>
  <si>
    <t>Facility types, by  provider cadre</t>
  </si>
  <si>
    <t>Facility types, ownership, by chronic condition</t>
  </si>
  <si>
    <t>Facility types, ownership, by age (5-&lt;10 years, 10-&lt;15 years)</t>
  </si>
  <si>
    <t>Facility types, ownership, by provider/support cadre</t>
  </si>
  <si>
    <t xml:space="preserve"> Ownership , age, sex</t>
  </si>
  <si>
    <t xml:space="preserve"> Ownership ,  age, sex</t>
  </si>
  <si>
    <t>Bacteriological confirmation status; drug resistance status (drug-susceptible and treated with first-line drugs, drug-resistant and treated with a second-line regimen); HIV status; treatment history (new and relapse, previously treated excluding relapse)</t>
  </si>
  <si>
    <t>Types of health facility,  sex, age</t>
  </si>
  <si>
    <t>Sex, by age (&lt;1 year, 1-5 years, 5-15 years)</t>
  </si>
  <si>
    <t>Facility types, by urban/rural</t>
  </si>
  <si>
    <t>Levels of care/facility types, by age groups (0-6, 7-27, 28-59 days, 2months-&lt;6 months), by weights</t>
  </si>
  <si>
    <t>Inpatient/outpatient, ownership</t>
  </si>
  <si>
    <t>Not applicable</t>
  </si>
  <si>
    <t>Rehydration treatment for children with  diarrhoea</t>
  </si>
  <si>
    <t xml:space="preserve">% of all children with persistent diarrhoea who were correctly assessed for dehydration and nutritional status </t>
  </si>
  <si>
    <t xml:space="preserve">Assessment of persistent diarrhoea for dehydration and nutritional status </t>
  </si>
  <si>
    <t xml:space="preserve">Successful rehydration of children with  some dehydration </t>
  </si>
  <si>
    <t>Monitoring of children with severe febrile illness (e.g. malaria, meningitis, septicaemia, dengue)</t>
  </si>
  <si>
    <t xml:space="preserve">Assessment and classification of nutritional  status </t>
  </si>
  <si>
    <t>Assessment of anaemia status w according to the IMCI guidelines.</t>
  </si>
  <si>
    <t>Treatment of children diagnosed with TB  infection</t>
  </si>
  <si>
    <t xml:space="preserve">Successful completion of TB treatment </t>
  </si>
  <si>
    <t>HIV testing among infants of  HIV-infected mothers</t>
  </si>
  <si>
    <t xml:space="preserve">Antiretroviral therapy for children with confirmed HIV infection </t>
  </si>
  <si>
    <t>  % of children and their families who attended the health facility who would recommend the health facility to friends and family.</t>
  </si>
  <si>
    <t>Missed opportunity to vaccinate in hospital settings</t>
  </si>
  <si>
    <t xml:space="preserve">Assessment of risk-factors and triggers among children with chronic conditions </t>
  </si>
  <si>
    <t>Knowledge of alert signs and symptoms  to seek care among children with chronic conditions.</t>
  </si>
  <si>
    <t>Timely assessment of children with trauma or injuries</t>
  </si>
  <si>
    <t xml:space="preserve">Correct treatment of convulsions </t>
  </si>
  <si>
    <t xml:space="preserve">Correct analgesic treatment </t>
  </si>
  <si>
    <t xml:space="preserve">Complication rate of IV infusions </t>
  </si>
  <si>
    <t xml:space="preserve"> Hospital-acquired infections among admitted children</t>
  </si>
  <si>
    <t>Unjustified use of cough remedies for children with cough or cold</t>
  </si>
  <si>
    <t>   % of children up to 5 years seen at the health facility with cough or cold (or any diagnosis of unspecified respiratory  tract infections, such as RTI, URTI) who receive cough remedies for respiratory tract infections</t>
  </si>
  <si>
    <t> Number  of children ≤ 5 years of age seen at the health facility with cough or cold or any diagnosis of unspecified respiratory  tract infections (such as RTI, URTI)</t>
  </si>
  <si>
    <t>Appropriate prereferral treatment for children requiring referral</t>
  </si>
  <si>
    <t xml:space="preserve">Institutional death among children requiring referral </t>
  </si>
  <si>
    <t xml:space="preserve"> Immediate triage of referred  children on arrival at the referral health facility.</t>
  </si>
  <si>
    <t>Room-in or accommodation for caregivers of admitted children</t>
  </si>
  <si>
    <t xml:space="preserve">Caregivers' access to food or to facilities to prepare the food. </t>
  </si>
  <si>
    <t xml:space="preserve"> Staff participation in a QI activity </t>
  </si>
  <si>
    <t xml:space="preserve">Children and their families who would recommend the health facility to friends and family. </t>
  </si>
  <si>
    <t>Hand-washing practices  among paediatric care providers</t>
  </si>
  <si>
    <t>Both (inpatient and Outpatient)</t>
  </si>
  <si>
    <t>Number 7 and Number 8 are similar indicators. I suggest to  chose one. Since Number 7 covers Both (inpatient and Outpatient) levels, suggest to use Number 7 but delated  term "according  to severity of pneumonia" and instead use  term "severity of disease"</t>
  </si>
  <si>
    <t xml:space="preserve"> The health facility has facilities in which children can be examined with Both (inpatient and Outpatient) visual and auditory privacy when required. </t>
  </si>
  <si>
    <t xml:space="preserve"> The health facility has facilities (outpatient visit consultations, inpatient wards, in which children can be examined with Both (inpatient and Outpatient) visual and auditory privacy </t>
  </si>
  <si>
    <t>Number of paediatric transfers within the facility during the reporting period</t>
  </si>
  <si>
    <t xml:space="preserve"> The health facility that is managing children with complicated severe acute malnutrition with availability of  adequate medical and nutrition supplies for the expected case load without stocks-outs during the reporting period. Specifically: 1) 10% glucose or sucrose, 2)  F-75  or F-100 therapeutic milk, 3) ready-to-use therapeutic food packets, 4)  ReSoMal,  5) IV fluids (either Ringer’s lactate solution with 5%, dextrose or half-strength Darrow’s solution with 5% dextrose or .45% saline with 5% dextrose), 6) 1.5% zinc acetate solution,  7) 50% magnesium sulfate solution, 8) 10% stock solution of potassium chloride, 9) oral amoxicillin, 10) benzylpenicillin or ampicillin and 11)  gentamicin  injectable (IM or IV), 12)  IV line, 13) nasogastric tube, 14) warm blankets, 15) heater or warmer</t>
  </si>
  <si>
    <t>Number  of all sick children aged &lt; 5 years seen in the health facility  to whom 1)  oedema on feet, 2) weight for height/length (WFH/L)/Z-score (if &lt;6 months) or MUAC (if≥6 months), 3) absence or presence of any general danger signs, 4)  severe classification and/or 5) chest indrawing, 6)  ability  to finish RUTF (if older than 6 months), 7) feeding /breastfeeding status (if less than 6 months) was assessed  and classified as 1) complicated severe malnutrition, if oedema on Both (inpatient and Outpatient) feet WFH/L is less than -3 z-score or MUAC less than 115 mm and any of the following: medical complication, not able to finish RUTF or breastfeeding problem); 2)  uncomplicated severe acute malnutrition if  WFH/L less than -3 zscores OR MUAC less than 115 mm AND Able to finish RUTF; 3) moderate acute malnutrition if WFH/L between -3 and - 2 z-scores OR MUAC 115 up to 125 mm</t>
  </si>
  <si>
    <t>The list is based on IMNCI and ETAT clinical recommendations; availability of specific essential equipment per type of health facilities need to be adapted to local regulations</t>
  </si>
  <si>
    <t>The health facility had a 1)  designated emergency care area, room or trolley in the outpatient area and wards equipped with following paediatric equipment, supplies and essential medicines for emergency resuscitation and initial treatment during the reporting period: 2)  Resuscitation table, light, 3)  Continuous Positive Airway Pressure (CPAP) system; 4) Defibrillator 5) Incubator, newborn; 6) Infusion pump,;7)  Laryngoscope, newborn and 8) child, set; 9) Endotracheal tubes (newborn and 10) child sizes), 11) Nebulizer, 12)Syringe pump; 13) Oxygen. 14) Oxygen concentrator,  15) flow splitter for newborn/child, 16)  Pulse oximeter, 17) Pump, suction; 18) Suction, bulb; 19) Resuscitator, hand-operated, child, set; 20) Resuscitator, hand-operated, newborn, set,  21) Ventilator medical, child/newborn, with Continuous Positive Airway Pressure (CPAP) and accessories;  22) Radiant Warmer/ heating pad; well-stocked neonatal, 23)  child  resuscitation trolley,  24) Self-inflating ventilation bag (240-500 mL);  25) Neonatal mask Size 1 and 0, 26) infusion sets, 27) intravenous fluids</t>
  </si>
  <si>
    <t>2 Sickies/Pret/Small</t>
  </si>
  <si>
    <t>Availability of specific essential equipment per type of health facilities need to be adapted to local regulations, however, it is highly recommended that lower level health facilities have at least 1st choice antibiotics for initial treatment and referral (1st 4 medications); the list of 1st and 2nd choice antibiotics is developed based on the WHO Model List of essential medicines for children (7th edition, 2019)</t>
  </si>
  <si>
    <t>Number  of  low-birth-weight infants  weighing 2500 g or less born or treated  in the health facility during reporting period who died in the health facility</t>
  </si>
  <si>
    <t>Number  of  low-birth-weight infants  weighing 2500 g or less born or treated  in the health facility during reporting period</t>
  </si>
  <si>
    <r>
      <t xml:space="preserve"> The health facility had antibiotics (first- and second-line) for treatment of severe pneumonia and pneumonia with no stock outs during the reporting period. Specifically</t>
    </r>
    <r>
      <rPr>
        <b/>
        <sz val="9"/>
        <color rgb="FF000000"/>
        <rFont val="Calibri"/>
        <family val="2"/>
        <scheme val="minor"/>
      </rPr>
      <t>: 1st choice antibiotics</t>
    </r>
    <r>
      <rPr>
        <sz val="9"/>
        <color rgb="FF000000"/>
        <rFont val="Calibri"/>
        <family val="2"/>
        <scheme val="minor"/>
      </rPr>
      <t xml:space="preserve">: 1) amoxicillin (Powder for oral liquid: 125 mg (as trihydrate)/5 mL; 250 mg (as trihydrate)/5 mL  or Solid oral dosage form: 250 mg; 500 mg (as trihydrate). Or Powder for injection: 250 mg; 500 mg; 1 g (as sodium) in vial) 2) amoxicillin + clavulanic acid (Oral liquid: 125 mg amoxicillin + 31.25 mg clavulanic acid/5 mL AND 250 mg amoxicillin + 62.5 mg clavulanic acid/5 mL  or  tablet: 500 mg (as trihydrate) + 125 mg (as potassium salt) or Powder for injection: 500 mg (as sodium) + 100 mg (as potassium salt); 1000 mg (as sodium) + 200 mg (as potassium salt) in vial) 3) ampicillin (Powder for injection: 500 mg; 1 g (as sodium salt) in vial); 4) benzylpenicillin (Powder for injection: 600 mg (= 1 million IU); 3 g (= 5 million IU) (sodium or potassium salt) in vial) 5) gentamicin  (Injection: 10 mg; 40 mg (as sulfate)/ mL in 2- mL vial); 6) phenoxymethylpenicillin  (Powder for oral liquid: 250 mg (as potassium salt)/5 mL. or Tablet: 250 mg (as potassium salt). 7) cefotaxime  (Powder for injection: 250 mg per vial (as sodium salt) ; 8) ceftriaxone ( Powder for injection: 250 mg; 1 g (as sodium salt) in vial)  </t>
    </r>
    <r>
      <rPr>
        <b/>
        <sz val="9"/>
        <color rgb="FF000000"/>
        <rFont val="Calibri"/>
        <family val="2"/>
        <scheme val="minor"/>
      </rPr>
      <t>2nd choice</t>
    </r>
    <r>
      <rPr>
        <sz val="9"/>
        <color rgb="FF000000"/>
        <rFont val="Calibri"/>
        <family val="2"/>
        <scheme val="minor"/>
      </rPr>
      <t>: 9) doxycycline (Oral liquid: 25 mg/5 mL ; 50 mg/5 mL (anhydrous) . or Solid oral dosage form: 50 mg ; 100 mg (ashyclate) or Powder for injection: 100 mg in vial)</t>
    </r>
  </si>
  <si>
    <t>Number  of all children two months or older with cough or difficult breathing who were treated/visited health facility during the reporting period</t>
  </si>
  <si>
    <t xml:space="preserve">Number  of children with asthma and active symptoms (wheezing) to whom inhaled bronchodilator was given   with age-appropriate delivery mechanism </t>
  </si>
  <si>
    <t>Availability of designated space with safe, clean water and adequate supplies for preparing ORS for children with diarrhea and dehydration.</t>
  </si>
  <si>
    <t xml:space="preserve">The health facility has an appropriate designated space with safe, clean water and adequate supplies for preparing ORS for children with diarrhea and dehydration. </t>
  </si>
  <si>
    <t xml:space="preserve">The health facility had an appropriate designated space with safe, clean water and adequate supplies (cup, spoon and low osmolarity (245 mOsm/L) ORS powder packs  for dilution in 200 mL; 500 mL; 1 L.s)  for preparing ORS for children with diarrhea and dehydration during the reporting period. </t>
  </si>
  <si>
    <t xml:space="preserve">Number  of children  with diarrhoea symptoms with or without dehydration  who received appropriate rehydration treatment.  Specifically: if Diarrhoea symptoms &lt;14 days, severe dehydration and no blood in stool,_ Plan C; if Diarrhoea symptoms &lt;14 days, some dehydration and no blood in stool, _ Plan B;  if Diarrhoea symptoms and blood in stool, _ give ciprofloxacin for 3 days  </t>
  </si>
  <si>
    <t>Indicator Number 7 and Number 9 are similar. I suggest using Number 7 as it assesses treatment at Both (inpatient and Outpatient)  at inpatient and outpatient; Indicator Number 7  of 1.4. is inclusive to indicator Number  9 and Number 10. We can have one indicator  for inpatient level (Plan c) and Number 7 at outpatient level and remove ind Number 9 (Tit is part of ind. Number 7)</t>
  </si>
  <si>
    <t xml:space="preserve"># of under 5 children in a health facility who were diagnosed with diarrhea (with some or no dehydration) and were prescribed or received ORS, Zinc supplementation (if 2months- &lt;5 years) and ciprofloxacin only if blood was present in the stool (or dysentery was diagnosed);   if Diarrhoea symptoms 14 days and more and dehydration, _ treat dehydration with ORS or breastfeeding  and refer to hospital,  if   Diarrhoea symptoms 14 days and more and no dehydration, _ referral to hospital, some dehydration and no blood in stool, _ Plan B;  </t>
  </si>
  <si>
    <t xml:space="preserve"> The health facility  had availability of basic laboratory and diagnostic tests and supplies for appropriate assessment of children with fever during the reporting period. Specifically:  (1) otoscopes,  2) malaria smear and/or rapid diagnostic tests, 3)  urinalysis with microscopy,4)  full blood count, 5)  pulse oximetry, 6) blood glucose tests, 7) blood culture) </t>
  </si>
  <si>
    <t xml:space="preserve">The availability of specific diagnostic  tests (e.g. blood culture)  by type of health facility need to be specified in line with the local  regulations </t>
  </si>
  <si>
    <t>changed the indicator from % of  children seen in the health facility for whom raised temperature was documented to % of sick children to whom  temperature was documented in their medical record</t>
  </si>
  <si>
    <t>% of  children with severe febrile illness (e.g. malaria, meningitis, septicaemia, dengue) who were monitored at least hourly for vital signs ( heart rate, RR, BP, T, urine output) and level of consciousness  until resolution of emergency signs (difficulty of breathing, severe respiratory distress, central cyanosis,  signs of shock (cold hands, capillary refill time longer than 3s, high heart rate with weak pulse, and low or unmeasurable blood pressure), coma (or reduced level of consciousness), convulsions, or signs of severe dehydration (lethargy, sunken eyes, very slow return after pinching the skin or any two or these)</t>
  </si>
  <si>
    <t xml:space="preserve">Number  of  children with severe febrile illness (e.g. malaria, meningitis, septicaemia, dengue)  treated in the health facility during the reporting period who were monitored at least hourly for vital signs ( heart rate, RR, BP, T, urine output) and level of consciousness  until resolution of emergency signs (difficulty of breathing, severe respiratory distress, central cyanosis,  signs of shock (cold hands, capillary refill time longer than 3s, high heart rate with weak pulse, and low or unmeasurable blood pressure), coma (or reduced level of consciousness), convulsions, or signs of severe dehydration (lethargy, sunken eyes, very slow return after pinching the skin or any two or these) </t>
  </si>
  <si>
    <t xml:space="preserve">Number  of children &lt;5 years old whose growth (weight, height) was measured and plotted on respective growth  chart and classified as normal growth,  obese, overweight, possible risk of overweight, stunted, underweight, wasted, severely stunted, severely underweight or  severely wasted </t>
  </si>
  <si>
    <t xml:space="preserve">Complete Indicator for Facility Survey: % of all children over 2 months classified or diagnosed with anaemia, who was treated/prescribed  with Iron (2months-4 months- 1ml Iron syrup (Ferrous Fumerate 20 mg per ml, 4 month=12 months-1.25 ml, 12months-3 years 2ml  syrup or  ½ tablet of 60 Mg elemental iron), 3-5 years 2,5ml or ½ tablet of 60 Mg elemental iron),  children 5-&lt;15 years old:30-60 elemental Iron for 14 days  and Mebendazole (for children 1 year or older), if not given during last 6 months
Anemia (some pallor or haemoglobin under 8 gm among children over 1 month-&lt;6 months, Children of 6 to 59 months (Both (inpatient and outpatient) (inpatient and outpatient) sexes) &lt; 11.0 g/dl;  Children of 5 to 11 years (Both (inpatient and outpatient) (inpatient and outpatient) sexes) &lt;11.5g/dl Children of 12 to 14 years (Both (inpatient and outpatient) (inpatient and outpatient) sexes) 12.0. g/dl </t>
  </si>
  <si>
    <t>The availability of specific antibiotics  by type of health facilities depend on local regulations, however, it is highly recommended to have 1st 5 antibiotics at the lower level health facilities; The list of 1st and 2nd choice antibiotics is developed based on the WHO Model List of essential medicines for children (7th edition, 2019)</t>
  </si>
  <si>
    <t>Note: oxygen administration for  emergency ETAT signs  goes beyond children with Pneumonia, although could be appeared among children with Pneumonia. Therefore, the denominator could be expanded to include children with Pneumonia and/or  ETAT emergency signs</t>
  </si>
  <si>
    <t>Number  of  children 2 months-&lt;5 years with diagnosis of  cough and cold or any following unspecified RTI diagnosis (No Pneumonia, RTI, URTI) and no fast breathing or chest indrawing) or no other concurrent disease (E.g. Pneumonia, Severe Pneumonia, Very Severe Disease, Dysentery, HIV+) to whom  antibiotic was prescribed</t>
  </si>
  <si>
    <t>5 ASB/Asses/Class/Man/Fever</t>
  </si>
  <si>
    <t>This indicator is inpatient. Do we want something on caregiver reported outcome?</t>
  </si>
  <si>
    <t xml:space="preserve"> The health facility with availability of child-friendly single or fixed-dose formulations of anti-TB medicines s in adequate quantities without stock outs during the reporting period. Specifically: 1) ethambutol (Oral liquid: 25 mg/mL or Tablet: 100 mg; 400 mg (hydrochloride) or Tablet (dispersible): 100 mg); 2) isoniazid (Oral liquid: 50 mg/5 mL or Tablet: 100 mg to 300 mg or Tablet (scored): 50 mg or Tablet (dispersible): 100 mg); 3) isoniazid + pyrazinamide + rifampicin (Tablet (dispersible): 50 mg + 150 mg + 75 mg.) 4) isoniazid + rifampicin (Tablet (dispersible): 50 mg + 75 mg.) 5) pyrazinamide (Oral liquid: 30 mg/mL.  or Tablet: 400 mg; or  Tablet (dispersible): 150 mg; or Tablet (scored): 150 mg.) 6) rifampicin (Oral liquid: 20 mg/mL.  or Solid oral dosage form: 150 mg; 300 mg.) and 7) rifapentine Tablet: 150 mg</t>
  </si>
  <si>
    <t>The availability of medicines for the treatment of multidrug-resistant tuberculosis (MDR-TB) such as amikacin, amoxicillin + clavulanic acid, bedaquiline or  clofazimine is not included in the list as they should be used in specialized centers adhering to WHO standards for TB control</t>
  </si>
  <si>
    <t>  % of children  with diagnosed TB who received correct, appropriate treatment (i.e. formulation, combination, dose and duration of treatment)</t>
  </si>
  <si>
    <t xml:space="preserve">Number  of children with diagnosed TB who received correct, appropriate treatment (i.e. formulation, combination, dose and duration of treatment). Specifically,1) isoniazid (H) 10 mg/kg (range 7–15 mg/kg); maximum dose 300 mg/day  and 2) rifampicin (R) 15 mg/kg (range 10–20 mg/kg); maximum dose 600 mg/day   and  3) pyrazinamide (Z) 35 mg/kg (range 30–40 mg/kg)  or adult dose of above medications (if child's body weight is ≥ 25 kg) or 3 Fixed dose combination (FDC) for 2 months (intensive phase)  and 2) isoniazid (H) 10 mg/kg (range 7–15 mg/kg); maximum dose 300 mg/day  and 2) rifampicin (R) 15 mg/kg (range 10–20 mg/kg) or adult dose of above medications (if child's body weight is ≥ 25 kg) or 2 FDC  for 4-7 months (Continuation phase) </t>
  </si>
  <si>
    <t>Number  of paediatric TB patients  successfully treated (cured plus treatment completed) among paediatric  TB cases treated in the health facility during the reporting period</t>
  </si>
  <si>
    <t>Availability of functioning refrigerator with a temperature monitoring device and sufficient storage capacity to accommodate all the vaccines</t>
  </si>
  <si>
    <t>Number  of days with stock outs of any of the paediatric vaccine(s), required  by national immunization calendar (including HPV, if applicable)</t>
  </si>
  <si>
    <t xml:space="preserve">specific vaccines will be determined according to the national immunization calendar  (e.g. Panta vs DPT3), however, WHO recommends following childhood vaccines for all countries/geographies: BCG vaccine, diphtheria vaccine, Haemophilus influenzae type b, hepatitis B vaccine, HPV vaccine, measles vaccine, pertussis vaccine, pneumococcal vaccine, poliomyelitis vaccine, rotavirus vaccine, rubella vaccine, tetanus vaccine </t>
  </si>
  <si>
    <t xml:space="preserve"> This indicator focused on 1st two targets, but this may be difficult to measure and act upon (given that it includes Both (inpatient and Outpatient) testing and treatment).  Based on the expert feedback, the indicator was split into testing and treatment (see  the indicator below)</t>
  </si>
  <si>
    <t>Note: indicator Number 14 includes Number 15. therefore, it is not selected separately. Alternatively,  we can focus Number 14 on testing and Number 15 on treatment. Note: 100 core monitors AIDS related mortality and Viral load suppression (3rd 95 target). This one focuses on 1st two targets, but may be difficult to measure</t>
  </si>
  <si>
    <t>Similar to indicator Number 11. Suggest to use the measure Number 11 above with proposed modification</t>
  </si>
  <si>
    <t xml:space="preserve"> Number  of children receiving care in long term care facilities/departments during the reporting period</t>
  </si>
  <si>
    <t>Total Number  of children followed for asthma in the health facility during the reporting period</t>
  </si>
  <si>
    <t>% of patients with chronic conditions (asthma, diabetes, Epilepsy)   to whom risk factors (BMI, Diet) and triggers (pets, viral infections, dust, smoking environment), assessed &amp; modification plan developed during the visit or before the discharge</t>
  </si>
  <si>
    <t>Number  of patients with chronic conditions (asthma, diabetes, Epilepsy)   to whom risk factors (BMI, Diet) and triggers (pets, viral infections, dust, smoking environment), assessed &amp; modification plan developed during the visit or before the discharge</t>
  </si>
  <si>
    <t>Number  of patients with chronic conditions (asthma, diabetes, Epilepsy)  received treatment in the health facility during the reporting period</t>
  </si>
  <si>
    <t xml:space="preserve">% of children with a chronic condition who know and can correctly describe the signs and symptoms that alert them to seek care for their condition. </t>
  </si>
  <si>
    <t xml:space="preserve">Number  of children with a chronic condition who know and can correctly describe the signs and symptoms that alert them to seek care for their condition. Specifically: in case of asthma (1) severe breathlessness or 2) wheezing, especially at night or in the early morning), in case of epilepsy: 1)  Jerking movements of the arms and legs; 2) Stiffening of the body and 3) loss of consciousness; in case of Diabetes, 1))  unexplained weight loss,2b) Hungry, even after eating
 3) Dry mouth, Excessive Thirst 4) Peeing a lot and/or bed wetting, 5) excessive fatigue, 6) Blurred vision, 7)  fruity-smelling breath; 9) nausea and vomiting
</t>
  </si>
  <si>
    <t>Number  of sick children with chronic conditions ( e.g. chronic respiratory diseases, such as Asthma, epilepsy, tuberculosis, HIV infection, heart diseases and diabetes)  and/or their caregivers seen in the health facility during the reporting period who were given written  instructions about treatment and/or care, can say the reason that a particular treatment was given (or child’s condition) and how to take the treatment</t>
  </si>
  <si>
    <t xml:space="preserve">Number  of sick children with chronic conditions ( e.g. chronic respiratory diseases, such as Asthma, epilepsy, tuberculosis, HIV infection, heart diseases and diabetes)  and/or their caregivers receiving care/seen in the health facility </t>
  </si>
  <si>
    <t>standard 1.11 can be incorporated in  non-clinical specific standards, such as  standard 7</t>
  </si>
  <si>
    <t xml:space="preserve">Availability of a designated area for managing seriously sick children </t>
  </si>
  <si>
    <t>  % of children   with convulsions  who were correctly managed with anticonvulsant treatment (appropriate choice and dose)</t>
  </si>
  <si>
    <t xml:space="preserve">Number  of children whose pain was assessed with pain score and had mild, moderate or severe pain </t>
  </si>
  <si>
    <t>% of children  receiving care in intensive care unit  during the reporting period (or other relevant unit)  who died in the health facility due to aspiration</t>
  </si>
  <si>
    <t>Number  of children  receiving care in intensive care unit during the reporting period  (or other relevant unit)  who died in the health facility due to aspiration</t>
  </si>
  <si>
    <t xml:space="preserve">The health facility had appropriate sterilizing facilities and disinfectants for medical materials without stock outs during the reporting period. Specifically, 1) dry heat sterilizer or an autoclave; 2)  Drum, sterilizing Number  sizes; 3) Indicator, TST control, spot &amp; tape; 4) Masking tape, for sterilization pack; 5) Paper sheet, crepe, for sterilization pack; 6) Timer, 60 min, mechanical 7)  Chlorine-based or other country specific  disinfectants for medical materials  </t>
  </si>
  <si>
    <t>Number  of children admitted to the health facility during the reporting period</t>
  </si>
  <si>
    <t xml:space="preserve"> Number  of children ≤ 5 years of age seen at the health facility with cough or cold or any diagnosis of unspecified respiratory  tract infections (such as RTI, URTI) who were prescribed/ received cough remedies (including over the counter cough suppressants, expectorants) </t>
  </si>
  <si>
    <t>This indicator can be separated for death and births. Death and birth registration is ultimate objective, but  facility may only be responsible for death and birth reporting and counselling client for birth registration</t>
  </si>
  <si>
    <t xml:space="preserve">Statement 2.2. and Statement 7.3. have similar measures and can be optimized </t>
  </si>
  <si>
    <t>Implementation of the recommendations of paediatric death reviews in the health facility</t>
  </si>
  <si>
    <t>Review of  and response to the complaints from children and/or their caregivers</t>
  </si>
  <si>
    <t>Number   of  children with  a condition/diagnosis requiring referral who received appropriate pre-referral treatment nt. Specifically, 1) if PSBI or very severe disease,  was given 1st dose of -Inj. Ampicillin or benzyl penicillin  and Inj. Gentamycin 2) If severe Jaundice or weight &lt;2 kg in infants &lt;7 days or any general danger signs, was treated to prevent low blood sugar (breastfeed or give expressed breastmilk or  sugar water (4 level teaspoons of sugar (20 g) in a 200-mL cup of clean water) by cup or nasogastric tube 3) If meningitis, was given  Ampicillin and Gentamicin 4) if  very severe febrile disease, was given the  first dose of artesunate or quinine for severe malaria 5) If severe Pneumonia, was given 1st dose of oral amoxicillin 6) If severe dehydration, was  given Plan C or  ORS on the way to hospital 7) If severe complicated measles, was given Vit A and Penicillin or streptomycin  8) If mastoiditis, was give Vancomycin  or Ceftriaxone 9) If complicated SAM,  was given amoxicillin and Treat to prevent low blood sugar (breastfeed or give expressed breastmilk or  sugar water (4 level teaspoons of sugar (20 g) in a 200-mL cup of clean water) by cup or nasogastric tube 11) if convulsions,  was give diazepam</t>
  </si>
  <si>
    <t xml:space="preserve">Facility Survey: Documentation Review or client interview  </t>
  </si>
  <si>
    <t xml:space="preserve"> Referral note for   children who referred to  other health facility </t>
  </si>
  <si>
    <t>Children or their caregivers' satisfaction with the information shared and the continuity of care received from different health care providers</t>
  </si>
  <si>
    <t xml:space="preserve">% of paediatric transfers within the facility for which there is a complete transfer form with clinical notes, including timely reception of diagnostic test results for transferred patients. </t>
  </si>
  <si>
    <t xml:space="preserve">% of children with chronic diseases (e.g. chronic respiratory diseases, such as Asthma, tuberculosis, HIV infection, heart diseases and diabetes) for whom regular follow-up is routinely scheduled and documented in the health facility records. </t>
  </si>
  <si>
    <t xml:space="preserve">Number  of children with chronic diseases (e.g. chronic respiratory diseases, such as Asthma, epilepsy tuberculosis, HIV infection, heart diseases and diabetes) for whom regular follow-up is routinely scheduled and documented in the health facility records. </t>
  </si>
  <si>
    <t>Number  of children with chronic diseases (e.g. chronic respiratory diseases, such as Asthma, epilepsy, tuberculosis, HIV infection, heart diseases and diabetes) who received care in the health facility during the reporting period</t>
  </si>
  <si>
    <t xml:space="preserve">Number  of children above 5 years old and their caregivers receiving(ed) care/seen in the health facility  </t>
  </si>
  <si>
    <t xml:space="preserve">% of caregivers of children who visited the health facility during the reporting  period and reported being aware of the danger signs of their children, where to seek care and how to feed their children during the illness (giving extra fluids and continue feeding) </t>
  </si>
  <si>
    <t xml:space="preserve"># of caregivers of children who visited the health facility during the reporting period and reported being aware of the danger signs of their children, where to seek care and how to feed their children during the illness (giving extra fluids and continue feeding) </t>
  </si>
  <si>
    <t xml:space="preserve">Number  of children and their caregivers receiving(ed) care/seen in the health facility  </t>
  </si>
  <si>
    <t>The health facility visibly displayed information about the patients' (child) charter in leaflets and posters in all areas in which children are cared for (wards, waiting rooms and play areas) during the reporting period</t>
  </si>
  <si>
    <t xml:space="preserve"> % of children or their caregivers in the health facility during the reporting period who reported being adequately informed about their rights to care (free treatment, medication, food, bedding, room-in etc.) </t>
  </si>
  <si>
    <t xml:space="preserve">#of children or their caregivers in the health facility during the reporting period who reported being adequately informed about their rights to care (free treatment, medication, food, bedding, room-in etc.) </t>
  </si>
  <si>
    <t>This can be an important measure if we measure it among the babies who were born in the health facility (not discharged yet) or were exclusively breastfed upon admission. Indicator Number  10 of 5.5.; Number 6 of  6.1., Number 7 of 1.6. and  Number 15 of 1.2. are the same</t>
  </si>
  <si>
    <t xml:space="preserve"> % of children seen in the health facility during the reporting period who required palliative care and who received it or were referred to an appropriate center. </t>
  </si>
  <si>
    <t>Number  of children seen required palliative care in the health facility during the reporting period   and   who received it or were referred to an appropriate center</t>
  </si>
  <si>
    <t xml:space="preserve"> % of children or caregivers who reported of being triaged within 15 minutes of arrival in health facility  and were satisfied with  overall timeliness of care </t>
  </si>
  <si>
    <t xml:space="preserve">Number   of children or their caregivers  who reported of being triaged within 15 minutes of arrival in the health facility  and were satisfied with overall timeliness of care </t>
  </si>
  <si>
    <t>In this indicator, we could unite all necessary clinical trainings required  for provision of  QoC. We need to think where/how to unite non-clinical trainings</t>
  </si>
  <si>
    <t xml:space="preserve">Continuous Quality Improvement (QI) process in the health facility </t>
  </si>
  <si>
    <t>The health facility holds at least one meeting a month to  1) review data, 2)  monitor performance, 3)  make recommendations to address any problems, 4) honor good performance and 5)  encourage staff or teams who are struggling to improve quality</t>
  </si>
  <si>
    <t xml:space="preserve"> Meg Suggested following revisions: The health facility has a functioning source of improved safe water located on the premises that is adequate to meet all demands needs (according to WHO standards), for drinking, personal hygiene, medical interventions (formula, ORS, nutritional supplements and medicines), cleaning, laundry and cooking for use by staff, children and their families. (94.47)</t>
  </si>
  <si>
    <r>
      <t xml:space="preserve">The health facility had supplies of emergency and prereferral medicines  without stock outs during the reporting period: For </t>
    </r>
    <r>
      <rPr>
        <b/>
        <sz val="9"/>
        <color rgb="FF000000"/>
        <rFont val="Calibri"/>
        <family val="2"/>
        <scheme val="minor"/>
      </rPr>
      <t>Outpatient facilities</t>
    </r>
    <r>
      <rPr>
        <sz val="9"/>
        <color rgb="FF000000"/>
        <rFont val="Calibri"/>
        <family val="2"/>
        <scheme val="minor"/>
      </rPr>
      <t xml:space="preserve">:  1)  Inj. Ampicillin or benzyl penicillin , 2) Inj. Gentamycin 3)  amoxicillin   ciprofloxacin 4)  Ceftriaxone 5) artesunate or quinine 6) cup and spoons 7) nasogastric tube, 8) ORS 9) zinc sulfate, 10) Vit A,  11) diazepam 12) RUTF; 13) Budesonide Inhalation (aerosol);  14) ibuprofen 15) Paracetamol  </t>
    </r>
    <r>
      <rPr>
        <b/>
        <sz val="9"/>
        <color rgb="FF000000"/>
        <rFont val="Calibri"/>
        <family val="2"/>
        <scheme val="minor"/>
      </rPr>
      <t>In addition, for inpatient facilities</t>
    </r>
    <r>
      <rPr>
        <sz val="9"/>
        <color rgb="FF000000"/>
        <rFont val="Calibri"/>
        <family val="2"/>
        <scheme val="minor"/>
      </rPr>
      <t>:16) Oxygen, 17)  Oxygen  concentrator and nasal prongs, 18) Morphine, 19) Salbutamol Injection, 20) Epinephrine (adrenaline), 21) Dexamethasone Injection, 22) benzyl penicillin, 23) Ceftriaxone 24)  Artemether, 25) Artesunate, 26) intravenous fluids, 27) infusion sets</t>
    </r>
  </si>
  <si>
    <t>The health facility has essential laboratory supplies for routine and emergency management of children without stock outs during the reporting period: Outpatient settings: 1) Container, sample, 50 ml; 2) Lancet, blood, safety, sterile (Sizes*) 3)  Swab, cotton-tip, tube, sterile 4) Hemoglobinometer, with accessories 5) Haemoglobin color scale (refill kit) 6) Haemoglobin color scale (starter kit) 7) Rapid Diagnostic Test (RDT) for HIV, kit; 8) Rapid Plasma Reagin (RPR), syphilis, kit, 9)  Treponema Pallidum Haemagglutination Assay (TPHA), syphilis, kit 10) blood glucometer, 11) RDT Malaria kit 12) Test strip, urinalysis (10 parameter)  in addition, for inpatient settings: 13) needle holder, vacuum tubes, sterile, 14) needle vacuum tube, sterile, 15)  paper, dry blood spot, 16)  Tube, capillary, Ethylene Diamine Tetra-acetic Acid (EDTA), 17) Tube, capillary, heparin, 18) Tube, vacuum, EDTA, sterile (capacity),19)  Tube, vacuum, plain/dry, sterile, 20) Analyzer, blood gas; 21) blood glucometer, 22) Hemoglobinometer, 23) Enzyme Immuno Assay HIV,  24) full blood count (including HB and haematocrit),  25) blood sodium measurement  26) cerebrospinal fluid microscopy, 27) blood grouping and cross-matching, 28) blood culture</t>
  </si>
  <si>
    <t>3.     Proportion of  children 6 months- under 5 years of age who attended the health facility and received vitamin A supplementation in the past 6 months. (86.33)</t>
  </si>
  <si>
    <t xml:space="preserve">Vitamin A supplementation among children 6 months-under 5 years old </t>
  </si>
  <si>
    <t xml:space="preserve"> % of all children 6 months- under 5 years of age who attended the health facility and received vitamin A supplementation in the past 6 months</t>
  </si>
  <si>
    <t>Number  of all children 6 months-under 5 years of age who attended the health facility and received vitamin A supplementation in the past 6 months</t>
  </si>
  <si>
    <t>Number  of  children 6 month- under 5 years of age who attended the health facility during the reporting period</t>
  </si>
  <si>
    <t>  % of children or caregivers who received  health information or counselling for the condition of their child, including malnutrition, obesity, mental health or substance abuse.</t>
  </si>
  <si>
    <t>Number  of children above 5 years old or their caregivers who know health condition they were treated for and received health information or counselling for the condition of their child ( including malnutrition, obesity, mental health or substance abuse, as applicable)</t>
  </si>
  <si>
    <t>Counselling on breastfeeding and infant feeding/nutrition</t>
  </si>
  <si>
    <t>% of breastfeeding mothers of term infants who are able to demonstrate how to position their baby for breastfeeding and that the baby can suckle and transfer milk</t>
  </si>
  <si>
    <t>Knowledge on positioning the baby during the breastfeeding</t>
  </si>
  <si>
    <t># of breastfeeding mothers of term infants who are able to demonstrate how to position their baby for breastfeeding and that the baby can suckle and transfer milk</t>
  </si>
  <si>
    <t># of breastfeeding mothers of term infants seen in the health facility</t>
  </si>
  <si>
    <t>This indicator is added based on BFHI guidance (advancing nutrition)</t>
  </si>
  <si>
    <t>% of parents or caregivers of children &lt; 2 years old who were counselled and received information about BF and  complementary foods   
 Proportion of children discharged from and can describe correctly when and how to introduce complementary food.</t>
  </si>
  <si>
    <t>Revised based on the expert feedback on catalogue indicators</t>
  </si>
  <si>
    <t>new</t>
  </si>
  <si>
    <t>Facility registry or medical records or caregiver card</t>
  </si>
  <si>
    <t>Facility documentation, Inventory review or facility-in charge interview</t>
  </si>
  <si>
    <t>% of sick young infants (&lt; 2months old) classified as having PSBI or any child with any one of the following signs: movement only when stimulated or no movement at all, not feeding well on observation, temperature greater than or equal to 38°C or less than 35.5°C, severe chest in-drawing, convulsions, fast breathing (60 breaths per minute or more) in infants less than 7 days old, or very severe disease or sepsis - who were prescribed appropriate antibiotics according to WHO guidelines</t>
  </si>
  <si>
    <t xml:space="preserve">#  of sick young infants  (&lt; 2months old) classified as having PSBI or very severe disease or sepsis or any child with any one of the aforementioned signs (movement only when stimulated or no movement at all, not feeding well on observation, temperature greater than or equal to 38°C or less than 35.5°C, severe chest in-drawing, convulsions, fast breathing (60 breaths per minute or more) in infants less than 7 days old, or very severe disease or sepsis, who were treated with a) Inj. Ampicillin or benzyl penicillin and Inj. Gentamycin and referred to higher level or b) treated with any of the following: Inj penicillin and Inj. Gentamycin or IV cloxacillin and gentamicin or a third-generation cephalosporin (e.g. ceftriaxone or cefotaxime) and inj gentamicin (Inpatient) in the health facility during the reporting period </t>
  </si>
  <si>
    <t>#  of sick young infants  (&lt; 2months old) classified as having PSBI or very severe disease or sepsis or any child with any one of the aforementioned signs who received care in the health facility during the reporting period.</t>
  </si>
  <si>
    <t>Location</t>
  </si>
  <si>
    <t>Referral Hospital</t>
  </si>
  <si>
    <t>General Hospital</t>
  </si>
  <si>
    <t>Health Post</t>
  </si>
  <si>
    <t>Maternal-child health clinic</t>
  </si>
  <si>
    <t>Public/Govnt</t>
  </si>
  <si>
    <t>Private Not for Profit</t>
  </si>
  <si>
    <t>Private for Profit</t>
  </si>
  <si>
    <t>Mission or Faith based</t>
  </si>
  <si>
    <t>Rural</t>
  </si>
  <si>
    <t>Urban</t>
  </si>
  <si>
    <t>Outpatient only</t>
  </si>
  <si>
    <t>Faiclity level</t>
  </si>
  <si>
    <t>Health center/clinic</t>
  </si>
  <si>
    <t>Other</t>
  </si>
  <si>
    <t>Ownership</t>
  </si>
  <si>
    <t>other</t>
  </si>
  <si>
    <t>Level of services</t>
  </si>
  <si>
    <t>Inpatient and outpatient</t>
  </si>
  <si>
    <t>Facility type (e.g.  health center, policlinic, general hospital, referral hospital) , by IMNCI assessment components, sex, age (0- &lt;2month, 2 month-&lt;5 years)</t>
  </si>
  <si>
    <t xml:space="preserve">is the medication available at a day of the assessment? </t>
  </si>
  <si>
    <t>yes, reported by faclity- incharge</t>
  </si>
  <si>
    <t>yes, verified by  data collector</t>
  </si>
  <si>
    <t>Available but not in reccomended dose</t>
  </si>
  <si>
    <t>Not available</t>
  </si>
  <si>
    <t>Type of interview</t>
  </si>
  <si>
    <t>Inpatient exit interview with caregiver</t>
  </si>
  <si>
    <t>Outpatient exit interview with caregiver</t>
  </si>
  <si>
    <t>Inpatient exit interview with child</t>
  </si>
  <si>
    <t>Outpatient exit interview with child</t>
  </si>
  <si>
    <t xml:space="preserve"># of school age sick children and/or caregivers who were seen or discharged from the hospital during the reporting period </t>
  </si>
  <si>
    <t>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</si>
</sst>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45">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9"/>
      <color theme="1"/>
      <name val="Calibri"/>
      <family val="2"/>
      <scheme val="minor"/>
    </font>
    <font>
      <b/>
      <sz val="9"/>
      <color theme="0"/>
      <name val="Calibri"/>
      <family val="2"/>
      <scheme val="minor"/>
    </font>
    <font>
      <b/>
      <sz val="9"/>
      <color theme="1"/>
      <name val="Calibri"/>
      <family val="2"/>
      <scheme val="minor"/>
    </font>
    <font>
      <b/>
      <sz val="9"/>
      <color rgb="FF0070C0"/>
      <name val="Calibri"/>
      <family val="2"/>
      <scheme val="minor"/>
    </font>
    <font>
      <sz val="9"/>
      <color theme="4" tint="-0.249977111117893"/>
      <name val="Calibri"/>
      <family val="2"/>
      <scheme val="minor"/>
    </font>
    <font>
      <b/>
      <sz val="11"/>
      <color rgb="FF0070C0"/>
      <name val="Calibri"/>
      <family val="2"/>
      <scheme val="minor"/>
    </font>
    <font>
      <sz val="8"/>
      <color theme="1"/>
      <name val="Calibri"/>
      <family val="2"/>
      <scheme val="minor"/>
    </font>
    <font>
      <b/>
      <sz val="11"/>
      <color theme="8" tint="-0.249977111117893"/>
      <name val="Calibri"/>
      <family val="2"/>
      <scheme val="minor"/>
    </font>
    <font>
      <b/>
      <sz val="7"/>
      <color theme="8" tint="-0.249977111117893"/>
      <name val="Calibri"/>
      <family val="2"/>
      <scheme val="minor"/>
    </font>
    <font>
      <sz val="9"/>
      <color indexed="81"/>
      <name val="Tahoma"/>
      <family val="2"/>
    </font>
    <font>
      <b/>
      <sz val="9"/>
      <color indexed="81"/>
      <name val="Tahoma"/>
      <family val="2"/>
    </font>
    <font>
      <sz val="8"/>
      <name val="Calibri"/>
      <family val="2"/>
      <scheme val="minor"/>
    </font>
    <font>
      <sz val="8"/>
      <color theme="0"/>
      <name val="Calibri"/>
      <family val="2"/>
      <scheme val="minor"/>
    </font>
    <font>
      <sz val="9"/>
      <name val="Calibri"/>
      <family val="2"/>
      <scheme val="minor"/>
    </font>
    <font>
      <sz val="8"/>
      <color theme="1"/>
      <name val="Segoe Condensed"/>
      <family val="2"/>
    </font>
    <font>
      <b/>
      <sz val="8"/>
      <color theme="0"/>
      <name val="Calibri"/>
      <family val="2"/>
      <scheme val="minor"/>
    </font>
    <font>
      <sz val="11"/>
      <color theme="1"/>
      <name val="HP Simplified"/>
      <family val="2"/>
    </font>
    <font>
      <sz val="11"/>
      <name val="HP Simplified"/>
      <family val="2"/>
    </font>
    <font>
      <sz val="9"/>
      <color rgb="FFFF0000"/>
      <name val="Calibri"/>
      <family val="2"/>
      <scheme val="minor"/>
    </font>
    <font>
      <b/>
      <sz val="9"/>
      <name val="Calibri"/>
      <family val="2"/>
      <scheme val="minor"/>
    </font>
    <font>
      <sz val="9"/>
      <color rgb="FFC00000"/>
      <name val="Calibri"/>
      <family val="2"/>
      <scheme val="minor"/>
    </font>
    <font>
      <sz val="18"/>
      <color theme="1"/>
      <name val="Calibri"/>
      <family val="2"/>
      <scheme val="minor"/>
    </font>
    <font>
      <sz val="9"/>
      <color theme="0"/>
      <name val="Calibri"/>
      <family val="2"/>
      <scheme val="minor"/>
    </font>
    <font>
      <b/>
      <sz val="11"/>
      <name val="Calibri"/>
      <family val="2"/>
      <scheme val="minor"/>
    </font>
    <font>
      <b/>
      <sz val="9"/>
      <color rgb="FFFFFFFF"/>
      <name val="Calibri"/>
      <family val="2"/>
      <scheme val="minor"/>
    </font>
    <font>
      <sz val="9"/>
      <color rgb="FF000000"/>
      <name val="Calibri"/>
      <family val="2"/>
      <scheme val="minor"/>
    </font>
    <font>
      <b/>
      <sz val="9"/>
      <color rgb="FF000000"/>
      <name val="Calibri"/>
      <family val="2"/>
      <scheme val="minor"/>
    </font>
    <font>
      <sz val="11"/>
      <name val="Calibri"/>
      <family val="2"/>
      <scheme val="minor"/>
    </font>
    <font>
      <sz val="6"/>
      <name val="Calibri"/>
      <family val="2"/>
      <scheme val="minor"/>
    </font>
    <font>
      <b/>
      <sz val="13"/>
      <color theme="3"/>
      <name val="Calibri"/>
      <family val="2"/>
      <scheme val="minor"/>
    </font>
    <font>
      <sz val="11"/>
      <color rgb="FFFF0000"/>
      <name val="Calibri"/>
      <family val="2"/>
      <scheme val="minor"/>
    </font>
    <font>
      <b/>
      <sz val="11"/>
      <color rgb="FFC00000"/>
      <name val="Calibri"/>
      <family val="2"/>
      <scheme val="minor"/>
    </font>
    <font>
      <b/>
      <sz val="11"/>
      <color rgb="FF002060"/>
      <name val="Calibri"/>
      <family val="2"/>
      <scheme val="minor"/>
    </font>
    <font>
      <sz val="10"/>
      <color theme="1"/>
      <name val="Segoe UI Historic"/>
      <family val="2"/>
    </font>
    <font>
      <sz val="10"/>
      <color rgb="FF000000"/>
      <name val="Segoe UI Historic"/>
      <family val="2"/>
    </font>
    <font>
      <b/>
      <sz val="10"/>
      <color rgb="FF000000"/>
      <name val="Segoe UI Historic"/>
      <family val="2"/>
    </font>
    <font>
      <b/>
      <sz val="10"/>
      <color theme="1"/>
      <name val="Segoe UI Historic"/>
      <family val="2"/>
    </font>
    <font>
      <b/>
      <vertAlign val="superscript"/>
      <sz val="10"/>
      <color rgb="FF000000"/>
      <name val="Segoe UI Historic"/>
      <family val="2"/>
    </font>
    <font>
      <sz val="10"/>
      <color rgb="FFC00000"/>
      <name val="Segoe UI Historic"/>
      <family val="2"/>
    </font>
    <font>
      <strike/>
      <sz val="10"/>
      <color rgb="FF000000"/>
      <name val="Segoe UI Historic"/>
      <family val="2"/>
    </font>
    <font>
      <b/>
      <sz val="11"/>
      <color rgb="FF000000"/>
      <name val="Calibri"/>
      <family val="2"/>
      <scheme val="minor"/>
    </font>
  </fonts>
  <fills count="22">
    <fill>
      <patternFill patternType="none"/>
    </fill>
    <fill>
      <patternFill patternType="gray125"/>
    </fill>
    <fill>
      <patternFill patternType="solid">
        <fgColor rgb="FF002060"/>
        <bgColor indexed="64"/>
      </patternFill>
    </fill>
    <fill>
      <patternFill patternType="solid">
        <fgColor theme="5" tint="-0.249977111117893"/>
        <bgColor indexed="64"/>
      </patternFill>
    </fill>
    <fill>
      <patternFill patternType="solid">
        <fgColor theme="9" tint="-0.499984740745262"/>
        <bgColor indexed="64"/>
      </patternFill>
    </fill>
    <fill>
      <patternFill patternType="solid">
        <fgColor theme="7" tint="-0.249977111117893"/>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5" tint="0.39997558519241921"/>
        <bgColor indexed="64"/>
      </patternFill>
    </fill>
    <fill>
      <patternFill patternType="solid">
        <fgColor theme="4"/>
        <bgColor indexed="64"/>
      </patternFill>
    </fill>
    <fill>
      <patternFill patternType="solid">
        <fgColor theme="5" tint="0.39994506668294322"/>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D9D9D9"/>
        <bgColor indexed="64"/>
      </patternFill>
    </fill>
    <fill>
      <patternFill patternType="solid">
        <fgColor rgb="FFD5DCE4"/>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dashed">
        <color rgb="FF00B0F0"/>
      </left>
      <right/>
      <top style="dashed">
        <color rgb="FF00B0F0"/>
      </top>
      <bottom style="dashed">
        <color rgb="FF00B0F0"/>
      </bottom>
      <diagonal/>
    </border>
    <border>
      <left style="dashed">
        <color rgb="FF00B0F0"/>
      </left>
      <right style="dashed">
        <color rgb="FF00B0F0"/>
      </right>
      <top style="dashed">
        <color rgb="FF00B0F0"/>
      </top>
      <bottom style="dashed">
        <color rgb="FF00B0F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right/>
      <top style="thin">
        <color theme="1"/>
      </top>
      <bottom style="thin">
        <color theme="1"/>
      </bottom>
      <diagonal/>
    </border>
    <border>
      <left/>
      <right style="thin">
        <color indexed="64"/>
      </right>
      <top style="medium">
        <color indexed="64"/>
      </top>
      <bottom style="medium">
        <color indexed="64"/>
      </bottom>
      <diagonal/>
    </border>
    <border>
      <left/>
      <right/>
      <top/>
      <bottom style="thick">
        <color theme="4" tint="0.499984740745262"/>
      </bottom>
      <diagonal/>
    </border>
    <border>
      <left/>
      <right/>
      <top style="thin">
        <color theme="3" tint="0.39994506668294322"/>
      </top>
      <bottom style="hair">
        <color theme="3" tint="0.39994506668294322"/>
      </bottom>
      <diagonal/>
    </border>
    <border>
      <left/>
      <right/>
      <top style="hair">
        <color theme="3" tint="0.39994506668294322"/>
      </top>
      <bottom style="hair">
        <color theme="3" tint="0.39994506668294322"/>
      </bottom>
      <diagonal/>
    </border>
    <border>
      <left/>
      <right/>
      <top style="hair">
        <color theme="3" tint="0.3999450666829432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s>
  <cellStyleXfs count="3">
    <xf numFmtId="0" fontId="0" fillId="0" borderId="0"/>
    <xf numFmtId="0" fontId="1" fillId="0" borderId="0">
      <alignment vertical="top"/>
      <protection hidden="1"/>
    </xf>
    <xf numFmtId="0" fontId="33" fillId="0" borderId="14" applyNumberFormat="0" applyFill="0" applyAlignment="0" applyProtection="0"/>
  </cellStyleXfs>
  <cellXfs count="215">
    <xf numFmtId="0" fontId="0" fillId="0" borderId="0" xfId="0"/>
    <xf numFmtId="0" fontId="7" fillId="0" borderId="0" xfId="0" applyFont="1" applyBorder="1" applyAlignment="1" applyProtection="1">
      <alignment vertical="top"/>
      <protection locked="0"/>
    </xf>
    <xf numFmtId="0" fontId="0" fillId="0" borderId="0" xfId="0" applyAlignment="1">
      <alignment horizontal="left" vertical="top" wrapText="1"/>
    </xf>
    <xf numFmtId="0" fontId="4" fillId="0" borderId="0" xfId="0" applyFont="1" applyAlignment="1">
      <alignment horizontal="left" vertical="top" wrapText="1"/>
    </xf>
    <xf numFmtId="0" fontId="3" fillId="0" borderId="0" xfId="0" applyFont="1"/>
    <xf numFmtId="0" fontId="2" fillId="0" borderId="0" xfId="0" applyFont="1"/>
    <xf numFmtId="0" fontId="9" fillId="0" borderId="1" xfId="0" applyFont="1" applyFill="1" applyBorder="1" applyAlignment="1" applyProtection="1">
      <alignment vertical="top"/>
      <protection locked="0"/>
    </xf>
    <xf numFmtId="0" fontId="9" fillId="0" borderId="2" xfId="1" applyFont="1" applyFill="1" applyBorder="1" applyProtection="1">
      <alignment vertical="top"/>
      <protection locked="0"/>
    </xf>
    <xf numFmtId="0" fontId="0" fillId="0" borderId="0" xfId="0" applyProtection="1">
      <protection locked="0"/>
    </xf>
    <xf numFmtId="0" fontId="9" fillId="0" borderId="0" xfId="0" applyFont="1" applyFill="1" applyBorder="1" applyAlignment="1" applyProtection="1">
      <alignment vertical="top"/>
      <protection locked="0"/>
    </xf>
    <xf numFmtId="0" fontId="11" fillId="0" borderId="0" xfId="0" applyFont="1" applyFill="1" applyBorder="1" applyAlignment="1" applyProtection="1">
      <alignment vertical="top"/>
      <protection locked="0"/>
    </xf>
    <xf numFmtId="0" fontId="11" fillId="0" borderId="1" xfId="0" applyFont="1" applyFill="1" applyBorder="1" applyAlignment="1" applyProtection="1">
      <alignment vertical="top"/>
      <protection locked="0"/>
    </xf>
    <xf numFmtId="0" fontId="6" fillId="8" borderId="0" xfId="0" applyFont="1" applyFill="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vertical="top"/>
    </xf>
    <xf numFmtId="0" fontId="4" fillId="0" borderId="0" xfId="0" applyFont="1" applyAlignment="1">
      <alignment horizontal="left" vertical="top" textRotation="90" wrapText="1"/>
    </xf>
    <xf numFmtId="0" fontId="6" fillId="8" borderId="4" xfId="0" applyFont="1" applyFill="1" applyBorder="1" applyAlignment="1">
      <alignment horizontal="left" vertical="top"/>
    </xf>
    <xf numFmtId="0" fontId="10" fillId="0" borderId="0" xfId="0" applyFont="1" applyAlignment="1">
      <alignment horizontal="left" vertical="top" wrapText="1"/>
    </xf>
    <xf numFmtId="0" fontId="6" fillId="6" borderId="0" xfId="0" applyFont="1" applyFill="1" applyBorder="1" applyAlignment="1">
      <alignment horizontal="left" vertical="top"/>
    </xf>
    <xf numFmtId="16" fontId="6" fillId="0" borderId="0" xfId="0" applyNumberFormat="1" applyFont="1" applyAlignment="1">
      <alignment horizontal="left" vertical="top" wrapText="1"/>
    </xf>
    <xf numFmtId="0" fontId="6" fillId="0" borderId="0" xfId="0" applyFont="1" applyAlignment="1">
      <alignment horizontal="left" vertical="top" textRotation="90" wrapText="1"/>
    </xf>
    <xf numFmtId="0" fontId="6" fillId="14" borderId="0" xfId="0" applyFont="1" applyFill="1" applyAlignment="1" applyProtection="1">
      <alignment horizontal="left" vertical="top" wrapText="1"/>
      <protection locked="0"/>
    </xf>
    <xf numFmtId="0" fontId="5" fillId="2" borderId="0" xfId="0" applyFont="1" applyFill="1" applyAlignment="1">
      <alignment horizontal="left" vertical="top"/>
    </xf>
    <xf numFmtId="0" fontId="9" fillId="0" borderId="2" xfId="0" applyFont="1" applyBorder="1" applyAlignment="1" applyProtection="1">
      <alignment vertical="top"/>
      <protection locked="0"/>
    </xf>
    <xf numFmtId="0" fontId="19" fillId="2" borderId="0" xfId="0" applyFont="1" applyFill="1" applyAlignment="1">
      <alignment horizontal="left" vertical="top" wrapText="1"/>
    </xf>
    <xf numFmtId="0" fontId="20" fillId="0" borderId="0" xfId="0" applyFont="1"/>
    <xf numFmtId="0" fontId="21" fillId="0" borderId="0" xfId="0" applyFont="1" applyFill="1"/>
    <xf numFmtId="0" fontId="21" fillId="0" borderId="12" xfId="0" applyFont="1" applyFill="1" applyBorder="1"/>
    <xf numFmtId="0" fontId="21" fillId="0" borderId="0" xfId="0" applyFont="1" applyFill="1" applyAlignment="1" applyProtection="1">
      <alignment horizontal="left" vertical="top"/>
      <protection locked="0"/>
    </xf>
    <xf numFmtId="0" fontId="4" fillId="0" borderId="0" xfId="0" applyFont="1" applyFill="1" applyAlignment="1">
      <alignment horizontal="left" vertical="top" wrapText="1"/>
    </xf>
    <xf numFmtId="0" fontId="20" fillId="0" borderId="0" xfId="0" applyFont="1" applyAlignment="1">
      <alignment horizontal="left" vertical="top" wrapText="1"/>
    </xf>
    <xf numFmtId="0" fontId="21" fillId="0" borderId="0" xfId="0" applyFont="1" applyFill="1" applyBorder="1" applyAlignment="1" applyProtection="1">
      <alignment horizontal="left" vertical="top"/>
      <protection locked="0"/>
    </xf>
    <xf numFmtId="0" fontId="21" fillId="0" borderId="0" xfId="0" applyFont="1" applyBorder="1" applyAlignment="1">
      <alignment horizontal="left"/>
    </xf>
    <xf numFmtId="0" fontId="10" fillId="0" borderId="0" xfId="0" applyFont="1" applyAlignment="1">
      <alignment vertical="top"/>
    </xf>
    <xf numFmtId="0" fontId="0" fillId="0" borderId="0" xfId="0" applyAlignment="1">
      <alignment vertical="top"/>
    </xf>
    <xf numFmtId="0" fontId="23" fillId="14" borderId="0" xfId="0" applyFont="1" applyFill="1" applyAlignment="1" applyProtection="1">
      <alignment horizontal="left" vertical="top" wrapText="1"/>
      <protection locked="0"/>
    </xf>
    <xf numFmtId="0" fontId="6" fillId="8" borderId="6" xfId="0" applyFont="1" applyFill="1" applyBorder="1" applyAlignment="1">
      <alignment horizontal="left" vertical="top"/>
    </xf>
    <xf numFmtId="0" fontId="0" fillId="2" borderId="0" xfId="0" applyFont="1" applyFill="1" applyAlignment="1">
      <alignment horizontal="left" vertical="top" wrapText="1"/>
    </xf>
    <xf numFmtId="0" fontId="5" fillId="2" borderId="0" xfId="0" applyFont="1" applyFill="1" applyBorder="1" applyAlignment="1">
      <alignment vertical="top"/>
    </xf>
    <xf numFmtId="0" fontId="5" fillId="2" borderId="0" xfId="0" applyFont="1" applyFill="1" applyAlignment="1" applyProtection="1">
      <alignment horizontal="left" vertical="top" textRotation="90" shrinkToFit="1"/>
      <protection locked="0"/>
    </xf>
    <xf numFmtId="0" fontId="26" fillId="2" borderId="0" xfId="0" applyFont="1" applyFill="1" applyAlignment="1">
      <alignment horizontal="left" vertical="top" wrapText="1"/>
    </xf>
    <xf numFmtId="0" fontId="26" fillId="9" borderId="0" xfId="0" applyFont="1" applyFill="1" applyAlignment="1" applyProtection="1">
      <alignment horizontal="left" vertical="top" textRotation="90" shrinkToFit="1"/>
      <protection locked="0"/>
    </xf>
    <xf numFmtId="0" fontId="22" fillId="4" borderId="0" xfId="0" applyFont="1" applyFill="1" applyAlignment="1" applyProtection="1">
      <alignment horizontal="left" vertical="top" textRotation="90" wrapText="1"/>
      <protection locked="0"/>
    </xf>
    <xf numFmtId="0" fontId="26" fillId="3" borderId="0" xfId="0" applyFont="1" applyFill="1" applyAlignment="1" applyProtection="1">
      <alignment horizontal="left" vertical="top" textRotation="90" wrapText="1"/>
      <protection locked="0"/>
    </xf>
    <xf numFmtId="0" fontId="26" fillId="4" borderId="0" xfId="0" applyFont="1" applyFill="1" applyAlignment="1" applyProtection="1">
      <alignment horizontal="left" vertical="top" textRotation="90" wrapText="1"/>
      <protection locked="0"/>
    </xf>
    <xf numFmtId="0" fontId="26" fillId="10" borderId="0" xfId="0" applyFont="1" applyFill="1" applyAlignment="1" applyProtection="1">
      <alignment horizontal="left" vertical="top" textRotation="90" wrapText="1"/>
      <protection locked="0"/>
    </xf>
    <xf numFmtId="0" fontId="26" fillId="5" borderId="0" xfId="0" applyFont="1" applyFill="1" applyAlignment="1" applyProtection="1">
      <alignment horizontal="left" vertical="top" textRotation="90" wrapText="1"/>
      <protection locked="0"/>
    </xf>
    <xf numFmtId="0" fontId="26" fillId="13" borderId="0" xfId="0" applyFont="1" applyFill="1" applyAlignment="1" applyProtection="1">
      <alignment horizontal="left" vertical="top" textRotation="90" wrapText="1"/>
      <protection locked="0"/>
    </xf>
    <xf numFmtId="0" fontId="26" fillId="7" borderId="0" xfId="0" applyFont="1" applyFill="1" applyAlignment="1" applyProtection="1">
      <alignment horizontal="left" vertical="top" textRotation="90" wrapText="1"/>
      <protection locked="0"/>
    </xf>
    <xf numFmtId="0" fontId="26" fillId="2" borderId="0" xfId="0" applyFont="1" applyFill="1" applyAlignment="1">
      <alignment horizontal="center" vertical="top" wrapText="1"/>
    </xf>
    <xf numFmtId="0" fontId="15" fillId="0" borderId="0" xfId="0" applyFont="1" applyAlignment="1">
      <alignment horizontal="right" vertical="top"/>
    </xf>
    <xf numFmtId="0" fontId="16" fillId="12" borderId="9" xfId="0" applyNumberFormat="1" applyFont="1" applyFill="1" applyBorder="1" applyAlignment="1" applyProtection="1">
      <alignment vertical="top"/>
      <protection locked="0"/>
    </xf>
    <xf numFmtId="0" fontId="16" fillId="12" borderId="10" xfId="0" applyNumberFormat="1" applyFont="1" applyFill="1" applyBorder="1" applyAlignment="1" applyProtection="1">
      <alignment vertical="top"/>
      <protection locked="0"/>
    </xf>
    <xf numFmtId="0" fontId="16" fillId="12" borderId="11" xfId="0" applyNumberFormat="1" applyFont="1" applyFill="1" applyBorder="1" applyAlignment="1" applyProtection="1">
      <alignment vertical="top"/>
      <protection locked="0"/>
    </xf>
    <xf numFmtId="0" fontId="0" fillId="2" borderId="0" xfId="0" applyFont="1" applyFill="1" applyAlignment="1">
      <alignment vertical="top"/>
    </xf>
    <xf numFmtId="0" fontId="25" fillId="2" borderId="0" xfId="0" applyFont="1" applyFill="1" applyAlignment="1">
      <alignment horizontal="right" vertical="top"/>
    </xf>
    <xf numFmtId="0" fontId="25" fillId="2" borderId="9" xfId="0" applyNumberFormat="1" applyFont="1" applyFill="1" applyBorder="1" applyAlignment="1" applyProtection="1">
      <alignment vertical="top"/>
      <protection locked="0"/>
    </xf>
    <xf numFmtId="0" fontId="27" fillId="0" borderId="0" xfId="0" applyFont="1" applyFill="1" applyBorder="1" applyAlignment="1" applyProtection="1">
      <alignment vertical="top"/>
      <protection locked="0"/>
    </xf>
    <xf numFmtId="0" fontId="29" fillId="0" borderId="0" xfId="0" applyFont="1" applyAlignment="1">
      <alignment vertical="top" wrapText="1"/>
    </xf>
    <xf numFmtId="0" fontId="23" fillId="15" borderId="0" xfId="0" applyFont="1" applyFill="1" applyBorder="1" applyAlignment="1" applyProtection="1">
      <alignment vertical="top"/>
      <protection locked="0"/>
    </xf>
    <xf numFmtId="0" fontId="0" fillId="0" borderId="0" xfId="0" applyBorder="1" applyAlignment="1" applyProtection="1">
      <alignment vertical="top" wrapText="1"/>
      <protection locked="0"/>
    </xf>
    <xf numFmtId="0" fontId="0" fillId="0" borderId="0" xfId="0" applyAlignment="1">
      <alignment vertical="center" wrapText="1"/>
    </xf>
    <xf numFmtId="0" fontId="28" fillId="2" borderId="3" xfId="0" applyFont="1" applyFill="1" applyBorder="1" applyAlignment="1">
      <alignment vertical="top"/>
    </xf>
    <xf numFmtId="0" fontId="28" fillId="2" borderId="3" xfId="0" applyFont="1" applyFill="1" applyBorder="1" applyAlignment="1">
      <alignment horizontal="center" vertical="top" wrapText="1"/>
    </xf>
    <xf numFmtId="0" fontId="30" fillId="16" borderId="3" xfId="0" applyFont="1" applyFill="1" applyBorder="1" applyAlignment="1">
      <alignment vertical="top"/>
    </xf>
    <xf numFmtId="0" fontId="29" fillId="16" borderId="3" xfId="0" applyFont="1" applyFill="1" applyBorder="1" applyAlignment="1">
      <alignment vertical="top"/>
    </xf>
    <xf numFmtId="0" fontId="29" fillId="16" borderId="3" xfId="0" applyFont="1" applyFill="1" applyBorder="1" applyAlignment="1">
      <alignment horizontal="right" vertical="top"/>
    </xf>
    <xf numFmtId="0" fontId="29" fillId="16" borderId="3" xfId="0" applyFont="1" applyFill="1" applyBorder="1" applyAlignment="1">
      <alignment vertical="top" wrapText="1"/>
    </xf>
    <xf numFmtId="0" fontId="0" fillId="0" borderId="0" xfId="0" applyBorder="1" applyAlignment="1">
      <alignment vertical="top"/>
    </xf>
    <xf numFmtId="0" fontId="0" fillId="0" borderId="0" xfId="0" applyBorder="1" applyAlignment="1"/>
    <xf numFmtId="0" fontId="8" fillId="0" borderId="0" xfId="0" applyFont="1" applyBorder="1" applyAlignment="1">
      <alignment vertical="top"/>
    </xf>
    <xf numFmtId="0" fontId="4" fillId="0" borderId="0" xfId="0" applyFont="1" applyBorder="1" applyAlignment="1">
      <alignment vertical="top"/>
    </xf>
    <xf numFmtId="0" fontId="18" fillId="0" borderId="0" xfId="0" applyFont="1" applyBorder="1" applyAlignment="1">
      <alignmen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4" fillId="0" borderId="0" xfId="0" applyFont="1" applyBorder="1" applyAlignment="1">
      <alignment horizontal="center" vertical="top" wrapText="1"/>
    </xf>
    <xf numFmtId="0" fontId="4" fillId="14" borderId="0" xfId="0" applyNumberFormat="1" applyFont="1" applyFill="1" applyBorder="1" applyAlignment="1">
      <alignment horizontal="center" vertical="top" wrapText="1"/>
    </xf>
    <xf numFmtId="164" fontId="4" fillId="0" borderId="0"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15" borderId="0" xfId="0" applyFont="1" applyFill="1" applyBorder="1" applyAlignment="1">
      <alignment horizontal="center" vertical="top" wrapText="1"/>
    </xf>
    <xf numFmtId="0" fontId="22" fillId="0" borderId="0" xfId="0" applyFont="1" applyBorder="1" applyAlignment="1">
      <alignment horizontal="center" vertical="top" wrapText="1"/>
    </xf>
    <xf numFmtId="0" fontId="4" fillId="0" borderId="0" xfId="0" applyNumberFormat="1" applyFont="1" applyFill="1" applyBorder="1" applyAlignment="1">
      <alignment horizontal="center" vertical="top" wrapText="1"/>
    </xf>
    <xf numFmtId="0" fontId="17" fillId="15" borderId="0" xfId="0" applyFont="1" applyFill="1" applyBorder="1" applyAlignment="1">
      <alignment vertical="top"/>
    </xf>
    <xf numFmtId="0" fontId="32" fillId="15" borderId="0" xfId="0" applyFont="1" applyFill="1" applyBorder="1" applyAlignment="1">
      <alignment vertical="top"/>
    </xf>
    <xf numFmtId="0" fontId="17" fillId="15" borderId="0" xfId="0" applyFont="1" applyFill="1" applyBorder="1" applyAlignment="1">
      <alignment horizontal="left" vertical="top" wrapText="1"/>
    </xf>
    <xf numFmtId="0" fontId="31" fillId="15" borderId="0" xfId="0" applyFont="1" applyFill="1" applyBorder="1" applyAlignment="1" applyProtection="1">
      <alignment vertical="top" wrapText="1"/>
      <protection locked="0"/>
    </xf>
    <xf numFmtId="0" fontId="0" fillId="0" borderId="0" xfId="0" applyAlignment="1" applyProtection="1">
      <alignment vertical="top"/>
      <protection locked="0"/>
    </xf>
    <xf numFmtId="0" fontId="0" fillId="0" borderId="0" xfId="0"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0" xfId="0" applyFont="1" applyAlignment="1" applyProtection="1">
      <alignment vertical="top"/>
      <protection locked="0"/>
    </xf>
    <xf numFmtId="0" fontId="15" fillId="0" borderId="0" xfId="0" applyFont="1" applyAlignment="1" applyProtection="1">
      <alignment horizontal="right" vertical="top"/>
      <protection locked="0"/>
    </xf>
    <xf numFmtId="0" fontId="4" fillId="0" borderId="0" xfId="0" applyFont="1" applyAlignment="1" applyProtection="1">
      <alignment horizontal="left" vertical="top" wrapText="1"/>
      <protection locked="0"/>
    </xf>
    <xf numFmtId="0" fontId="6" fillId="0" borderId="0" xfId="0" applyFont="1" applyAlignment="1" applyProtection="1">
      <alignment horizontal="left" vertical="top"/>
      <protection locked="0"/>
    </xf>
    <xf numFmtId="0" fontId="6" fillId="0" borderId="0" xfId="0" applyFont="1" applyAlignment="1" applyProtection="1">
      <alignment horizontal="left" vertical="top" wrapText="1"/>
      <protection locked="0"/>
    </xf>
    <xf numFmtId="16" fontId="6" fillId="0" borderId="0" xfId="0" applyNumberFormat="1" applyFont="1" applyAlignment="1" applyProtection="1">
      <alignment horizontal="left" vertical="top" wrapText="1"/>
      <protection locked="0"/>
    </xf>
    <xf numFmtId="0" fontId="6" fillId="0" borderId="0" xfId="0" applyFont="1" applyAlignment="1" applyProtection="1">
      <alignment horizontal="left" vertical="top" textRotation="90" wrapText="1"/>
      <protection locked="0"/>
    </xf>
    <xf numFmtId="0" fontId="4" fillId="0" borderId="0" xfId="0" applyFont="1" applyAlignment="1" applyProtection="1">
      <alignment horizontal="left" vertical="top" textRotation="90" wrapText="1"/>
      <protection locked="0"/>
    </xf>
    <xf numFmtId="0" fontId="4" fillId="0" borderId="0" xfId="0" applyFont="1" applyFill="1" applyAlignment="1" applyProtection="1">
      <alignment horizontal="left" vertical="top" wrapText="1"/>
      <protection locked="0"/>
    </xf>
    <xf numFmtId="0" fontId="0" fillId="2" borderId="0" xfId="0" applyFont="1" applyFill="1" applyAlignment="1" applyProtection="1">
      <alignment vertical="top"/>
      <protection locked="0"/>
    </xf>
    <xf numFmtId="0" fontId="25" fillId="2" borderId="0" xfId="0" applyFont="1" applyFill="1" applyAlignment="1" applyProtection="1">
      <alignment horizontal="right" vertical="top"/>
      <protection locked="0"/>
    </xf>
    <xf numFmtId="0" fontId="0" fillId="2" borderId="0" xfId="0" applyFont="1" applyFill="1" applyAlignment="1" applyProtection="1">
      <alignment horizontal="left" vertical="top" wrapText="1"/>
      <protection locked="0"/>
    </xf>
    <xf numFmtId="0" fontId="6" fillId="6" borderId="0" xfId="0" applyFont="1" applyFill="1" applyBorder="1" applyAlignment="1" applyProtection="1">
      <alignment horizontal="left" vertical="top"/>
      <protection locked="0"/>
    </xf>
    <xf numFmtId="0" fontId="6" fillId="8" borderId="4" xfId="0" applyFont="1" applyFill="1" applyBorder="1" applyAlignment="1" applyProtection="1">
      <alignment horizontal="left" vertical="top"/>
      <protection locked="0"/>
    </xf>
    <xf numFmtId="0" fontId="6" fillId="8" borderId="6" xfId="0" applyFont="1" applyFill="1" applyBorder="1" applyAlignment="1" applyProtection="1">
      <alignment horizontal="left" vertical="top"/>
      <protection locked="0"/>
    </xf>
    <xf numFmtId="0" fontId="5" fillId="2" borderId="0" xfId="0" applyFont="1" applyFill="1" applyAlignment="1" applyProtection="1">
      <alignment horizontal="left" vertical="top"/>
      <protection locked="0"/>
    </xf>
    <xf numFmtId="0" fontId="26" fillId="2" borderId="0" xfId="0" applyFont="1" applyFill="1" applyAlignment="1" applyProtection="1">
      <alignment horizontal="center" vertical="top" wrapText="1"/>
      <protection locked="0"/>
    </xf>
    <xf numFmtId="0" fontId="26" fillId="2" borderId="0" xfId="0" applyFont="1" applyFill="1" applyAlignment="1" applyProtection="1">
      <alignment horizontal="left" vertical="top" wrapText="1"/>
      <protection locked="0"/>
    </xf>
    <xf numFmtId="0" fontId="19" fillId="2" borderId="0" xfId="0" applyFont="1" applyFill="1" applyAlignment="1" applyProtection="1">
      <alignment horizontal="left" vertical="top" wrapText="1"/>
      <protection locked="0"/>
    </xf>
    <xf numFmtId="0" fontId="8"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18" fillId="0" borderId="0" xfId="0" applyFont="1" applyBorder="1" applyAlignment="1" applyProtection="1">
      <alignment vertical="top"/>
      <protection locked="0"/>
    </xf>
    <xf numFmtId="0" fontId="4" fillId="0" borderId="0" xfId="0" applyFont="1" applyBorder="1" applyAlignment="1" applyProtection="1">
      <alignment horizontal="left" vertical="top" wrapText="1"/>
      <protection locked="0"/>
    </xf>
    <xf numFmtId="0" fontId="17" fillId="15" borderId="0" xfId="0" applyFont="1" applyFill="1" applyBorder="1" applyAlignment="1" applyProtection="1">
      <alignment vertical="top"/>
      <protection locked="0"/>
    </xf>
    <xf numFmtId="0" fontId="32" fillId="15" borderId="0" xfId="0" applyFont="1" applyFill="1" applyBorder="1" applyAlignment="1" applyProtection="1">
      <alignment vertical="top"/>
      <protection locked="0"/>
    </xf>
    <xf numFmtId="0" fontId="17" fillId="15" borderId="0"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top" wrapText="1"/>
    </xf>
    <xf numFmtId="0" fontId="4" fillId="14" borderId="0" xfId="0" applyNumberFormat="1" applyFont="1" applyFill="1" applyBorder="1" applyAlignment="1" applyProtection="1">
      <alignment horizontal="center" vertical="top" wrapText="1"/>
    </xf>
    <xf numFmtId="164" fontId="4" fillId="0" borderId="0" xfId="0" applyNumberFormat="1" applyFont="1" applyBorder="1" applyAlignment="1" applyProtection="1">
      <alignment horizontal="center" vertical="top" wrapText="1"/>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top" wrapText="1"/>
    </xf>
    <xf numFmtId="0" fontId="4" fillId="15" borderId="0" xfId="0" applyFont="1" applyFill="1" applyBorder="1" applyAlignment="1" applyProtection="1">
      <alignment horizontal="center" vertical="top" wrapText="1"/>
    </xf>
    <xf numFmtId="0" fontId="22" fillId="0" borderId="0" xfId="0" applyFont="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29" fillId="16" borderId="3" xfId="0" applyFont="1" applyFill="1" applyBorder="1" applyAlignment="1">
      <alignment horizontal="center" vertical="top" wrapText="1"/>
    </xf>
    <xf numFmtId="0" fontId="0" fillId="0" borderId="0" xfId="0" applyBorder="1" applyAlignment="1">
      <alignment horizontal="center" vertical="top"/>
    </xf>
    <xf numFmtId="0" fontId="33" fillId="0" borderId="14" xfId="2" applyAlignment="1" applyProtection="1">
      <alignment vertical="top"/>
      <protection hidden="1"/>
    </xf>
    <xf numFmtId="0" fontId="2" fillId="0" borderId="0" xfId="0" applyFont="1" applyAlignment="1" applyProtection="1">
      <alignment vertical="top"/>
      <protection hidden="1"/>
    </xf>
    <xf numFmtId="0" fontId="3" fillId="0" borderId="15" xfId="0" applyFont="1" applyBorder="1" applyAlignment="1" applyProtection="1">
      <alignment vertical="top"/>
      <protection hidden="1"/>
    </xf>
    <xf numFmtId="0" fontId="35" fillId="0" borderId="15" xfId="0" applyFont="1" applyBorder="1" applyAlignment="1" applyProtection="1">
      <alignment vertical="top"/>
      <protection hidden="1"/>
    </xf>
    <xf numFmtId="49" fontId="36" fillId="0" borderId="15" xfId="0" applyNumberFormat="1" applyFont="1" applyBorder="1" applyAlignment="1" applyProtection="1">
      <alignment vertical="top"/>
      <protection hidden="1"/>
    </xf>
    <xf numFmtId="0" fontId="0" fillId="0" borderId="15" xfId="0" applyBorder="1" applyAlignment="1" applyProtection="1">
      <alignment vertical="top" wrapText="1"/>
      <protection hidden="1"/>
    </xf>
    <xf numFmtId="0" fontId="3" fillId="0" borderId="16" xfId="0" applyFont="1" applyBorder="1" applyAlignment="1" applyProtection="1">
      <alignment vertical="top"/>
      <protection hidden="1"/>
    </xf>
    <xf numFmtId="0" fontId="35" fillId="0" borderId="16" xfId="0" applyFont="1" applyBorder="1" applyAlignment="1" applyProtection="1">
      <alignment vertical="top"/>
      <protection hidden="1"/>
    </xf>
    <xf numFmtId="49" fontId="36" fillId="0" borderId="16" xfId="0" applyNumberFormat="1" applyFont="1" applyBorder="1" applyAlignment="1" applyProtection="1">
      <alignment vertical="top"/>
      <protection hidden="1"/>
    </xf>
    <xf numFmtId="0" fontId="0" fillId="0" borderId="16" xfId="0" applyBorder="1" applyAlignment="1" applyProtection="1">
      <alignment vertical="top" wrapText="1"/>
      <protection hidden="1"/>
    </xf>
    <xf numFmtId="0" fontId="3" fillId="17" borderId="16" xfId="0" applyFont="1" applyFill="1" applyBorder="1" applyAlignment="1" applyProtection="1">
      <alignment vertical="top"/>
      <protection hidden="1"/>
    </xf>
    <xf numFmtId="0" fontId="35" fillId="17" borderId="16" xfId="0" applyFont="1" applyFill="1" applyBorder="1" applyAlignment="1" applyProtection="1">
      <alignment vertical="top"/>
      <protection hidden="1"/>
    </xf>
    <xf numFmtId="49" fontId="36" fillId="17" borderId="16" xfId="0" applyNumberFormat="1" applyFont="1" applyFill="1" applyBorder="1" applyAlignment="1" applyProtection="1">
      <alignment vertical="top"/>
      <protection hidden="1"/>
    </xf>
    <xf numFmtId="0" fontId="0" fillId="17" borderId="16" xfId="0" applyFill="1" applyBorder="1" applyAlignment="1" applyProtection="1">
      <alignment vertical="top" wrapText="1"/>
      <protection hidden="1"/>
    </xf>
    <xf numFmtId="0" fontId="3" fillId="0" borderId="17" xfId="0" applyFont="1" applyBorder="1" applyAlignment="1" applyProtection="1">
      <alignment vertical="top"/>
      <protection hidden="1"/>
    </xf>
    <xf numFmtId="0" fontId="35" fillId="0" borderId="17" xfId="0" applyFont="1" applyBorder="1" applyAlignment="1" applyProtection="1">
      <alignment vertical="top"/>
      <protection hidden="1"/>
    </xf>
    <xf numFmtId="49" fontId="36" fillId="0" borderId="17" xfId="0" applyNumberFormat="1" applyFont="1" applyBorder="1" applyAlignment="1" applyProtection="1">
      <alignment vertical="top"/>
      <protection hidden="1"/>
    </xf>
    <xf numFmtId="0" fontId="0" fillId="0" borderId="17" xfId="0" applyBorder="1" applyAlignment="1" applyProtection="1">
      <alignment vertical="top" wrapText="1"/>
      <protection hidden="1"/>
    </xf>
    <xf numFmtId="0" fontId="34" fillId="0" borderId="15" xfId="0" applyFont="1" applyBorder="1" applyAlignment="1" applyProtection="1">
      <alignment vertical="top" wrapText="1"/>
      <protection hidden="1"/>
    </xf>
    <xf numFmtId="0" fontId="0" fillId="0" borderId="0" xfId="0" applyFill="1" applyBorder="1" applyAlignment="1" applyProtection="1">
      <alignment vertical="top" wrapText="1"/>
      <protection hidden="1"/>
    </xf>
    <xf numFmtId="0" fontId="37" fillId="0" borderId="3" xfId="0" applyFont="1" applyFill="1" applyBorder="1" applyAlignment="1">
      <alignment horizontal="center" vertical="center" wrapText="1"/>
    </xf>
    <xf numFmtId="0" fontId="39" fillId="19" borderId="3" xfId="0" applyFont="1" applyFill="1" applyBorder="1" applyAlignment="1">
      <alignment vertical="center"/>
    </xf>
    <xf numFmtId="0" fontId="37" fillId="18" borderId="3" xfId="0" applyFont="1" applyFill="1" applyBorder="1" applyAlignment="1">
      <alignment horizontal="center" vertical="center" wrapText="1"/>
    </xf>
    <xf numFmtId="0" fontId="38" fillId="0" borderId="3" xfId="0" applyFont="1" applyBorder="1" applyAlignment="1">
      <alignment horizontal="left" vertical="top" wrapText="1"/>
    </xf>
    <xf numFmtId="0" fontId="29" fillId="0" borderId="3" xfId="0" applyFont="1" applyBorder="1" applyAlignment="1">
      <alignment horizontal="left" vertical="top" wrapText="1"/>
    </xf>
    <xf numFmtId="0" fontId="4" fillId="18" borderId="3" xfId="0" applyFont="1" applyFill="1" applyBorder="1" applyAlignment="1">
      <alignment horizontal="center" vertical="center" wrapText="1"/>
    </xf>
    <xf numFmtId="0" fontId="29" fillId="20" borderId="3" xfId="0" applyFont="1" applyFill="1" applyBorder="1" applyAlignment="1">
      <alignment vertical="top" wrapText="1"/>
    </xf>
    <xf numFmtId="0" fontId="29" fillId="20" borderId="3" xfId="0" applyFont="1" applyFill="1" applyBorder="1" applyAlignment="1">
      <alignment horizontal="center" vertical="top" wrapText="1"/>
    </xf>
    <xf numFmtId="0" fontId="29" fillId="20" borderId="3" xfId="0" applyFont="1" applyFill="1" applyBorder="1" applyAlignment="1">
      <alignment horizontal="left" vertical="top" wrapText="1"/>
    </xf>
    <xf numFmtId="0" fontId="29" fillId="11" borderId="3" xfId="0" applyFont="1" applyFill="1" applyBorder="1" applyAlignment="1">
      <alignment horizontal="center" vertical="top" wrapText="1"/>
    </xf>
    <xf numFmtId="0" fontId="29" fillId="11" borderId="3" xfId="0" applyFont="1" applyFill="1" applyBorder="1" applyAlignment="1">
      <alignment horizontal="left" vertical="top" wrapText="1"/>
    </xf>
    <xf numFmtId="0" fontId="29" fillId="16" borderId="6" xfId="0" applyFont="1" applyFill="1" applyBorder="1" applyAlignment="1">
      <alignment horizontal="center" vertical="top" wrapText="1"/>
    </xf>
    <xf numFmtId="0" fontId="29" fillId="16" borderId="18" xfId="0" applyFont="1" applyFill="1" applyBorder="1" applyAlignment="1">
      <alignment vertical="top"/>
    </xf>
    <xf numFmtId="0" fontId="29" fillId="16" borderId="19" xfId="0" applyFont="1" applyFill="1" applyBorder="1" applyAlignment="1">
      <alignment vertical="top"/>
    </xf>
    <xf numFmtId="0" fontId="29" fillId="16" borderId="4" xfId="0" applyFont="1" applyFill="1" applyBorder="1" applyAlignment="1">
      <alignment vertical="top"/>
    </xf>
    <xf numFmtId="0" fontId="29" fillId="16" borderId="6" xfId="0" applyFont="1" applyFill="1" applyBorder="1" applyAlignment="1">
      <alignment vertical="top"/>
    </xf>
    <xf numFmtId="0" fontId="30" fillId="20" borderId="3" xfId="0" applyFont="1" applyFill="1" applyBorder="1" applyAlignment="1">
      <alignment vertical="top"/>
    </xf>
    <xf numFmtId="0" fontId="29" fillId="20" borderId="3" xfId="0" applyFont="1" applyFill="1" applyBorder="1" applyAlignment="1">
      <alignment vertical="top"/>
    </xf>
    <xf numFmtId="0" fontId="29" fillId="20" borderId="3" xfId="0" applyFont="1" applyFill="1" applyBorder="1" applyAlignment="1">
      <alignment horizontal="right" vertical="top"/>
    </xf>
    <xf numFmtId="0" fontId="29" fillId="16" borderId="19" xfId="0" applyFont="1" applyFill="1" applyBorder="1" applyAlignment="1">
      <alignment horizontal="right" vertical="top"/>
    </xf>
    <xf numFmtId="0" fontId="29" fillId="16" borderId="18" xfId="0" applyFont="1" applyFill="1" applyBorder="1" applyAlignment="1">
      <alignment horizontal="right" vertical="top"/>
    </xf>
    <xf numFmtId="0" fontId="29" fillId="16" borderId="20" xfId="0" applyFont="1" applyFill="1" applyBorder="1" applyAlignment="1">
      <alignment vertical="top"/>
    </xf>
    <xf numFmtId="0" fontId="29" fillId="16" borderId="21" xfId="0" applyFont="1" applyFill="1" applyBorder="1" applyAlignment="1">
      <alignment vertical="top"/>
    </xf>
    <xf numFmtId="0" fontId="0" fillId="0" borderId="3" xfId="0" applyFont="1" applyBorder="1" applyAlignment="1">
      <alignment vertical="center" wrapText="1"/>
    </xf>
    <xf numFmtId="0" fontId="29" fillId="16" borderId="22" xfId="0" applyFont="1" applyFill="1" applyBorder="1" applyAlignment="1">
      <alignment vertical="top"/>
    </xf>
    <xf numFmtId="0" fontId="29" fillId="16" borderId="23" xfId="0" applyFont="1" applyFill="1" applyBorder="1" applyAlignment="1">
      <alignment vertical="top"/>
    </xf>
    <xf numFmtId="0" fontId="29" fillId="21" borderId="3" xfId="0" applyFont="1" applyFill="1" applyBorder="1" applyAlignment="1">
      <alignment horizontal="right" vertical="top"/>
    </xf>
    <xf numFmtId="0" fontId="39" fillId="19" borderId="3" xfId="0" applyFont="1" applyFill="1" applyBorder="1" applyAlignment="1">
      <alignment vertical="center" wrapText="1"/>
    </xf>
    <xf numFmtId="0" fontId="0" fillId="0" borderId="0" xfId="0" applyAlignment="1"/>
    <xf numFmtId="0" fontId="40" fillId="19" borderId="3" xfId="0" applyFont="1" applyFill="1" applyBorder="1" applyAlignment="1">
      <alignment vertical="center" wrapText="1"/>
    </xf>
    <xf numFmtId="0" fontId="6" fillId="0" borderId="0" xfId="0" applyFont="1" applyAlignment="1">
      <alignment wrapText="1"/>
    </xf>
    <xf numFmtId="0" fontId="4" fillId="0" borderId="0" xfId="0" applyFont="1" applyAlignment="1">
      <alignment vertical="center" wrapText="1"/>
    </xf>
    <xf numFmtId="0" fontId="6" fillId="0" borderId="0" xfId="0" applyFont="1" applyAlignment="1"/>
    <xf numFmtId="0" fontId="44" fillId="19" borderId="3" xfId="0" applyFont="1" applyFill="1" applyBorder="1" applyAlignment="1">
      <alignment vertical="top"/>
    </xf>
    <xf numFmtId="0" fontId="0" fillId="0" borderId="24" xfId="0" applyFont="1" applyBorder="1" applyAlignment="1">
      <alignment vertical="top" wrapText="1"/>
    </xf>
    <xf numFmtId="0" fontId="6" fillId="11" borderId="7" xfId="0" applyFont="1" applyFill="1" applyBorder="1" applyAlignment="1" applyProtection="1">
      <alignment horizontal="center" vertical="top"/>
      <protection locked="0"/>
    </xf>
    <xf numFmtId="0" fontId="6" fillId="11" borderId="8" xfId="0" applyFont="1" applyFill="1" applyBorder="1" applyAlignment="1" applyProtection="1">
      <alignment horizontal="center" vertical="top"/>
      <protection locked="0"/>
    </xf>
    <xf numFmtId="0" fontId="6" fillId="11" borderId="13" xfId="0" applyFont="1" applyFill="1" applyBorder="1" applyAlignment="1" applyProtection="1">
      <alignment horizontal="center" vertical="top"/>
      <protection locked="0"/>
    </xf>
    <xf numFmtId="0" fontId="6" fillId="8" borderId="4" xfId="0" applyFont="1" applyFill="1" applyBorder="1" applyAlignment="1" applyProtection="1">
      <alignment horizontal="center" vertical="top"/>
      <protection locked="0"/>
    </xf>
    <xf numFmtId="0" fontId="6" fillId="8" borderId="5" xfId="0" applyFont="1" applyFill="1" applyBorder="1" applyAlignment="1" applyProtection="1">
      <alignment horizontal="center" vertical="top"/>
      <protection locked="0"/>
    </xf>
    <xf numFmtId="0" fontId="6" fillId="8" borderId="6" xfId="0" applyFont="1" applyFill="1" applyBorder="1" applyAlignment="1" applyProtection="1">
      <alignment horizontal="center" vertical="top"/>
      <protection locked="0"/>
    </xf>
    <xf numFmtId="0" fontId="6" fillId="3" borderId="4" xfId="0" applyFont="1" applyFill="1" applyBorder="1" applyAlignment="1" applyProtection="1">
      <alignment horizontal="center" vertical="top" wrapText="1"/>
      <protection locked="0"/>
    </xf>
    <xf numFmtId="0" fontId="6" fillId="3" borderId="6" xfId="0" applyFont="1" applyFill="1" applyBorder="1" applyAlignment="1" applyProtection="1">
      <alignment horizontal="center" vertical="top" wrapText="1"/>
      <protection locked="0"/>
    </xf>
    <xf numFmtId="0" fontId="6" fillId="13" borderId="4" xfId="0" applyFont="1" applyFill="1" applyBorder="1" applyAlignment="1" applyProtection="1">
      <alignment horizontal="center" vertical="top"/>
      <protection locked="0"/>
    </xf>
    <xf numFmtId="0" fontId="6" fillId="13" borderId="5" xfId="0" applyFont="1" applyFill="1" applyBorder="1" applyAlignment="1" applyProtection="1">
      <alignment horizontal="center" vertical="top"/>
      <protection locked="0"/>
    </xf>
    <xf numFmtId="0" fontId="6" fillId="13" borderId="6" xfId="0" applyFont="1" applyFill="1" applyBorder="1" applyAlignment="1" applyProtection="1">
      <alignment horizontal="center" vertical="top"/>
      <protection locked="0"/>
    </xf>
    <xf numFmtId="0" fontId="6" fillId="14" borderId="4" xfId="0" applyFont="1" applyFill="1" applyBorder="1" applyAlignment="1" applyProtection="1">
      <alignment horizontal="center" vertical="top"/>
      <protection locked="0"/>
    </xf>
    <xf numFmtId="0" fontId="6" fillId="14" borderId="5" xfId="0" applyFont="1" applyFill="1" applyBorder="1" applyAlignment="1" applyProtection="1">
      <alignment horizontal="center" vertical="top"/>
      <protection locked="0"/>
    </xf>
    <xf numFmtId="0" fontId="6" fillId="14" borderId="6" xfId="0" applyFont="1" applyFill="1" applyBorder="1" applyAlignment="1" applyProtection="1">
      <alignment horizontal="center" vertical="top"/>
      <protection locked="0"/>
    </xf>
    <xf numFmtId="0" fontId="6" fillId="3" borderId="4"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8" borderId="4" xfId="0" applyFont="1" applyFill="1" applyBorder="1" applyAlignment="1">
      <alignment horizontal="center" vertical="top"/>
    </xf>
    <xf numFmtId="0" fontId="6" fillId="8" borderId="5" xfId="0" applyFont="1" applyFill="1" applyBorder="1" applyAlignment="1">
      <alignment horizontal="center" vertical="top"/>
    </xf>
    <xf numFmtId="0" fontId="6" fillId="8" borderId="6" xfId="0" applyFont="1" applyFill="1" applyBorder="1" applyAlignment="1">
      <alignment horizontal="center" vertical="top"/>
    </xf>
    <xf numFmtId="0" fontId="6" fillId="11" borderId="7" xfId="0" applyFont="1" applyFill="1" applyBorder="1" applyAlignment="1">
      <alignment horizontal="center" vertical="top"/>
    </xf>
    <xf numFmtId="0" fontId="6" fillId="11" borderId="8" xfId="0" applyFont="1" applyFill="1" applyBorder="1" applyAlignment="1">
      <alignment horizontal="center" vertical="top"/>
    </xf>
    <xf numFmtId="0" fontId="6" fillId="11" borderId="13" xfId="0" applyFont="1" applyFill="1" applyBorder="1" applyAlignment="1">
      <alignment horizontal="center" vertical="top"/>
    </xf>
    <xf numFmtId="0" fontId="6" fillId="13" borderId="4" xfId="0" applyFont="1" applyFill="1" applyBorder="1" applyAlignment="1">
      <alignment horizontal="center" vertical="top"/>
    </xf>
    <xf numFmtId="0" fontId="6" fillId="13" borderId="5" xfId="0" applyFont="1" applyFill="1" applyBorder="1" applyAlignment="1">
      <alignment horizontal="center" vertical="top"/>
    </xf>
    <xf numFmtId="0" fontId="6" fillId="13" borderId="6" xfId="0" applyFont="1" applyFill="1" applyBorder="1" applyAlignment="1">
      <alignment horizontal="center" vertical="top"/>
    </xf>
    <xf numFmtId="0" fontId="6" fillId="14" borderId="4" xfId="0" applyFont="1" applyFill="1" applyBorder="1" applyAlignment="1">
      <alignment horizontal="center" vertical="top"/>
    </xf>
    <xf numFmtId="0" fontId="6" fillId="14" borderId="5" xfId="0" applyFont="1" applyFill="1" applyBorder="1" applyAlignment="1">
      <alignment horizontal="center" vertical="top"/>
    </xf>
    <xf numFmtId="0" fontId="6" fillId="14" borderId="6" xfId="0" applyFont="1" applyFill="1" applyBorder="1" applyAlignment="1">
      <alignment horizontal="center" vertical="top"/>
    </xf>
    <xf numFmtId="0" fontId="28" fillId="2" borderId="3" xfId="0" applyFont="1" applyFill="1" applyBorder="1" applyAlignment="1">
      <alignment vertical="top" textRotation="90"/>
    </xf>
    <xf numFmtId="0" fontId="29" fillId="16" borderId="3" xfId="0" applyFont="1" applyFill="1" applyBorder="1" applyAlignment="1">
      <alignment vertical="top"/>
    </xf>
    <xf numFmtId="0" fontId="29" fillId="20" borderId="3" xfId="0" applyFont="1" applyFill="1" applyBorder="1" applyAlignment="1">
      <alignment vertical="top"/>
    </xf>
    <xf numFmtId="0" fontId="5" fillId="2" borderId="0" xfId="0" applyFont="1" applyFill="1" applyBorder="1" applyAlignment="1" applyProtection="1">
      <alignment horizontal="center" vertical="top" textRotation="90"/>
      <protection locked="0"/>
    </xf>
    <xf numFmtId="0" fontId="5" fillId="2" borderId="0" xfId="0" applyFont="1" applyFill="1" applyBorder="1" applyAlignment="1" applyProtection="1">
      <alignment horizontal="center" vertical="top"/>
      <protection locked="0"/>
    </xf>
    <xf numFmtId="0" fontId="5" fillId="2" borderId="0" xfId="0" applyFont="1" applyFill="1" applyAlignment="1" applyProtection="1">
      <alignment horizontal="center" vertical="top" textRotation="90" shrinkToFit="1"/>
      <protection locked="0"/>
    </xf>
  </cellXfs>
  <cellStyles count="3">
    <cellStyle name="Heading 2" xfId="2" builtinId="17"/>
    <cellStyle name="Normal" xfId="0" builtinId="0"/>
    <cellStyle name="Normal 3" xfId="1" xr:uid="{00000000-0005-0000-0000-000001000000}"/>
  </cellStyles>
  <dxfs count="14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b val="0"/>
        <strike val="0"/>
        <outline val="0"/>
        <shadow val="0"/>
        <u val="none"/>
        <vertAlign val="baseline"/>
        <sz val="11"/>
        <color auto="1"/>
        <name val="HP Simplified"/>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HP Simplified"/>
        <family val="2"/>
        <scheme val="none"/>
      </font>
      <fill>
        <patternFill patternType="none">
          <fgColor indexed="64"/>
          <bgColor auto="1"/>
        </patternFill>
      </fill>
      <alignment horizontal="left" vertical="top" textRotation="0" wrapText="0" indent="0" justifyLastLine="0" shrinkToFit="0" readingOrder="0"/>
      <protection locked="0" hidden="0"/>
    </dxf>
    <dxf>
      <font>
        <b val="0"/>
        <strike val="0"/>
        <outline val="0"/>
        <shadow val="0"/>
        <u val="none"/>
        <vertAlign val="baseline"/>
        <sz val="11"/>
        <color auto="1"/>
        <name val="HP Simplified"/>
        <family val="2"/>
        <scheme val="none"/>
      </font>
      <fill>
        <patternFill patternType="none">
          <fgColor indexed="64"/>
          <bgColor auto="1"/>
        </patternFill>
      </fill>
      <alignment horizontal="left" vertical="top" textRotation="0" indent="0" justifyLastLine="0" shrinkToFit="0" readingOrder="0"/>
    </dxf>
    <dxf>
      <font>
        <b val="0"/>
        <strike val="0"/>
        <outline val="0"/>
        <shadow val="0"/>
        <u val="none"/>
        <vertAlign val="baseline"/>
        <sz val="11"/>
        <color auto="1"/>
        <name val="HP Simplified"/>
        <family val="2"/>
        <scheme val="none"/>
      </font>
      <fill>
        <patternFill patternType="none">
          <fgColor indexed="64"/>
          <bgColor auto="1"/>
        </patternFill>
      </fill>
    </dxf>
    <dxf>
      <font>
        <b val="0"/>
        <i val="0"/>
        <strike val="0"/>
        <condense val="0"/>
        <extend val="0"/>
        <outline val="0"/>
        <shadow val="0"/>
        <u val="none"/>
        <vertAlign val="baseline"/>
        <sz val="11"/>
        <color auto="1"/>
        <name val="HP Simplified"/>
        <family val="2"/>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HP Simplified"/>
        <family val="2"/>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HP Simplified"/>
        <family val="2"/>
        <scheme val="none"/>
      </font>
      <fill>
        <patternFill patternType="none">
          <fgColor indexed="64"/>
          <bgColor indexed="65"/>
        </patternFill>
      </fill>
      <alignment horizontal="left" vertical="top" textRotation="0" wrapText="0" indent="0" justifyLastLine="0" shrinkToFit="0" readingOrder="0"/>
      <protection locked="0" hidden="0"/>
    </dxf>
    <dxf>
      <font>
        <b val="0"/>
        <strike val="0"/>
        <outline val="0"/>
        <shadow val="0"/>
        <u val="none"/>
        <vertAlign val="baseline"/>
        <sz val="11"/>
        <color auto="1"/>
        <name val="HP Simplified"/>
        <family val="2"/>
        <scheme val="none"/>
      </font>
      <alignment horizontal="left" textRotation="0" wrapText="0" indent="0" justifyLastLine="0" shrinkToFit="0" readingOrder="0"/>
    </dxf>
    <dxf>
      <font>
        <b val="0"/>
        <strike val="0"/>
        <outline val="0"/>
        <shadow val="0"/>
        <u val="none"/>
        <vertAlign val="baseline"/>
        <name val="HP Simplified"/>
        <family val="2"/>
        <scheme val="none"/>
      </font>
    </dxf>
  </dxfs>
  <tableStyles count="1" defaultTableStyle="TableStyleMedium2" defaultPivotStyle="PivotStyleLight16">
    <tableStyle name="Table Style 1" pivot="0" count="0" xr9:uid="{1EF19D55-6C6A-45D2-AC0A-E26077693F1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lwr-my.sharepoint.com/personal/tchitashvili_lwrima_org/Documents/Desktop/WHO_Child%20health%20indicators/final%20package%20for%20contract%202/WHO_Child%20health%20indicators/11705%20DESKTOP/WHO%20Child%20Health%20consultation/Indicator%20Selectoin%20and%20Review%20Tool_V15.xlsx?ABED1B7F" TargetMode="External"/><Relationship Id="rId1" Type="http://schemas.openxmlformats.org/officeDocument/2006/relationships/externalLinkPath" Target="file:///ABED1B7F/Indicator%20Selectoin%20and%20Review%20Tool_V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wr-my.sharepoint.com/personal/tchitashvili_lwrima_org/Documents/Documents/Desktop%20files%20August%202020/WHO%20Child%20Health%20consultation/indicator%20renking/Indicator%20Selectoin%20Tool_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andards"/>
      <sheetName val="LongList"/>
      <sheetName val="Matrix"/>
      <sheetName val="SelectedbyThreshold"/>
      <sheetName val="SelectedbyRank"/>
      <sheetName val="SelbyRankGrSysCat"/>
      <sheetName val="CodSysCat"/>
      <sheetName val="Filters"/>
      <sheetName val="Weights"/>
      <sheetName val="Catalogue"/>
      <sheetName val="ClinicalAreas"/>
      <sheetName val="Lists"/>
    </sheetNames>
    <sheetDataSet>
      <sheetData sheetId="0"/>
      <sheetData sheetId="1"/>
      <sheetData sheetId="2"/>
      <sheetData sheetId="3"/>
      <sheetData sheetId="4"/>
      <sheetData sheetId="5"/>
      <sheetData sheetId="6"/>
      <sheetData sheetId="7"/>
      <sheetData sheetId="8"/>
      <sheetData sheetId="9"/>
      <sheetData sheetId="10">
        <row r="193">
          <cell r="Q193">
            <v>3</v>
          </cell>
        </row>
        <row r="195">
          <cell r="R195" t="str">
            <v>Inpatient</v>
          </cell>
        </row>
        <row r="196">
          <cell r="R196" t="str">
            <v>Outpatient</v>
          </cell>
        </row>
        <row r="197">
          <cell r="R197" t="str">
            <v>Both</v>
          </cell>
        </row>
        <row r="198">
          <cell r="R198" t="str">
            <v/>
          </cell>
        </row>
        <row r="199">
          <cell r="R199" t="str">
            <v/>
          </cell>
        </row>
        <row r="200">
          <cell r="R200" t="str">
            <v/>
          </cell>
        </row>
        <row r="201">
          <cell r="R201" t="str">
            <v/>
          </cell>
        </row>
        <row r="202">
          <cell r="R202" t="str">
            <v/>
          </cell>
        </row>
        <row r="203">
          <cell r="R203" t="str">
            <v/>
          </cell>
        </row>
        <row r="235">
          <cell r="Q235">
            <v>5</v>
          </cell>
        </row>
        <row r="237">
          <cell r="R237" t="str">
            <v>InRInI</v>
          </cell>
        </row>
        <row r="238">
          <cell r="R238" t="str">
            <v>Prov</v>
          </cell>
        </row>
        <row r="239">
          <cell r="R239" t="str">
            <v>Pat</v>
          </cell>
        </row>
        <row r="240">
          <cell r="R240" t="str">
            <v>Doc</v>
          </cell>
        </row>
        <row r="241">
          <cell r="R241" t="str">
            <v>Obs</v>
          </cell>
        </row>
        <row r="242">
          <cell r="R242" t="str">
            <v/>
          </cell>
        </row>
        <row r="243">
          <cell r="R243" t="str">
            <v/>
          </cell>
        </row>
        <row r="244">
          <cell r="R244" t="str">
            <v/>
          </cell>
        </row>
        <row r="245">
          <cell r="R245" t="str">
            <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andards"/>
      <sheetName val="LongList"/>
      <sheetName val="Matrix"/>
      <sheetName val="SelectedbyThreshold"/>
      <sheetName val="SelectedbyRank"/>
      <sheetName val="SelbyRankGrSysCat"/>
      <sheetName val="CodSysCat"/>
      <sheetName val="Filters"/>
      <sheetName val="Weights"/>
      <sheetName val="Catalogue"/>
      <sheetName val="ClinicalArea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A5" t="str">
            <v>Provision of care</v>
          </cell>
        </row>
        <row r="6">
          <cell r="A6" t="str">
            <v>Experience of care</v>
          </cell>
        </row>
        <row r="7">
          <cell r="A7" t="str">
            <v>Cross-cutting</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67550FB-45CE-4AA5-A1CB-107CFAADC029}" name="Table1" displayName="Table1" ref="A1:C11" totalsRowShown="0" headerRowDxfId="1450" dataDxfId="1449">
  <autoFilter ref="A1:C11" xr:uid="{34BF3131-406D-4799-9CDD-F3F40AF35798}"/>
  <tableColumns count="3">
    <tableColumn id="2" xr3:uid="{68CB2169-A6FE-49F3-92BE-C772886EC09D}" name="System Categories" dataDxfId="1448"/>
    <tableColumn id="4" xr3:uid="{BA88358F-4B97-48E7-8E68-C0F4A738AB21}" name="Subdomain" dataDxfId="1447"/>
    <tableColumn id="3" xr3:uid="{192EF2B1-0ECC-44D1-BE8C-CD4C06756999}" name="Proposed Weights" dataDxfId="144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DBB0F1-B9E3-4ED3-BCC3-99399E5E0EB8}" name="Table2" displayName="Table2" ref="A1:B5" totalsRowShown="0" headerRowDxfId="1445" dataDxfId="1444">
  <autoFilter ref="A1:B5" xr:uid="{3D4175EE-F380-4252-AEE0-B6B531CFFF16}"/>
  <tableColumns count="2">
    <tableColumn id="1" xr3:uid="{6CDC7119-7967-4A9B-859E-479B0F14E267}" name="Domain 3 Importance Sub Criteria" dataDxfId="1443"/>
    <tableColumn id="2" xr3:uid="{07500001-F80B-403F-A426-7BA93D2B2307}" name="Proposed Weights" dataDxfId="144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CB4AB-04D2-40E4-99AF-F7285AC1ADDA}">
  <sheetPr filterMode="1"/>
  <dimension ref="B1:AT518"/>
  <sheetViews>
    <sheetView showGridLines="0" tabSelected="1" zoomScale="108" zoomScaleNormal="108" workbookViewId="0">
      <pane xSplit="20" ySplit="9" topLeftCell="U11" activePane="bottomRight" state="frozen"/>
      <selection pane="topRight" activeCell="S1" sqref="S1"/>
      <selection pane="bottomLeft" activeCell="A10" sqref="A10"/>
      <selection pane="bottomRight" activeCell="AT41" sqref="AT41"/>
    </sheetView>
  </sheetViews>
  <sheetFormatPr baseColWidth="10" defaultColWidth="9.1640625" defaultRowHeight="15"/>
  <cols>
    <col min="1" max="1" width="3.6640625" style="87" customWidth="1"/>
    <col min="2" max="3" width="5.33203125" style="87" customWidth="1"/>
    <col min="4" max="4" width="4" style="87" hidden="1" customWidth="1"/>
    <col min="5" max="5" width="6.83203125" style="87" customWidth="1"/>
    <col min="6" max="6" width="3.1640625" style="87" hidden="1" customWidth="1"/>
    <col min="7" max="7" width="45" style="88" customWidth="1"/>
    <col min="8" max="8" width="13.83203125" style="88" hidden="1" customWidth="1"/>
    <col min="9" max="9" width="23.5" style="88" customWidth="1"/>
    <col min="10" max="11" width="9.5" style="88" customWidth="1"/>
    <col min="12" max="12" width="8" style="88" customWidth="1"/>
    <col min="13" max="13" width="11.5" style="88" customWidth="1"/>
    <col min="14" max="14" width="3.83203125" style="92" customWidth="1"/>
    <col min="15" max="15" width="4.5" style="92" customWidth="1"/>
    <col min="16" max="16" width="3.5" style="92" customWidth="1"/>
    <col min="17" max="17" width="5" style="92" customWidth="1"/>
    <col min="18" max="18" width="4" style="92" customWidth="1"/>
    <col min="19" max="19" width="3.33203125" style="92" customWidth="1"/>
    <col min="20" max="20" width="3.5" style="92" customWidth="1"/>
    <col min="21" max="21" width="6" style="92" customWidth="1"/>
    <col min="22" max="22" width="5.33203125" style="92" customWidth="1"/>
    <col min="23" max="23" width="3.6640625" style="92" customWidth="1"/>
    <col min="24" max="24" width="3.83203125" style="92" customWidth="1"/>
    <col min="25" max="25" width="3.5" style="92" customWidth="1"/>
    <col min="26" max="26" width="4.5" style="97" customWidth="1"/>
    <col min="27" max="27" width="6.33203125" style="97" customWidth="1"/>
    <col min="28" max="28" width="4.6640625" style="97" customWidth="1"/>
    <col min="29" max="29" width="5.1640625" style="97" customWidth="1"/>
    <col min="30" max="30" width="6.83203125" style="97" customWidth="1"/>
    <col min="31" max="31" width="4.6640625" style="97" customWidth="1"/>
    <col min="32" max="32" width="4.33203125" style="97" customWidth="1"/>
    <col min="33" max="33" width="4.6640625" style="97" customWidth="1"/>
    <col min="34" max="34" width="4.33203125" style="97" customWidth="1"/>
    <col min="35" max="35" width="6.33203125" style="97" customWidth="1"/>
    <col min="36" max="38" width="5.83203125" style="97" customWidth="1"/>
    <col min="39" max="39" width="7.33203125" style="97" customWidth="1"/>
    <col min="40" max="40" width="9.5" style="92" customWidth="1"/>
    <col min="41" max="41" width="8.5" style="92" customWidth="1"/>
    <col min="42" max="42" width="8" style="92" customWidth="1"/>
    <col min="43" max="43" width="9.33203125" style="92" customWidth="1"/>
    <col min="44" max="44" width="10.1640625" style="92" customWidth="1"/>
    <col min="45" max="45" width="40.5" style="89" customWidth="1"/>
    <col min="46" max="46" width="17" style="87" customWidth="1"/>
    <col min="47" max="47" width="9.1640625" style="87" customWidth="1"/>
    <col min="48" max="16384" width="9.1640625" style="87"/>
  </cols>
  <sheetData>
    <row r="1" spans="2:46" ht="16" thickBot="1">
      <c r="K1" s="89"/>
      <c r="L1" s="89"/>
      <c r="M1" s="89"/>
      <c r="N1" s="90"/>
      <c r="O1" s="90"/>
      <c r="P1" s="90"/>
      <c r="Q1" s="91" t="s">
        <v>807</v>
      </c>
      <c r="R1" s="51">
        <v>16</v>
      </c>
      <c r="W1" s="93" t="s">
        <v>813</v>
      </c>
      <c r="X1" s="94"/>
      <c r="Y1" s="95"/>
      <c r="Z1" s="96"/>
      <c r="AA1" s="96"/>
      <c r="AS1" s="92"/>
    </row>
    <row r="2" spans="2:46" ht="17" thickTop="1" thickBot="1">
      <c r="K2" s="89"/>
      <c r="L2" s="89"/>
      <c r="M2" s="89"/>
      <c r="N2" s="90"/>
      <c r="O2" s="90"/>
      <c r="P2" s="90"/>
      <c r="Q2" s="91" t="s">
        <v>808</v>
      </c>
      <c r="R2" s="52">
        <v>4</v>
      </c>
      <c r="AS2" s="92"/>
      <c r="AT2" s="87" t="b">
        <v>1</v>
      </c>
    </row>
    <row r="3" spans="2:46" ht="17" thickTop="1" thickBot="1">
      <c r="K3" s="89"/>
      <c r="L3" s="89"/>
      <c r="M3" s="89"/>
      <c r="N3" s="90"/>
      <c r="O3" s="90"/>
      <c r="P3" s="90"/>
      <c r="Q3" s="91" t="s">
        <v>809</v>
      </c>
      <c r="R3" s="52">
        <v>13</v>
      </c>
      <c r="AS3" s="92"/>
      <c r="AT3" s="87" t="b">
        <v>0</v>
      </c>
    </row>
    <row r="4" spans="2:46" ht="17" thickTop="1" thickBot="1">
      <c r="K4" s="89"/>
      <c r="L4" s="89"/>
      <c r="M4" s="89"/>
      <c r="N4" s="90"/>
      <c r="O4" s="90"/>
      <c r="P4" s="90"/>
      <c r="Q4" s="91" t="s">
        <v>810</v>
      </c>
      <c r="R4" s="52">
        <v>4</v>
      </c>
      <c r="AS4" s="92"/>
    </row>
    <row r="5" spans="2:46" ht="17" thickTop="1" thickBot="1">
      <c r="K5" s="89"/>
      <c r="L5" s="89"/>
      <c r="M5" s="89"/>
      <c r="N5" s="90"/>
      <c r="O5" s="90"/>
      <c r="P5" s="90"/>
      <c r="Q5" s="91" t="s">
        <v>811</v>
      </c>
      <c r="R5" s="53">
        <v>5</v>
      </c>
      <c r="AS5" s="92"/>
    </row>
    <row r="6" spans="2:46" ht="17" thickTop="1" thickBot="1">
      <c r="K6" s="89"/>
      <c r="L6" s="89"/>
      <c r="M6" s="89"/>
      <c r="N6" s="90"/>
      <c r="O6" s="90"/>
      <c r="P6" s="90"/>
      <c r="Q6" s="91" t="s">
        <v>812</v>
      </c>
      <c r="R6" s="52">
        <v>2.5</v>
      </c>
      <c r="AS6" s="92"/>
    </row>
    <row r="7" spans="2:46" ht="17" thickTop="1" thickBot="1">
      <c r="K7" s="89"/>
      <c r="L7" s="89"/>
      <c r="M7" s="89"/>
      <c r="N7" s="90"/>
      <c r="O7" s="90"/>
      <c r="P7" s="90"/>
      <c r="Q7" s="91" t="s">
        <v>815</v>
      </c>
      <c r="R7" s="53">
        <v>13</v>
      </c>
      <c r="AN7" s="98"/>
      <c r="AS7" s="92"/>
    </row>
    <row r="8" spans="2:46" ht="38" customHeight="1" thickBot="1">
      <c r="B8" s="99"/>
      <c r="C8" s="99"/>
      <c r="D8" s="99"/>
      <c r="E8" s="99"/>
      <c r="F8" s="99"/>
      <c r="G8" s="100"/>
      <c r="H8" s="100"/>
      <c r="I8" s="101"/>
      <c r="J8" s="101"/>
      <c r="K8" s="101"/>
      <c r="L8" s="101"/>
      <c r="M8" s="101"/>
      <c r="N8" s="181" t="s">
        <v>800</v>
      </c>
      <c r="O8" s="182"/>
      <c r="P8" s="182"/>
      <c r="Q8" s="182"/>
      <c r="R8" s="182"/>
      <c r="S8" s="182"/>
      <c r="T8" s="183"/>
      <c r="U8" s="184" t="s">
        <v>955</v>
      </c>
      <c r="V8" s="185"/>
      <c r="W8" s="185"/>
      <c r="X8" s="185"/>
      <c r="Y8" s="185"/>
      <c r="Z8" s="185"/>
      <c r="AA8" s="185"/>
      <c r="AB8" s="186"/>
      <c r="AC8" s="187" t="s">
        <v>804</v>
      </c>
      <c r="AD8" s="188"/>
      <c r="AE8" s="189" t="s">
        <v>829</v>
      </c>
      <c r="AF8" s="190"/>
      <c r="AG8" s="190"/>
      <c r="AH8" s="190"/>
      <c r="AI8" s="191"/>
      <c r="AJ8" s="102" t="s">
        <v>956</v>
      </c>
      <c r="AK8" s="102"/>
      <c r="AL8" s="102"/>
      <c r="AM8" s="102"/>
      <c r="AN8" s="192" t="s">
        <v>826</v>
      </c>
      <c r="AO8" s="193"/>
      <c r="AP8" s="194"/>
      <c r="AQ8" s="103" t="s">
        <v>827</v>
      </c>
      <c r="AR8" s="104"/>
      <c r="AS8" s="105" t="s">
        <v>10</v>
      </c>
    </row>
    <row r="9" spans="2:46" ht="63" customHeight="1">
      <c r="B9" s="212" t="s">
        <v>1992</v>
      </c>
      <c r="C9" s="212" t="s">
        <v>986</v>
      </c>
      <c r="D9" s="213" t="s">
        <v>2</v>
      </c>
      <c r="E9" s="214" t="s">
        <v>888</v>
      </c>
      <c r="F9" s="214"/>
      <c r="G9" s="106" t="s">
        <v>823</v>
      </c>
      <c r="H9" s="106" t="s">
        <v>3</v>
      </c>
      <c r="I9" s="106" t="s">
        <v>4</v>
      </c>
      <c r="J9" s="107" t="s">
        <v>3</v>
      </c>
      <c r="K9" s="107" t="s">
        <v>730</v>
      </c>
      <c r="L9" s="107" t="s">
        <v>725</v>
      </c>
      <c r="M9" s="107" t="s">
        <v>5</v>
      </c>
      <c r="N9" s="41" t="s">
        <v>795</v>
      </c>
      <c r="O9" s="41" t="s">
        <v>784</v>
      </c>
      <c r="P9" s="41" t="s">
        <v>796</v>
      </c>
      <c r="Q9" s="41" t="s">
        <v>797</v>
      </c>
      <c r="R9" s="41" t="s">
        <v>799</v>
      </c>
      <c r="S9" s="41" t="s">
        <v>798</v>
      </c>
      <c r="T9" s="42" t="s">
        <v>9</v>
      </c>
      <c r="U9" s="43" t="s">
        <v>828</v>
      </c>
      <c r="V9" s="44" t="s">
        <v>801</v>
      </c>
      <c r="W9" s="45" t="s">
        <v>6</v>
      </c>
      <c r="X9" s="45" t="s">
        <v>7</v>
      </c>
      <c r="Y9" s="45" t="s">
        <v>911</v>
      </c>
      <c r="Z9" s="44" t="s">
        <v>802</v>
      </c>
      <c r="AA9" s="46" t="s">
        <v>821</v>
      </c>
      <c r="AB9" s="44" t="s">
        <v>803</v>
      </c>
      <c r="AC9" s="43" t="s">
        <v>6</v>
      </c>
      <c r="AD9" s="44" t="s">
        <v>805</v>
      </c>
      <c r="AE9" s="47" t="s">
        <v>916</v>
      </c>
      <c r="AF9" s="47" t="s">
        <v>917</v>
      </c>
      <c r="AG9" s="47" t="s">
        <v>918</v>
      </c>
      <c r="AH9" s="47" t="s">
        <v>919</v>
      </c>
      <c r="AI9" s="44" t="s">
        <v>806</v>
      </c>
      <c r="AJ9" s="48" t="s">
        <v>816</v>
      </c>
      <c r="AK9" s="48" t="s">
        <v>817</v>
      </c>
      <c r="AL9" s="48" t="s">
        <v>818</v>
      </c>
      <c r="AM9" s="44" t="s">
        <v>814</v>
      </c>
      <c r="AN9" s="35" t="s">
        <v>825</v>
      </c>
      <c r="AO9" s="21" t="s">
        <v>819</v>
      </c>
      <c r="AP9" s="21" t="s">
        <v>820</v>
      </c>
      <c r="AQ9" s="12" t="str">
        <f>Lists!A52</f>
        <v>Preferred Data Source</v>
      </c>
      <c r="AR9" s="12" t="s">
        <v>794</v>
      </c>
      <c r="AS9" s="108" t="s">
        <v>10</v>
      </c>
    </row>
    <row r="10" spans="2:46" ht="52" hidden="1">
      <c r="B10" s="1" t="s">
        <v>11</v>
      </c>
      <c r="C10" s="109" t="s">
        <v>12</v>
      </c>
      <c r="D10" s="110">
        <v>1</v>
      </c>
      <c r="E10" s="111" t="s">
        <v>896</v>
      </c>
      <c r="F10" s="111"/>
      <c r="G10" s="112" t="s">
        <v>13</v>
      </c>
      <c r="H10" s="112"/>
      <c r="I10" s="112" t="s">
        <v>15</v>
      </c>
      <c r="J10" s="112" t="s">
        <v>824</v>
      </c>
      <c r="K10" s="112" t="s">
        <v>764</v>
      </c>
      <c r="L10" s="112" t="s">
        <v>726</v>
      </c>
      <c r="M10" s="112" t="s">
        <v>16</v>
      </c>
      <c r="N10" s="116">
        <v>4</v>
      </c>
      <c r="O10" s="116">
        <v>4</v>
      </c>
      <c r="P10" s="116">
        <v>3</v>
      </c>
      <c r="Q10" s="116">
        <v>4</v>
      </c>
      <c r="R10" s="116">
        <v>2</v>
      </c>
      <c r="S10" s="116">
        <v>2</v>
      </c>
      <c r="T10" s="117">
        <f>SUM(N10:$Q10)</f>
        <v>15</v>
      </c>
      <c r="U10" s="116">
        <v>4</v>
      </c>
      <c r="V10" s="117">
        <f t="shared" ref="V10:V73" si="0">IF(E10="MS-1",U10*(VLOOKUP(K10,_tbl.MS1,3,FALSE)),U10)</f>
        <v>1.2</v>
      </c>
      <c r="W10" s="116"/>
      <c r="X10" s="116"/>
      <c r="Y10" s="116"/>
      <c r="Z10" s="117">
        <f t="shared" ref="Z10:Z73" si="1">SUM(W10:Y10)</f>
        <v>0</v>
      </c>
      <c r="AA10" s="118"/>
      <c r="AB10" s="117">
        <f>AA10</f>
        <v>0</v>
      </c>
      <c r="AC10" s="116"/>
      <c r="AD10" s="117">
        <f>AC10</f>
        <v>0</v>
      </c>
      <c r="AE10" s="116"/>
      <c r="AF10" s="116"/>
      <c r="AG10" s="116"/>
      <c r="AH10" s="116"/>
      <c r="AI10" s="117">
        <f>(AE10*'MS-8,9,10 Domain 3 Weights'!$B$2)+(AF10*'MS-8,9,10 Domain 3 Weights'!$B$3)+(AG10*'MS-8,9,10 Domain 3 Weights'!$B$4)+(AH10*'MS-8,9,10 Domain 3 Weights'!$B$5)</f>
        <v>0</v>
      </c>
      <c r="AJ10" s="116">
        <v>3</v>
      </c>
      <c r="AK10" s="116">
        <v>2</v>
      </c>
      <c r="AL10" s="116">
        <v>2</v>
      </c>
      <c r="AM10" s="117">
        <f>SUM(AJ10:AL10)</f>
        <v>7</v>
      </c>
      <c r="AN10" s="119" t="str">
        <f>IF(OR(V10&gt;=$R$2,Z10&gt;=$R$3,AB10&gt;=$R$4,AD10&gt;=$R$5,AI10&gt;=$R$6),"Yes","No")</f>
        <v>No</v>
      </c>
      <c r="AO10" s="119" t="str">
        <f>IF(AND(T10&gt;=$R$1,AN10="Yes"),"SELECTED","NOT SELECTED")</f>
        <v>NOT SELECTED</v>
      </c>
      <c r="AP10" s="119" t="str">
        <f>IF(AND(AO10="SELECTED",AM10&gt;=$R$7),"CORE","NOT SELECTED")</f>
        <v>NOT SELECTED</v>
      </c>
      <c r="AQ10" s="60" t="s">
        <v>869</v>
      </c>
      <c r="AR10" s="112"/>
      <c r="AS10" s="112"/>
    </row>
    <row r="11" spans="2:46" ht="59.25" customHeight="1">
      <c r="B11" s="1" t="s">
        <v>11</v>
      </c>
      <c r="C11" s="109" t="s">
        <v>12</v>
      </c>
      <c r="D11" s="110">
        <v>2</v>
      </c>
      <c r="E11" s="111" t="s">
        <v>896</v>
      </c>
      <c r="F11" s="111"/>
      <c r="G11" s="112" t="s">
        <v>18</v>
      </c>
      <c r="H11" s="112" t="s">
        <v>14</v>
      </c>
      <c r="I11" s="112" t="s">
        <v>20</v>
      </c>
      <c r="J11" s="112" t="s">
        <v>755</v>
      </c>
      <c r="K11" s="112" t="s">
        <v>766</v>
      </c>
      <c r="L11" s="112" t="s">
        <v>726</v>
      </c>
      <c r="M11" s="112" t="s">
        <v>16</v>
      </c>
      <c r="N11" s="116">
        <v>4</v>
      </c>
      <c r="O11" s="116">
        <v>4</v>
      </c>
      <c r="P11" s="116">
        <v>5</v>
      </c>
      <c r="Q11" s="116">
        <v>5</v>
      </c>
      <c r="R11" s="116">
        <v>2</v>
      </c>
      <c r="S11" s="116">
        <v>3</v>
      </c>
      <c r="T11" s="117">
        <f>SUM(N11:$Q11)</f>
        <v>18</v>
      </c>
      <c r="U11" s="116">
        <v>5</v>
      </c>
      <c r="V11" s="117">
        <f t="shared" si="0"/>
        <v>5</v>
      </c>
      <c r="W11" s="116"/>
      <c r="X11" s="116"/>
      <c r="Y11" s="116"/>
      <c r="Z11" s="117">
        <f t="shared" si="1"/>
        <v>0</v>
      </c>
      <c r="AA11" s="116"/>
      <c r="AB11" s="117">
        <f t="shared" ref="AB11:AB74" si="2">AA11</f>
        <v>0</v>
      </c>
      <c r="AC11" s="116"/>
      <c r="AD11" s="117">
        <f t="shared" ref="AD11:AD74" si="3">AC11</f>
        <v>0</v>
      </c>
      <c r="AE11" s="116"/>
      <c r="AF11" s="116"/>
      <c r="AG11" s="116"/>
      <c r="AH11" s="116"/>
      <c r="AI11" s="117">
        <f>(AE11*'MS-8,9,10 Domain 3 Weights'!$B$2)+(AF11*'MS-8,9,10 Domain 3 Weights'!$B$3)+(AG11*'MS-8,9,10 Domain 3 Weights'!$B$4)+(AH11*'MS-8,9,10 Domain 3 Weights'!$B$5)</f>
        <v>0</v>
      </c>
      <c r="AJ11" s="116">
        <v>3</v>
      </c>
      <c r="AK11" s="116">
        <v>3</v>
      </c>
      <c r="AL11" s="116">
        <v>4</v>
      </c>
      <c r="AM11" s="117">
        <f t="shared" ref="AM11:AM74" si="4">SUM(AJ11:AL11)</f>
        <v>10</v>
      </c>
      <c r="AN11" s="119" t="str">
        <f t="shared" ref="AN11:AN74" si="5">IF(OR(V11&gt;=$R$2,Z11&gt;=$R$3,AB11&gt;=$R$4,AD11&gt;=$R$5,AI11&gt;=$R$6),"Yes","No")</f>
        <v>Yes</v>
      </c>
      <c r="AO11" s="119" t="str">
        <f t="shared" ref="AO11:AO74" si="6">IF(AND(T11&gt;=$R$1,AN11="Yes"),"SELECTED","NOT SELECTED")</f>
        <v>SELECTED</v>
      </c>
      <c r="AP11" s="119" t="str">
        <f t="shared" ref="AP11:AP74" si="7">IF(AND(AO11="SELECTED",AM11&gt;=$R$7),"CORE","NOT SELECTED")</f>
        <v>NOT SELECTED</v>
      </c>
      <c r="AQ11" s="60" t="s">
        <v>869</v>
      </c>
      <c r="AR11" s="112"/>
      <c r="AS11" s="112"/>
    </row>
    <row r="12" spans="2:46" ht="47.25" hidden="1" customHeight="1">
      <c r="B12" s="1" t="s">
        <v>11</v>
      </c>
      <c r="C12" s="109" t="s">
        <v>12</v>
      </c>
      <c r="D12" s="110">
        <v>3</v>
      </c>
      <c r="E12" s="111" t="s">
        <v>896</v>
      </c>
      <c r="F12" s="111"/>
      <c r="G12" s="112" t="s">
        <v>21</v>
      </c>
      <c r="H12" s="112" t="s">
        <v>22</v>
      </c>
      <c r="I12" s="112" t="s">
        <v>23</v>
      </c>
      <c r="J12" s="112" t="s">
        <v>755</v>
      </c>
      <c r="K12" s="112" t="s">
        <v>772</v>
      </c>
      <c r="L12" s="112" t="s">
        <v>726</v>
      </c>
      <c r="M12" s="112" t="s">
        <v>16</v>
      </c>
      <c r="N12" s="116">
        <v>4</v>
      </c>
      <c r="O12" s="116">
        <v>5</v>
      </c>
      <c r="P12" s="116">
        <v>5</v>
      </c>
      <c r="Q12" s="116">
        <v>4</v>
      </c>
      <c r="R12" s="116">
        <v>3</v>
      </c>
      <c r="S12" s="116">
        <v>4</v>
      </c>
      <c r="T12" s="117">
        <f>SUM(N12:$Q12)</f>
        <v>18</v>
      </c>
      <c r="U12" s="116">
        <v>5</v>
      </c>
      <c r="V12" s="117">
        <f>IF(E12="MS-1",U12*(VLOOKUP(K12,_tbl.MS1,3,FALSE)),U12)</f>
        <v>2.5</v>
      </c>
      <c r="W12" s="116"/>
      <c r="X12" s="116"/>
      <c r="Y12" s="116"/>
      <c r="Z12" s="117">
        <f t="shared" si="1"/>
        <v>0</v>
      </c>
      <c r="AA12" s="116"/>
      <c r="AB12" s="117">
        <f t="shared" si="2"/>
        <v>0</v>
      </c>
      <c r="AC12" s="116"/>
      <c r="AD12" s="117">
        <f t="shared" si="3"/>
        <v>0</v>
      </c>
      <c r="AE12" s="116"/>
      <c r="AF12" s="116"/>
      <c r="AG12" s="116"/>
      <c r="AH12" s="116"/>
      <c r="AI12" s="117">
        <f>(AE12*'MS-8,9,10 Domain 3 Weights'!$B$2)+(AF12*'MS-8,9,10 Domain 3 Weights'!$B$3)+(AG12*'MS-8,9,10 Domain 3 Weights'!$B$4)+(AH12*'MS-8,9,10 Domain 3 Weights'!$B$5)</f>
        <v>0</v>
      </c>
      <c r="AJ12" s="116">
        <v>3</v>
      </c>
      <c r="AK12" s="116">
        <v>3</v>
      </c>
      <c r="AL12" s="116">
        <v>2</v>
      </c>
      <c r="AM12" s="117">
        <f t="shared" si="4"/>
        <v>8</v>
      </c>
      <c r="AN12" s="119" t="str">
        <f t="shared" si="5"/>
        <v>No</v>
      </c>
      <c r="AO12" s="119" t="str">
        <f t="shared" si="6"/>
        <v>NOT SELECTED</v>
      </c>
      <c r="AP12" s="119" t="str">
        <f t="shared" si="7"/>
        <v>NOT SELECTED</v>
      </c>
      <c r="AQ12" s="60" t="s">
        <v>869</v>
      </c>
      <c r="AR12" s="112"/>
      <c r="AS12" s="112"/>
    </row>
    <row r="13" spans="2:46" ht="49.5" hidden="1" customHeight="1">
      <c r="B13" s="1" t="s">
        <v>11</v>
      </c>
      <c r="C13" s="109" t="s">
        <v>12</v>
      </c>
      <c r="D13" s="110">
        <v>4</v>
      </c>
      <c r="E13" s="111" t="s">
        <v>896</v>
      </c>
      <c r="F13" s="111"/>
      <c r="G13" s="112" t="s">
        <v>24</v>
      </c>
      <c r="H13" s="112" t="s">
        <v>22</v>
      </c>
      <c r="I13" s="112" t="s">
        <v>25</v>
      </c>
      <c r="J13" s="112" t="s">
        <v>755</v>
      </c>
      <c r="K13" s="112" t="s">
        <v>772</v>
      </c>
      <c r="L13" s="112" t="s">
        <v>727</v>
      </c>
      <c r="M13" s="112" t="s">
        <v>16</v>
      </c>
      <c r="N13" s="116">
        <v>5</v>
      </c>
      <c r="O13" s="116">
        <v>5</v>
      </c>
      <c r="P13" s="116">
        <v>3</v>
      </c>
      <c r="Q13" s="116">
        <v>4</v>
      </c>
      <c r="R13" s="116">
        <v>3</v>
      </c>
      <c r="S13" s="116">
        <v>3</v>
      </c>
      <c r="T13" s="117">
        <f>SUM(N13:$Q13)</f>
        <v>17</v>
      </c>
      <c r="U13" s="116">
        <v>5</v>
      </c>
      <c r="V13" s="117">
        <f t="shared" si="0"/>
        <v>2.5</v>
      </c>
      <c r="W13" s="116"/>
      <c r="X13" s="116"/>
      <c r="Y13" s="116"/>
      <c r="Z13" s="117">
        <f t="shared" si="1"/>
        <v>0</v>
      </c>
      <c r="AA13" s="116"/>
      <c r="AB13" s="117">
        <f t="shared" si="2"/>
        <v>0</v>
      </c>
      <c r="AC13" s="116"/>
      <c r="AD13" s="117">
        <f t="shared" si="3"/>
        <v>0</v>
      </c>
      <c r="AE13" s="116"/>
      <c r="AF13" s="116"/>
      <c r="AG13" s="116"/>
      <c r="AH13" s="116"/>
      <c r="AI13" s="117">
        <f>(AE13*'MS-8,9,10 Domain 3 Weights'!$B$2)+(AF13*'MS-8,9,10 Domain 3 Weights'!$B$3)+(AG13*'MS-8,9,10 Domain 3 Weights'!$B$4)+(AH13*'MS-8,9,10 Domain 3 Weights'!$B$5)</f>
        <v>0</v>
      </c>
      <c r="AJ13" s="116">
        <v>3</v>
      </c>
      <c r="AK13" s="116">
        <v>3</v>
      </c>
      <c r="AL13" s="116">
        <v>4</v>
      </c>
      <c r="AM13" s="117">
        <f t="shared" si="4"/>
        <v>10</v>
      </c>
      <c r="AN13" s="119" t="str">
        <f t="shared" si="5"/>
        <v>No</v>
      </c>
      <c r="AO13" s="119" t="str">
        <f t="shared" si="6"/>
        <v>NOT SELECTED</v>
      </c>
      <c r="AP13" s="119" t="str">
        <f t="shared" si="7"/>
        <v>NOT SELECTED</v>
      </c>
      <c r="AQ13" s="60" t="s">
        <v>869</v>
      </c>
      <c r="AR13" s="112"/>
      <c r="AS13" s="112"/>
    </row>
    <row r="14" spans="2:46" ht="68.25" customHeight="1">
      <c r="B14" s="1" t="s">
        <v>11</v>
      </c>
      <c r="C14" s="109" t="s">
        <v>12</v>
      </c>
      <c r="D14" s="110">
        <v>5</v>
      </c>
      <c r="E14" s="111" t="s">
        <v>896</v>
      </c>
      <c r="F14" s="111"/>
      <c r="G14" s="112" t="s">
        <v>27</v>
      </c>
      <c r="H14" s="112" t="s">
        <v>19</v>
      </c>
      <c r="I14" s="112" t="s">
        <v>20</v>
      </c>
      <c r="J14" s="112" t="s">
        <v>755</v>
      </c>
      <c r="K14" s="112" t="s">
        <v>766</v>
      </c>
      <c r="L14" s="112" t="s">
        <v>726</v>
      </c>
      <c r="M14" s="112" t="s">
        <v>16</v>
      </c>
      <c r="N14" s="116">
        <v>4</v>
      </c>
      <c r="O14" s="116">
        <v>4</v>
      </c>
      <c r="P14" s="116">
        <v>4</v>
      </c>
      <c r="Q14" s="116">
        <v>4</v>
      </c>
      <c r="R14" s="116">
        <v>3</v>
      </c>
      <c r="S14" s="116">
        <v>4</v>
      </c>
      <c r="T14" s="117">
        <f>SUM(N14:$Q14)</f>
        <v>16</v>
      </c>
      <c r="U14" s="116">
        <v>5</v>
      </c>
      <c r="V14" s="117">
        <f t="shared" si="0"/>
        <v>5</v>
      </c>
      <c r="W14" s="116"/>
      <c r="X14" s="116"/>
      <c r="Y14" s="116"/>
      <c r="Z14" s="117">
        <f t="shared" si="1"/>
        <v>0</v>
      </c>
      <c r="AA14" s="116"/>
      <c r="AB14" s="117">
        <f t="shared" si="2"/>
        <v>0</v>
      </c>
      <c r="AC14" s="116"/>
      <c r="AD14" s="117">
        <f t="shared" si="3"/>
        <v>0</v>
      </c>
      <c r="AE14" s="116"/>
      <c r="AF14" s="116"/>
      <c r="AG14" s="116"/>
      <c r="AH14" s="116"/>
      <c r="AI14" s="117">
        <f>(AE14*'MS-8,9,10 Domain 3 Weights'!$B$2)+(AF14*'MS-8,9,10 Domain 3 Weights'!$B$3)+(AG14*'MS-8,9,10 Domain 3 Weights'!$B$4)+(AH14*'MS-8,9,10 Domain 3 Weights'!$B$5)</f>
        <v>0</v>
      </c>
      <c r="AJ14" s="116">
        <v>3</v>
      </c>
      <c r="AK14" s="116">
        <v>3</v>
      </c>
      <c r="AL14" s="116">
        <v>4</v>
      </c>
      <c r="AM14" s="117">
        <f t="shared" si="4"/>
        <v>10</v>
      </c>
      <c r="AN14" s="119" t="str">
        <f t="shared" si="5"/>
        <v>Yes</v>
      </c>
      <c r="AO14" s="119" t="str">
        <f t="shared" si="6"/>
        <v>SELECTED</v>
      </c>
      <c r="AP14" s="119" t="str">
        <f t="shared" si="7"/>
        <v>NOT SELECTED</v>
      </c>
      <c r="AQ14" s="60" t="s">
        <v>869</v>
      </c>
      <c r="AR14" s="112"/>
      <c r="AS14" s="112"/>
    </row>
    <row r="15" spans="2:46" ht="65" hidden="1">
      <c r="B15" s="1" t="s">
        <v>11</v>
      </c>
      <c r="C15" s="109" t="s">
        <v>12</v>
      </c>
      <c r="D15" s="110">
        <v>6</v>
      </c>
      <c r="E15" s="111" t="s">
        <v>896</v>
      </c>
      <c r="F15" s="111"/>
      <c r="G15" s="112" t="s">
        <v>28</v>
      </c>
      <c r="H15" s="112" t="s">
        <v>19</v>
      </c>
      <c r="I15" s="112" t="s">
        <v>20</v>
      </c>
      <c r="J15" s="112" t="s">
        <v>755</v>
      </c>
      <c r="K15" s="112" t="s">
        <v>764</v>
      </c>
      <c r="L15" s="112" t="s">
        <v>726</v>
      </c>
      <c r="M15" s="112" t="s">
        <v>16</v>
      </c>
      <c r="N15" s="116">
        <v>4</v>
      </c>
      <c r="O15" s="116">
        <v>4</v>
      </c>
      <c r="P15" s="116">
        <v>4</v>
      </c>
      <c r="Q15" s="116">
        <v>3</v>
      </c>
      <c r="R15" s="116">
        <v>3</v>
      </c>
      <c r="S15" s="116">
        <v>4</v>
      </c>
      <c r="T15" s="117">
        <f>SUM(N15:$Q15)</f>
        <v>15</v>
      </c>
      <c r="U15" s="116">
        <v>4</v>
      </c>
      <c r="V15" s="117">
        <f t="shared" si="0"/>
        <v>1.2</v>
      </c>
      <c r="W15" s="116"/>
      <c r="X15" s="116"/>
      <c r="Y15" s="116"/>
      <c r="Z15" s="117">
        <f t="shared" si="1"/>
        <v>0</v>
      </c>
      <c r="AA15" s="116"/>
      <c r="AB15" s="117">
        <f t="shared" si="2"/>
        <v>0</v>
      </c>
      <c r="AC15" s="116"/>
      <c r="AD15" s="117">
        <f t="shared" si="3"/>
        <v>0</v>
      </c>
      <c r="AE15" s="116"/>
      <c r="AF15" s="116"/>
      <c r="AG15" s="116"/>
      <c r="AH15" s="116"/>
      <c r="AI15" s="117">
        <f>(AE15*'MS-8,9,10 Domain 3 Weights'!$B$2)+(AF15*'MS-8,9,10 Domain 3 Weights'!$B$3)+(AG15*'MS-8,9,10 Domain 3 Weights'!$B$4)+(AH15*'MS-8,9,10 Domain 3 Weights'!$B$5)</f>
        <v>0</v>
      </c>
      <c r="AJ15" s="116">
        <v>3</v>
      </c>
      <c r="AK15" s="116">
        <v>3</v>
      </c>
      <c r="AL15" s="116">
        <v>2</v>
      </c>
      <c r="AM15" s="117">
        <f t="shared" si="4"/>
        <v>8</v>
      </c>
      <c r="AN15" s="119" t="str">
        <f t="shared" si="5"/>
        <v>No</v>
      </c>
      <c r="AO15" s="119" t="str">
        <f t="shared" si="6"/>
        <v>NOT SELECTED</v>
      </c>
      <c r="AP15" s="119" t="str">
        <f t="shared" si="7"/>
        <v>NOT SELECTED</v>
      </c>
      <c r="AQ15" s="60" t="s">
        <v>869</v>
      </c>
      <c r="AR15" s="112"/>
      <c r="AS15" s="112"/>
    </row>
    <row r="16" spans="2:46" ht="52" hidden="1">
      <c r="B16" s="1" t="s">
        <v>11</v>
      </c>
      <c r="C16" s="109" t="s">
        <v>12</v>
      </c>
      <c r="D16" s="110">
        <v>7</v>
      </c>
      <c r="E16" s="111" t="s">
        <v>896</v>
      </c>
      <c r="F16" s="111"/>
      <c r="G16" s="112" t="s">
        <v>29</v>
      </c>
      <c r="H16" s="112" t="s">
        <v>30</v>
      </c>
      <c r="I16" s="112" t="s">
        <v>31</v>
      </c>
      <c r="J16" s="112" t="s">
        <v>755</v>
      </c>
      <c r="K16" s="112" t="s">
        <v>767</v>
      </c>
      <c r="L16" s="112" t="s">
        <v>726</v>
      </c>
      <c r="M16" s="112" t="s">
        <v>16</v>
      </c>
      <c r="N16" s="116">
        <v>4</v>
      </c>
      <c r="O16" s="116">
        <v>4</v>
      </c>
      <c r="P16" s="116">
        <v>4</v>
      </c>
      <c r="Q16" s="116">
        <v>4</v>
      </c>
      <c r="R16" s="116">
        <v>3</v>
      </c>
      <c r="S16" s="116">
        <v>4</v>
      </c>
      <c r="T16" s="117">
        <f>SUM(N16:$Q16)</f>
        <v>16</v>
      </c>
      <c r="U16" s="116">
        <v>5</v>
      </c>
      <c r="V16" s="117">
        <f t="shared" si="0"/>
        <v>3.5</v>
      </c>
      <c r="W16" s="116"/>
      <c r="X16" s="116"/>
      <c r="Y16" s="116"/>
      <c r="Z16" s="117">
        <f t="shared" si="1"/>
        <v>0</v>
      </c>
      <c r="AA16" s="116"/>
      <c r="AB16" s="117">
        <f t="shared" si="2"/>
        <v>0</v>
      </c>
      <c r="AC16" s="116"/>
      <c r="AD16" s="117">
        <f t="shared" si="3"/>
        <v>0</v>
      </c>
      <c r="AE16" s="116"/>
      <c r="AF16" s="116"/>
      <c r="AG16" s="116"/>
      <c r="AH16" s="116"/>
      <c r="AI16" s="117">
        <f>(AE16*'MS-8,9,10 Domain 3 Weights'!$B$2)+(AF16*'MS-8,9,10 Domain 3 Weights'!$B$3)+(AG16*'MS-8,9,10 Domain 3 Weights'!$B$4)+(AH16*'MS-8,9,10 Domain 3 Weights'!$B$5)</f>
        <v>0</v>
      </c>
      <c r="AJ16" s="116">
        <v>3</v>
      </c>
      <c r="AK16" s="116">
        <v>3</v>
      </c>
      <c r="AL16" s="116">
        <v>3</v>
      </c>
      <c r="AM16" s="117">
        <f t="shared" si="4"/>
        <v>9</v>
      </c>
      <c r="AN16" s="119" t="str">
        <f t="shared" si="5"/>
        <v>No</v>
      </c>
      <c r="AO16" s="119" t="str">
        <f t="shared" si="6"/>
        <v>NOT SELECTED</v>
      </c>
      <c r="AP16" s="119" t="str">
        <f t="shared" si="7"/>
        <v>NOT SELECTED</v>
      </c>
      <c r="AQ16" s="60" t="s">
        <v>862</v>
      </c>
      <c r="AR16" s="112"/>
      <c r="AS16" s="112" t="s">
        <v>915</v>
      </c>
    </row>
    <row r="17" spans="2:45" ht="52" hidden="1">
      <c r="B17" s="1" t="s">
        <v>11</v>
      </c>
      <c r="C17" s="109" t="s">
        <v>12</v>
      </c>
      <c r="D17" s="110">
        <v>8</v>
      </c>
      <c r="E17" s="111" t="s">
        <v>896</v>
      </c>
      <c r="F17" s="111"/>
      <c r="G17" s="112" t="s">
        <v>32</v>
      </c>
      <c r="H17" s="112" t="s">
        <v>33</v>
      </c>
      <c r="I17" s="112" t="s">
        <v>34</v>
      </c>
      <c r="J17" s="112" t="s">
        <v>755</v>
      </c>
      <c r="K17" s="112" t="s">
        <v>772</v>
      </c>
      <c r="L17" s="112" t="s">
        <v>727</v>
      </c>
      <c r="M17" s="112" t="s">
        <v>16</v>
      </c>
      <c r="N17" s="116">
        <v>4</v>
      </c>
      <c r="O17" s="116">
        <v>5</v>
      </c>
      <c r="P17" s="116">
        <v>3</v>
      </c>
      <c r="Q17" s="116">
        <v>4</v>
      </c>
      <c r="R17" s="116">
        <v>3</v>
      </c>
      <c r="S17" s="116">
        <v>3</v>
      </c>
      <c r="T17" s="117">
        <f>SUM(N17:$Q17)</f>
        <v>16</v>
      </c>
      <c r="U17" s="116">
        <v>4</v>
      </c>
      <c r="V17" s="117">
        <f t="shared" si="0"/>
        <v>2</v>
      </c>
      <c r="W17" s="116"/>
      <c r="X17" s="116"/>
      <c r="Y17" s="116"/>
      <c r="Z17" s="117">
        <f t="shared" si="1"/>
        <v>0</v>
      </c>
      <c r="AA17" s="116"/>
      <c r="AB17" s="117">
        <f t="shared" si="2"/>
        <v>0</v>
      </c>
      <c r="AC17" s="116"/>
      <c r="AD17" s="117">
        <f t="shared" si="3"/>
        <v>0</v>
      </c>
      <c r="AE17" s="116"/>
      <c r="AF17" s="116"/>
      <c r="AG17" s="116"/>
      <c r="AH17" s="116"/>
      <c r="AI17" s="117">
        <f>(AE17*'MS-8,9,10 Domain 3 Weights'!$B$2)+(AF17*'MS-8,9,10 Domain 3 Weights'!$B$3)+(AG17*'MS-8,9,10 Domain 3 Weights'!$B$4)+(AH17*'MS-8,9,10 Domain 3 Weights'!$B$5)</f>
        <v>0</v>
      </c>
      <c r="AJ17" s="116">
        <v>3</v>
      </c>
      <c r="AK17" s="116">
        <v>3</v>
      </c>
      <c r="AL17" s="116">
        <v>3</v>
      </c>
      <c r="AM17" s="117">
        <f t="shared" si="4"/>
        <v>9</v>
      </c>
      <c r="AN17" s="119" t="str">
        <f t="shared" si="5"/>
        <v>No</v>
      </c>
      <c r="AO17" s="119" t="str">
        <f t="shared" si="6"/>
        <v>NOT SELECTED</v>
      </c>
      <c r="AP17" s="119" t="str">
        <f t="shared" si="7"/>
        <v>NOT SELECTED</v>
      </c>
      <c r="AQ17" s="60" t="s">
        <v>869</v>
      </c>
      <c r="AR17" s="112"/>
      <c r="AS17" s="112"/>
    </row>
    <row r="18" spans="2:45" ht="52" hidden="1">
      <c r="B18" s="1" t="s">
        <v>11</v>
      </c>
      <c r="C18" s="109" t="s">
        <v>12</v>
      </c>
      <c r="D18" s="110">
        <v>12</v>
      </c>
      <c r="E18" s="111" t="s">
        <v>896</v>
      </c>
      <c r="F18" s="111"/>
      <c r="G18" s="112" t="s">
        <v>40</v>
      </c>
      <c r="H18" s="112" t="s">
        <v>30</v>
      </c>
      <c r="I18" s="112" t="s">
        <v>31</v>
      </c>
      <c r="J18" s="112" t="s">
        <v>755</v>
      </c>
      <c r="K18" s="112" t="s">
        <v>767</v>
      </c>
      <c r="L18" s="112" t="s">
        <v>726</v>
      </c>
      <c r="M18" s="112" t="s">
        <v>16</v>
      </c>
      <c r="N18" s="116">
        <v>4</v>
      </c>
      <c r="O18" s="116">
        <v>4</v>
      </c>
      <c r="P18" s="116">
        <v>4</v>
      </c>
      <c r="Q18" s="116">
        <v>4</v>
      </c>
      <c r="R18" s="116">
        <v>3</v>
      </c>
      <c r="S18" s="116">
        <v>4</v>
      </c>
      <c r="T18" s="117">
        <f>SUM(N18:$Q18)</f>
        <v>16</v>
      </c>
      <c r="U18" s="116">
        <v>4</v>
      </c>
      <c r="V18" s="117">
        <f t="shared" si="0"/>
        <v>2.8</v>
      </c>
      <c r="W18" s="116"/>
      <c r="X18" s="116"/>
      <c r="Y18" s="116"/>
      <c r="Z18" s="117">
        <f t="shared" si="1"/>
        <v>0</v>
      </c>
      <c r="AA18" s="116"/>
      <c r="AB18" s="117">
        <f t="shared" si="2"/>
        <v>0</v>
      </c>
      <c r="AC18" s="116"/>
      <c r="AD18" s="117">
        <f t="shared" si="3"/>
        <v>0</v>
      </c>
      <c r="AE18" s="116"/>
      <c r="AF18" s="116"/>
      <c r="AG18" s="116"/>
      <c r="AH18" s="116"/>
      <c r="AI18" s="117">
        <f>(AE18*'MS-8,9,10 Domain 3 Weights'!$B$2)+(AF18*'MS-8,9,10 Domain 3 Weights'!$B$3)+(AG18*'MS-8,9,10 Domain 3 Weights'!$B$4)+(AH18*'MS-8,9,10 Domain 3 Weights'!$B$5)</f>
        <v>0</v>
      </c>
      <c r="AJ18" s="116">
        <v>3</v>
      </c>
      <c r="AK18" s="116">
        <v>3</v>
      </c>
      <c r="AL18" s="116">
        <v>3</v>
      </c>
      <c r="AM18" s="117">
        <f t="shared" si="4"/>
        <v>9</v>
      </c>
      <c r="AN18" s="119" t="str">
        <f t="shared" si="5"/>
        <v>No</v>
      </c>
      <c r="AO18" s="119" t="str">
        <f t="shared" si="6"/>
        <v>NOT SELECTED</v>
      </c>
      <c r="AP18" s="119" t="str">
        <f t="shared" si="7"/>
        <v>NOT SELECTED</v>
      </c>
      <c r="AQ18" s="60" t="s">
        <v>862</v>
      </c>
      <c r="AR18" s="112"/>
      <c r="AS18" s="112" t="s">
        <v>915</v>
      </c>
    </row>
    <row r="19" spans="2:45" ht="52" hidden="1">
      <c r="B19" s="1" t="s">
        <v>11</v>
      </c>
      <c r="C19" s="109" t="s">
        <v>12</v>
      </c>
      <c r="D19" s="110">
        <v>13</v>
      </c>
      <c r="E19" s="111" t="s">
        <v>896</v>
      </c>
      <c r="F19" s="111"/>
      <c r="G19" s="112" t="s">
        <v>41</v>
      </c>
      <c r="H19" s="112" t="s">
        <v>30</v>
      </c>
      <c r="I19" s="112" t="s">
        <v>31</v>
      </c>
      <c r="J19" s="112" t="s">
        <v>755</v>
      </c>
      <c r="K19" s="112" t="s">
        <v>767</v>
      </c>
      <c r="L19" s="112" t="s">
        <v>726</v>
      </c>
      <c r="M19" s="112" t="s">
        <v>16</v>
      </c>
      <c r="N19" s="116">
        <v>4</v>
      </c>
      <c r="O19" s="116">
        <v>4</v>
      </c>
      <c r="P19" s="116">
        <v>4</v>
      </c>
      <c r="Q19" s="116">
        <v>4</v>
      </c>
      <c r="R19" s="116">
        <v>3</v>
      </c>
      <c r="S19" s="116">
        <v>4</v>
      </c>
      <c r="T19" s="117">
        <f>SUM(N19:$Q19)</f>
        <v>16</v>
      </c>
      <c r="U19" s="116">
        <v>4</v>
      </c>
      <c r="V19" s="117">
        <f t="shared" si="0"/>
        <v>2.8</v>
      </c>
      <c r="W19" s="116"/>
      <c r="X19" s="116"/>
      <c r="Y19" s="116"/>
      <c r="Z19" s="117">
        <f t="shared" si="1"/>
        <v>0</v>
      </c>
      <c r="AA19" s="116"/>
      <c r="AB19" s="117">
        <f t="shared" si="2"/>
        <v>0</v>
      </c>
      <c r="AC19" s="116"/>
      <c r="AD19" s="117">
        <f t="shared" si="3"/>
        <v>0</v>
      </c>
      <c r="AE19" s="116"/>
      <c r="AF19" s="116"/>
      <c r="AG19" s="116"/>
      <c r="AH19" s="116"/>
      <c r="AI19" s="117">
        <f>(AE19*'MS-8,9,10 Domain 3 Weights'!$B$2)+(AF19*'MS-8,9,10 Domain 3 Weights'!$B$3)+(AG19*'MS-8,9,10 Domain 3 Weights'!$B$4)+(AH19*'MS-8,9,10 Domain 3 Weights'!$B$5)</f>
        <v>0</v>
      </c>
      <c r="AJ19" s="116">
        <v>3</v>
      </c>
      <c r="AK19" s="116">
        <v>3</v>
      </c>
      <c r="AL19" s="116">
        <v>3</v>
      </c>
      <c r="AM19" s="117">
        <f t="shared" si="4"/>
        <v>9</v>
      </c>
      <c r="AN19" s="119" t="str">
        <f t="shared" si="5"/>
        <v>No</v>
      </c>
      <c r="AO19" s="119" t="str">
        <f t="shared" si="6"/>
        <v>NOT SELECTED</v>
      </c>
      <c r="AP19" s="119" t="str">
        <f t="shared" si="7"/>
        <v>NOT SELECTED</v>
      </c>
      <c r="AQ19" s="60" t="s">
        <v>862</v>
      </c>
      <c r="AR19" s="112"/>
      <c r="AS19" s="112"/>
    </row>
    <row r="20" spans="2:45" ht="42" hidden="1" customHeight="1">
      <c r="B20" s="1" t="s">
        <v>11</v>
      </c>
      <c r="C20" s="109" t="s">
        <v>12</v>
      </c>
      <c r="D20" s="110">
        <v>9</v>
      </c>
      <c r="E20" s="111" t="s">
        <v>897</v>
      </c>
      <c r="F20" s="111"/>
      <c r="G20" s="112" t="s">
        <v>35</v>
      </c>
      <c r="H20" s="112" t="s">
        <v>36</v>
      </c>
      <c r="I20" s="112" t="s">
        <v>37</v>
      </c>
      <c r="J20" s="112" t="s">
        <v>755</v>
      </c>
      <c r="K20" s="112" t="s">
        <v>761</v>
      </c>
      <c r="L20" s="112" t="s">
        <v>726</v>
      </c>
      <c r="M20" s="112" t="s">
        <v>16</v>
      </c>
      <c r="N20" s="116">
        <v>4</v>
      </c>
      <c r="O20" s="116">
        <v>4</v>
      </c>
      <c r="P20" s="116">
        <v>3</v>
      </c>
      <c r="Q20" s="116">
        <v>4</v>
      </c>
      <c r="R20" s="116">
        <v>3</v>
      </c>
      <c r="S20" s="116">
        <v>3</v>
      </c>
      <c r="T20" s="117">
        <f t="shared" ref="T20:T82" si="8">SUM(N20:Q20)</f>
        <v>15</v>
      </c>
      <c r="U20" s="120"/>
      <c r="V20" s="117">
        <f t="shared" si="0"/>
        <v>0</v>
      </c>
      <c r="W20" s="116">
        <v>5</v>
      </c>
      <c r="X20" s="116">
        <v>3</v>
      </c>
      <c r="Y20" s="116">
        <v>3</v>
      </c>
      <c r="Z20" s="117">
        <f t="shared" si="1"/>
        <v>11</v>
      </c>
      <c r="AA20" s="116"/>
      <c r="AB20" s="117">
        <f t="shared" si="2"/>
        <v>0</v>
      </c>
      <c r="AC20" s="116"/>
      <c r="AD20" s="117">
        <f t="shared" si="3"/>
        <v>0</v>
      </c>
      <c r="AE20" s="116"/>
      <c r="AF20" s="116"/>
      <c r="AG20" s="116"/>
      <c r="AH20" s="116"/>
      <c r="AI20" s="117">
        <f>(AE20*'MS-8,9,10 Domain 3 Weights'!$B$2)+(AF20*'MS-8,9,10 Domain 3 Weights'!$B$3)+(AG20*'MS-8,9,10 Domain 3 Weights'!$B$4)+(AH20*'MS-8,9,10 Domain 3 Weights'!$B$5)</f>
        <v>0</v>
      </c>
      <c r="AJ20" s="116">
        <v>4</v>
      </c>
      <c r="AK20" s="116">
        <v>4</v>
      </c>
      <c r="AL20" s="116">
        <v>3</v>
      </c>
      <c r="AM20" s="117">
        <f t="shared" si="4"/>
        <v>11</v>
      </c>
      <c r="AN20" s="119" t="str">
        <f t="shared" si="5"/>
        <v>No</v>
      </c>
      <c r="AO20" s="119" t="str">
        <f t="shared" si="6"/>
        <v>NOT SELECTED</v>
      </c>
      <c r="AP20" s="119" t="str">
        <f t="shared" si="7"/>
        <v>NOT SELECTED</v>
      </c>
      <c r="AQ20" s="60" t="s">
        <v>872</v>
      </c>
      <c r="AR20" s="112"/>
      <c r="AS20" s="112" t="s">
        <v>957</v>
      </c>
    </row>
    <row r="21" spans="2:45" ht="46.5" customHeight="1">
      <c r="B21" s="1" t="s">
        <v>11</v>
      </c>
      <c r="C21" s="109" t="s">
        <v>12</v>
      </c>
      <c r="D21" s="110">
        <v>10</v>
      </c>
      <c r="E21" s="111" t="s">
        <v>897</v>
      </c>
      <c r="F21" s="111"/>
      <c r="G21" s="112" t="s">
        <v>38</v>
      </c>
      <c r="H21" s="112" t="s">
        <v>36</v>
      </c>
      <c r="I21" s="112" t="s">
        <v>37</v>
      </c>
      <c r="J21" s="112" t="s">
        <v>755</v>
      </c>
      <c r="K21" s="112" t="s">
        <v>761</v>
      </c>
      <c r="L21" s="112" t="s">
        <v>726</v>
      </c>
      <c r="M21" s="112" t="s">
        <v>16</v>
      </c>
      <c r="N21" s="116">
        <v>4</v>
      </c>
      <c r="O21" s="116">
        <v>4</v>
      </c>
      <c r="P21" s="116">
        <v>4</v>
      </c>
      <c r="Q21" s="116">
        <v>4</v>
      </c>
      <c r="R21" s="116">
        <v>4</v>
      </c>
      <c r="S21" s="116">
        <v>3</v>
      </c>
      <c r="T21" s="117">
        <f t="shared" si="8"/>
        <v>16</v>
      </c>
      <c r="U21" s="120"/>
      <c r="V21" s="117">
        <f t="shared" si="0"/>
        <v>0</v>
      </c>
      <c r="W21" s="116">
        <v>5</v>
      </c>
      <c r="X21" s="116">
        <v>3</v>
      </c>
      <c r="Y21" s="121">
        <v>5</v>
      </c>
      <c r="Z21" s="117">
        <f t="shared" si="1"/>
        <v>13</v>
      </c>
      <c r="AA21" s="116"/>
      <c r="AB21" s="117">
        <f t="shared" si="2"/>
        <v>0</v>
      </c>
      <c r="AC21" s="116"/>
      <c r="AD21" s="117">
        <f t="shared" si="3"/>
        <v>0</v>
      </c>
      <c r="AE21" s="116"/>
      <c r="AF21" s="116"/>
      <c r="AG21" s="116"/>
      <c r="AH21" s="116"/>
      <c r="AI21" s="117">
        <f>(AE21*'MS-8,9,10 Domain 3 Weights'!$B$2)+(AF21*'MS-8,9,10 Domain 3 Weights'!$B$3)+(AG21*'MS-8,9,10 Domain 3 Weights'!$B$4)+(AH21*'MS-8,9,10 Domain 3 Weights'!$B$5)</f>
        <v>0</v>
      </c>
      <c r="AJ21" s="116">
        <v>4</v>
      </c>
      <c r="AK21" s="116">
        <v>4</v>
      </c>
      <c r="AL21" s="116">
        <v>3</v>
      </c>
      <c r="AM21" s="117">
        <f t="shared" si="4"/>
        <v>11</v>
      </c>
      <c r="AN21" s="119" t="str">
        <f t="shared" si="5"/>
        <v>Yes</v>
      </c>
      <c r="AO21" s="119" t="str">
        <f t="shared" si="6"/>
        <v>SELECTED</v>
      </c>
      <c r="AP21" s="119" t="str">
        <f t="shared" si="7"/>
        <v>NOT SELECTED</v>
      </c>
      <c r="AQ21" s="60" t="s">
        <v>872</v>
      </c>
      <c r="AR21" s="112"/>
      <c r="AS21" s="112" t="s">
        <v>912</v>
      </c>
    </row>
    <row r="22" spans="2:45" ht="56.25" customHeight="1">
      <c r="B22" s="1" t="s">
        <v>11</v>
      </c>
      <c r="C22" s="109" t="s">
        <v>12</v>
      </c>
      <c r="D22" s="110">
        <v>11</v>
      </c>
      <c r="E22" s="111" t="s">
        <v>897</v>
      </c>
      <c r="F22" s="111"/>
      <c r="G22" s="112" t="s">
        <v>39</v>
      </c>
      <c r="H22" s="112" t="s">
        <v>36</v>
      </c>
      <c r="I22" s="112" t="s">
        <v>37</v>
      </c>
      <c r="J22" s="112" t="s">
        <v>755</v>
      </c>
      <c r="K22" s="112" t="s">
        <v>761</v>
      </c>
      <c r="L22" s="112" t="s">
        <v>726</v>
      </c>
      <c r="M22" s="112" t="s">
        <v>16</v>
      </c>
      <c r="N22" s="116">
        <v>4</v>
      </c>
      <c r="O22" s="116">
        <v>4</v>
      </c>
      <c r="P22" s="116">
        <v>3</v>
      </c>
      <c r="Q22" s="116">
        <v>5</v>
      </c>
      <c r="R22" s="116">
        <v>4</v>
      </c>
      <c r="S22" s="116">
        <v>3</v>
      </c>
      <c r="T22" s="117">
        <f t="shared" si="8"/>
        <v>16</v>
      </c>
      <c r="U22" s="120"/>
      <c r="V22" s="117">
        <f t="shared" si="0"/>
        <v>0</v>
      </c>
      <c r="W22" s="116">
        <v>5</v>
      </c>
      <c r="X22" s="116">
        <v>5</v>
      </c>
      <c r="Y22" s="121">
        <v>5</v>
      </c>
      <c r="Z22" s="117">
        <f t="shared" si="1"/>
        <v>15</v>
      </c>
      <c r="AA22" s="116"/>
      <c r="AB22" s="117">
        <f t="shared" si="2"/>
        <v>0</v>
      </c>
      <c r="AC22" s="116"/>
      <c r="AD22" s="117">
        <f t="shared" si="3"/>
        <v>0</v>
      </c>
      <c r="AE22" s="116"/>
      <c r="AF22" s="116"/>
      <c r="AG22" s="116"/>
      <c r="AH22" s="116"/>
      <c r="AI22" s="117">
        <f>(AE22*'MS-8,9,10 Domain 3 Weights'!$B$2)+(AF22*'MS-8,9,10 Domain 3 Weights'!$B$3)+(AG22*'MS-8,9,10 Domain 3 Weights'!$B$4)+(AH22*'MS-8,9,10 Domain 3 Weights'!$B$5)</f>
        <v>0</v>
      </c>
      <c r="AJ22" s="116">
        <v>4</v>
      </c>
      <c r="AK22" s="116">
        <v>5</v>
      </c>
      <c r="AL22" s="116">
        <v>4</v>
      </c>
      <c r="AM22" s="117">
        <f t="shared" si="4"/>
        <v>13</v>
      </c>
      <c r="AN22" s="119" t="str">
        <f t="shared" si="5"/>
        <v>Yes</v>
      </c>
      <c r="AO22" s="119" t="str">
        <f t="shared" si="6"/>
        <v>SELECTED</v>
      </c>
      <c r="AP22" s="119" t="str">
        <f t="shared" si="7"/>
        <v>CORE</v>
      </c>
      <c r="AQ22" s="60" t="s">
        <v>872</v>
      </c>
      <c r="AR22" s="112" t="s">
        <v>959</v>
      </c>
      <c r="AS22" s="112" t="s">
        <v>958</v>
      </c>
    </row>
    <row r="23" spans="2:45" ht="46.5" hidden="1" customHeight="1">
      <c r="B23" s="1" t="s">
        <v>11</v>
      </c>
      <c r="C23" s="109" t="s">
        <v>12</v>
      </c>
      <c r="D23" s="110">
        <v>14</v>
      </c>
      <c r="E23" s="111" t="s">
        <v>897</v>
      </c>
      <c r="F23" s="111"/>
      <c r="G23" s="112" t="s">
        <v>42</v>
      </c>
      <c r="H23" s="112" t="s">
        <v>43</v>
      </c>
      <c r="I23" s="112" t="s">
        <v>44</v>
      </c>
      <c r="J23" s="112" t="s">
        <v>755</v>
      </c>
      <c r="K23" s="112" t="s">
        <v>761</v>
      </c>
      <c r="L23" s="112" t="s">
        <v>726</v>
      </c>
      <c r="M23" s="112" t="s">
        <v>16</v>
      </c>
      <c r="N23" s="116">
        <v>4</v>
      </c>
      <c r="O23" s="116">
        <v>4</v>
      </c>
      <c r="P23" s="116">
        <v>3</v>
      </c>
      <c r="Q23" s="116">
        <v>4</v>
      </c>
      <c r="R23" s="116">
        <v>4</v>
      </c>
      <c r="S23" s="116">
        <v>3</v>
      </c>
      <c r="T23" s="117">
        <f t="shared" si="8"/>
        <v>15</v>
      </c>
      <c r="U23" s="116"/>
      <c r="V23" s="117">
        <f t="shared" si="0"/>
        <v>0</v>
      </c>
      <c r="W23" s="116">
        <v>5</v>
      </c>
      <c r="X23" s="116">
        <v>5</v>
      </c>
      <c r="Y23" s="116">
        <v>3</v>
      </c>
      <c r="Z23" s="117">
        <f t="shared" si="1"/>
        <v>13</v>
      </c>
      <c r="AA23" s="116"/>
      <c r="AB23" s="117">
        <f t="shared" si="2"/>
        <v>0</v>
      </c>
      <c r="AC23" s="116"/>
      <c r="AD23" s="117">
        <f t="shared" si="3"/>
        <v>0</v>
      </c>
      <c r="AE23" s="116"/>
      <c r="AF23" s="116"/>
      <c r="AG23" s="116"/>
      <c r="AH23" s="116"/>
      <c r="AI23" s="117">
        <f>(AE23*'MS-8,9,10 Domain 3 Weights'!$B$2)+(AF23*'MS-8,9,10 Domain 3 Weights'!$B$3)+(AG23*'MS-8,9,10 Domain 3 Weights'!$B$4)+(AH23*'MS-8,9,10 Domain 3 Weights'!$B$5)</f>
        <v>0</v>
      </c>
      <c r="AJ23" s="116">
        <v>4</v>
      </c>
      <c r="AK23" s="116">
        <v>4</v>
      </c>
      <c r="AL23" s="116">
        <v>3</v>
      </c>
      <c r="AM23" s="117">
        <f t="shared" si="4"/>
        <v>11</v>
      </c>
      <c r="AN23" s="119" t="str">
        <f t="shared" si="5"/>
        <v>Yes</v>
      </c>
      <c r="AO23" s="119" t="str">
        <f t="shared" si="6"/>
        <v>NOT SELECTED</v>
      </c>
      <c r="AP23" s="119" t="str">
        <f t="shared" si="7"/>
        <v>NOT SELECTED</v>
      </c>
      <c r="AQ23" s="60" t="s">
        <v>872</v>
      </c>
      <c r="AR23" s="112"/>
      <c r="AS23" s="112"/>
    </row>
    <row r="24" spans="2:45" ht="40.5" hidden="1" customHeight="1">
      <c r="B24" s="1" t="s">
        <v>11</v>
      </c>
      <c r="C24" s="109" t="s">
        <v>12</v>
      </c>
      <c r="D24" s="110">
        <v>15</v>
      </c>
      <c r="E24" s="111" t="s">
        <v>897</v>
      </c>
      <c r="F24" s="111"/>
      <c r="G24" s="112" t="s">
        <v>45</v>
      </c>
      <c r="H24" s="112" t="s">
        <v>36</v>
      </c>
      <c r="I24" s="112" t="s">
        <v>37</v>
      </c>
      <c r="J24" s="112" t="s">
        <v>755</v>
      </c>
      <c r="K24" s="112" t="s">
        <v>761</v>
      </c>
      <c r="L24" s="112" t="s">
        <v>727</v>
      </c>
      <c r="M24" s="112" t="s">
        <v>16</v>
      </c>
      <c r="N24" s="116">
        <v>4</v>
      </c>
      <c r="O24" s="116">
        <v>4</v>
      </c>
      <c r="P24" s="116">
        <v>3</v>
      </c>
      <c r="Q24" s="116">
        <v>4</v>
      </c>
      <c r="R24" s="116">
        <v>4</v>
      </c>
      <c r="S24" s="116">
        <v>3</v>
      </c>
      <c r="T24" s="117">
        <f t="shared" si="8"/>
        <v>15</v>
      </c>
      <c r="U24" s="120"/>
      <c r="V24" s="117">
        <f t="shared" si="0"/>
        <v>0</v>
      </c>
      <c r="W24" s="116">
        <v>5</v>
      </c>
      <c r="X24" s="116">
        <v>2</v>
      </c>
      <c r="Y24" s="121">
        <v>5</v>
      </c>
      <c r="Z24" s="117">
        <f t="shared" si="1"/>
        <v>12</v>
      </c>
      <c r="AA24" s="116"/>
      <c r="AB24" s="117">
        <f t="shared" si="2"/>
        <v>0</v>
      </c>
      <c r="AC24" s="116"/>
      <c r="AD24" s="117">
        <f t="shared" si="3"/>
        <v>0</v>
      </c>
      <c r="AE24" s="116"/>
      <c r="AF24" s="116"/>
      <c r="AG24" s="116"/>
      <c r="AH24" s="116"/>
      <c r="AI24" s="117">
        <f>(AE24*'MS-8,9,10 Domain 3 Weights'!$B$2)+(AF24*'MS-8,9,10 Domain 3 Weights'!$B$3)+(AG24*'MS-8,9,10 Domain 3 Weights'!$B$4)+(AH24*'MS-8,9,10 Domain 3 Weights'!$B$5)</f>
        <v>0</v>
      </c>
      <c r="AJ24" s="116">
        <v>4</v>
      </c>
      <c r="AK24" s="116">
        <v>4</v>
      </c>
      <c r="AL24" s="116">
        <v>3</v>
      </c>
      <c r="AM24" s="117">
        <f t="shared" si="4"/>
        <v>11</v>
      </c>
      <c r="AN24" s="119" t="str">
        <f t="shared" si="5"/>
        <v>No</v>
      </c>
      <c r="AO24" s="119" t="str">
        <f t="shared" si="6"/>
        <v>NOT SELECTED</v>
      </c>
      <c r="AP24" s="119" t="str">
        <f t="shared" si="7"/>
        <v>NOT SELECTED</v>
      </c>
      <c r="AQ24" s="60" t="s">
        <v>872</v>
      </c>
      <c r="AR24" s="112"/>
      <c r="AS24" s="112"/>
    </row>
    <row r="25" spans="2:45" ht="39" hidden="1">
      <c r="B25" s="1" t="s">
        <v>11</v>
      </c>
      <c r="C25" s="109" t="s">
        <v>12</v>
      </c>
      <c r="D25" s="110">
        <v>16</v>
      </c>
      <c r="E25" s="111" t="s">
        <v>898</v>
      </c>
      <c r="F25" s="111"/>
      <c r="G25" s="112" t="s">
        <v>46</v>
      </c>
      <c r="H25" s="112"/>
      <c r="I25" s="112" t="s">
        <v>47</v>
      </c>
      <c r="J25" s="112" t="s">
        <v>755</v>
      </c>
      <c r="K25" s="112" t="s">
        <v>882</v>
      </c>
      <c r="L25" s="112" t="s">
        <v>726</v>
      </c>
      <c r="M25" s="112" t="s">
        <v>48</v>
      </c>
      <c r="N25" s="116">
        <v>3</v>
      </c>
      <c r="O25" s="116">
        <v>4</v>
      </c>
      <c r="P25" s="116">
        <v>3</v>
      </c>
      <c r="Q25" s="116">
        <v>3</v>
      </c>
      <c r="R25" s="116">
        <v>4</v>
      </c>
      <c r="S25" s="116">
        <v>5</v>
      </c>
      <c r="T25" s="117">
        <f t="shared" si="8"/>
        <v>13</v>
      </c>
      <c r="U25" s="116"/>
      <c r="V25" s="117">
        <f t="shared" si="0"/>
        <v>0</v>
      </c>
      <c r="W25" s="116"/>
      <c r="X25" s="116"/>
      <c r="Y25" s="116"/>
      <c r="Z25" s="117">
        <f t="shared" si="1"/>
        <v>0</v>
      </c>
      <c r="AA25" s="116"/>
      <c r="AB25" s="117">
        <f t="shared" si="2"/>
        <v>0</v>
      </c>
      <c r="AC25" s="116"/>
      <c r="AD25" s="117">
        <f t="shared" si="3"/>
        <v>0</v>
      </c>
      <c r="AE25" s="116"/>
      <c r="AF25" s="116"/>
      <c r="AG25" s="116"/>
      <c r="AH25" s="116"/>
      <c r="AI25" s="117">
        <f>(AE25*'MS-8,9,10 Domain 3 Weights'!$B$2)+(AF25*'MS-8,9,10 Domain 3 Weights'!$B$3)+(AG25*'MS-8,9,10 Domain 3 Weights'!$B$4)+(AH25*'MS-8,9,10 Domain 3 Weights'!$B$5)</f>
        <v>0</v>
      </c>
      <c r="AJ25" s="116"/>
      <c r="AK25" s="116"/>
      <c r="AL25" s="116"/>
      <c r="AM25" s="117">
        <f t="shared" si="4"/>
        <v>0</v>
      </c>
      <c r="AN25" s="119" t="str">
        <f t="shared" si="5"/>
        <v>No</v>
      </c>
      <c r="AO25" s="119" t="str">
        <f t="shared" si="6"/>
        <v>NOT SELECTED</v>
      </c>
      <c r="AP25" s="119" t="str">
        <f t="shared" si="7"/>
        <v>NOT SELECTED</v>
      </c>
      <c r="AQ25" s="60" t="s">
        <v>869</v>
      </c>
      <c r="AR25" s="112"/>
      <c r="AS25" s="112" t="s">
        <v>913</v>
      </c>
    </row>
    <row r="26" spans="2:45" ht="39" hidden="1">
      <c r="B26" s="1" t="s">
        <v>11</v>
      </c>
      <c r="C26" s="109" t="s">
        <v>12</v>
      </c>
      <c r="D26" s="110">
        <v>17</v>
      </c>
      <c r="E26" s="111" t="s">
        <v>898</v>
      </c>
      <c r="F26" s="111"/>
      <c r="G26" s="112" t="s">
        <v>49</v>
      </c>
      <c r="H26" s="112"/>
      <c r="I26" s="112" t="s">
        <v>44</v>
      </c>
      <c r="J26" s="112" t="s">
        <v>755</v>
      </c>
      <c r="K26" s="112" t="s">
        <v>761</v>
      </c>
      <c r="L26" s="112" t="s">
        <v>726</v>
      </c>
      <c r="M26" s="112" t="s">
        <v>16</v>
      </c>
      <c r="N26" s="116"/>
      <c r="O26" s="116"/>
      <c r="P26" s="116"/>
      <c r="Q26" s="116"/>
      <c r="R26" s="116"/>
      <c r="S26" s="116"/>
      <c r="T26" s="117">
        <f t="shared" si="8"/>
        <v>0</v>
      </c>
      <c r="U26" s="116"/>
      <c r="V26" s="117">
        <f t="shared" si="0"/>
        <v>0</v>
      </c>
      <c r="W26" s="116"/>
      <c r="X26" s="116"/>
      <c r="Y26" s="116"/>
      <c r="Z26" s="117">
        <f t="shared" si="1"/>
        <v>0</v>
      </c>
      <c r="AA26" s="116"/>
      <c r="AB26" s="117">
        <f t="shared" si="2"/>
        <v>0</v>
      </c>
      <c r="AC26" s="116"/>
      <c r="AD26" s="117">
        <f t="shared" si="3"/>
        <v>0</v>
      </c>
      <c r="AE26" s="116"/>
      <c r="AF26" s="116"/>
      <c r="AG26" s="116"/>
      <c r="AH26" s="116"/>
      <c r="AI26" s="117">
        <f>(AE26*'MS-8,9,10 Domain 3 Weights'!$B$2)+(AF26*'MS-8,9,10 Domain 3 Weights'!$B$3)+(AG26*'MS-8,9,10 Domain 3 Weights'!$B$4)+(AH26*'MS-8,9,10 Domain 3 Weights'!$B$5)</f>
        <v>0</v>
      </c>
      <c r="AJ26" s="116"/>
      <c r="AK26" s="116"/>
      <c r="AL26" s="116"/>
      <c r="AM26" s="117">
        <f t="shared" si="4"/>
        <v>0</v>
      </c>
      <c r="AN26" s="119" t="str">
        <f t="shared" si="5"/>
        <v>No</v>
      </c>
      <c r="AO26" s="119" t="str">
        <f t="shared" si="6"/>
        <v>NOT SELECTED</v>
      </c>
      <c r="AP26" s="119" t="str">
        <f t="shared" si="7"/>
        <v>NOT SELECTED</v>
      </c>
      <c r="AQ26" s="60" t="s">
        <v>872</v>
      </c>
      <c r="AR26" s="112"/>
      <c r="AS26" s="112"/>
    </row>
    <row r="27" spans="2:45" ht="39">
      <c r="B27" s="1" t="s">
        <v>11</v>
      </c>
      <c r="C27" s="109" t="s">
        <v>12</v>
      </c>
      <c r="D27" s="110">
        <v>18</v>
      </c>
      <c r="E27" s="111" t="s">
        <v>898</v>
      </c>
      <c r="F27" s="111"/>
      <c r="G27" s="112" t="s">
        <v>50</v>
      </c>
      <c r="H27" s="112" t="s">
        <v>51</v>
      </c>
      <c r="I27" s="112" t="s">
        <v>52</v>
      </c>
      <c r="J27" s="112" t="s">
        <v>755</v>
      </c>
      <c r="K27" s="112" t="s">
        <v>8</v>
      </c>
      <c r="L27" s="112" t="s">
        <v>726</v>
      </c>
      <c r="M27" s="112" t="s">
        <v>48</v>
      </c>
      <c r="N27" s="116">
        <v>5</v>
      </c>
      <c r="O27" s="116">
        <v>5</v>
      </c>
      <c r="P27" s="116">
        <v>4</v>
      </c>
      <c r="Q27" s="116">
        <v>5</v>
      </c>
      <c r="R27" s="116">
        <v>4</v>
      </c>
      <c r="S27" s="116">
        <v>3</v>
      </c>
      <c r="T27" s="117">
        <f>SUM(N27:Q27)</f>
        <v>19</v>
      </c>
      <c r="U27" s="116"/>
      <c r="V27" s="117">
        <f t="shared" si="0"/>
        <v>0</v>
      </c>
      <c r="W27" s="116"/>
      <c r="X27" s="116"/>
      <c r="Y27" s="116"/>
      <c r="Z27" s="117">
        <f t="shared" si="1"/>
        <v>0</v>
      </c>
      <c r="AA27" s="116">
        <v>5</v>
      </c>
      <c r="AB27" s="117">
        <f t="shared" si="2"/>
        <v>5</v>
      </c>
      <c r="AC27" s="116"/>
      <c r="AD27" s="117">
        <f t="shared" si="3"/>
        <v>0</v>
      </c>
      <c r="AE27" s="116"/>
      <c r="AF27" s="116"/>
      <c r="AG27" s="116"/>
      <c r="AH27" s="116"/>
      <c r="AI27" s="117">
        <f>(AE27*'MS-8,9,10 Domain 3 Weights'!$B$2)+(AF27*'MS-8,9,10 Domain 3 Weights'!$B$3)+(AG27*'MS-8,9,10 Domain 3 Weights'!$B$4)+(AH27*'MS-8,9,10 Domain 3 Weights'!$B$5)</f>
        <v>0</v>
      </c>
      <c r="AJ27" s="116">
        <v>5</v>
      </c>
      <c r="AK27" s="116">
        <v>4</v>
      </c>
      <c r="AL27" s="116">
        <v>5</v>
      </c>
      <c r="AM27" s="117">
        <f t="shared" si="4"/>
        <v>14</v>
      </c>
      <c r="AN27" s="119" t="str">
        <f t="shared" si="5"/>
        <v>Yes</v>
      </c>
      <c r="AO27" s="119" t="str">
        <f t="shared" si="6"/>
        <v>SELECTED</v>
      </c>
      <c r="AP27" s="119" t="str">
        <f t="shared" si="7"/>
        <v>CORE</v>
      </c>
      <c r="AQ27" s="60" t="s">
        <v>872</v>
      </c>
      <c r="AR27" s="112" t="s">
        <v>959</v>
      </c>
      <c r="AS27" s="112" t="s">
        <v>950</v>
      </c>
    </row>
    <row r="28" spans="2:45" ht="52" hidden="1">
      <c r="B28" s="1" t="s">
        <v>11</v>
      </c>
      <c r="C28" s="109" t="s">
        <v>12</v>
      </c>
      <c r="D28" s="110">
        <v>19</v>
      </c>
      <c r="E28" s="111" t="s">
        <v>898</v>
      </c>
      <c r="F28" s="111"/>
      <c r="G28" s="112" t="s">
        <v>53</v>
      </c>
      <c r="H28" s="112" t="s">
        <v>36</v>
      </c>
      <c r="I28" s="112" t="s">
        <v>37</v>
      </c>
      <c r="J28" s="112" t="s">
        <v>755</v>
      </c>
      <c r="K28" s="112" t="s">
        <v>761</v>
      </c>
      <c r="L28" s="112" t="s">
        <v>726</v>
      </c>
      <c r="M28" s="112" t="s">
        <v>16</v>
      </c>
      <c r="N28" s="116"/>
      <c r="O28" s="116"/>
      <c r="P28" s="116"/>
      <c r="Q28" s="116"/>
      <c r="R28" s="116"/>
      <c r="S28" s="116"/>
      <c r="T28" s="117">
        <f t="shared" si="8"/>
        <v>0</v>
      </c>
      <c r="U28" s="120"/>
      <c r="V28" s="117">
        <f t="shared" si="0"/>
        <v>0</v>
      </c>
      <c r="W28" s="116">
        <v>5</v>
      </c>
      <c r="X28" s="116">
        <v>3</v>
      </c>
      <c r="Y28" s="121">
        <v>5</v>
      </c>
      <c r="Z28" s="117">
        <f t="shared" si="1"/>
        <v>13</v>
      </c>
      <c r="AA28" s="116"/>
      <c r="AB28" s="117">
        <f t="shared" si="2"/>
        <v>0</v>
      </c>
      <c r="AC28" s="116"/>
      <c r="AD28" s="117">
        <f t="shared" si="3"/>
        <v>0</v>
      </c>
      <c r="AE28" s="116"/>
      <c r="AF28" s="116"/>
      <c r="AG28" s="116"/>
      <c r="AH28" s="116"/>
      <c r="AI28" s="117">
        <f>(AE28*'MS-8,9,10 Domain 3 Weights'!$B$2)+(AF28*'MS-8,9,10 Domain 3 Weights'!$B$3)+(AG28*'MS-8,9,10 Domain 3 Weights'!$B$4)+(AH28*'MS-8,9,10 Domain 3 Weights'!$B$5)</f>
        <v>0</v>
      </c>
      <c r="AJ28" s="116"/>
      <c r="AK28" s="116"/>
      <c r="AL28" s="116"/>
      <c r="AM28" s="117">
        <f t="shared" si="4"/>
        <v>0</v>
      </c>
      <c r="AN28" s="119" t="str">
        <f t="shared" si="5"/>
        <v>Yes</v>
      </c>
      <c r="AO28" s="119" t="str">
        <f t="shared" si="6"/>
        <v>NOT SELECTED</v>
      </c>
      <c r="AP28" s="119" t="str">
        <f t="shared" si="7"/>
        <v>NOT SELECTED</v>
      </c>
      <c r="AQ28" s="60" t="s">
        <v>872</v>
      </c>
      <c r="AR28" s="112"/>
      <c r="AS28" s="112"/>
    </row>
    <row r="29" spans="2:45" ht="52" hidden="1">
      <c r="B29" s="1" t="s">
        <v>54</v>
      </c>
      <c r="C29" s="109" t="s">
        <v>12</v>
      </c>
      <c r="D29" s="110">
        <v>1</v>
      </c>
      <c r="E29" s="111" t="s">
        <v>896</v>
      </c>
      <c r="F29" s="111"/>
      <c r="G29" s="112" t="s">
        <v>55</v>
      </c>
      <c r="H29" s="112" t="s">
        <v>14</v>
      </c>
      <c r="I29" s="112" t="s">
        <v>15</v>
      </c>
      <c r="J29" s="112" t="s">
        <v>755</v>
      </c>
      <c r="K29" s="112" t="s">
        <v>764</v>
      </c>
      <c r="L29" s="112" t="s">
        <v>726</v>
      </c>
      <c r="M29" s="112" t="s">
        <v>56</v>
      </c>
      <c r="N29" s="116">
        <v>4</v>
      </c>
      <c r="O29" s="116">
        <v>4</v>
      </c>
      <c r="P29" s="116">
        <v>3</v>
      </c>
      <c r="Q29" s="116">
        <v>4</v>
      </c>
      <c r="R29" s="116"/>
      <c r="S29" s="116"/>
      <c r="T29" s="117">
        <f>SUM(N29:$Q29)</f>
        <v>15</v>
      </c>
      <c r="U29" s="116">
        <v>4</v>
      </c>
      <c r="V29" s="117">
        <f t="shared" si="0"/>
        <v>1.2</v>
      </c>
      <c r="W29" s="116"/>
      <c r="X29" s="116"/>
      <c r="Y29" s="116"/>
      <c r="Z29" s="117">
        <f t="shared" si="1"/>
        <v>0</v>
      </c>
      <c r="AA29" s="116"/>
      <c r="AB29" s="117">
        <f t="shared" si="2"/>
        <v>0</v>
      </c>
      <c r="AC29" s="116"/>
      <c r="AD29" s="117">
        <f t="shared" si="3"/>
        <v>0</v>
      </c>
      <c r="AE29" s="116"/>
      <c r="AF29" s="116"/>
      <c r="AG29" s="116"/>
      <c r="AH29" s="116"/>
      <c r="AI29" s="117">
        <f>(AE29*'MS-8,9,10 Domain 3 Weights'!$B$2)+(AF29*'MS-8,9,10 Domain 3 Weights'!$B$3)+(AG29*'MS-8,9,10 Domain 3 Weights'!$B$4)+(AH29*'MS-8,9,10 Domain 3 Weights'!$B$5)</f>
        <v>0</v>
      </c>
      <c r="AJ29" s="116">
        <v>3</v>
      </c>
      <c r="AK29" s="116">
        <v>3</v>
      </c>
      <c r="AL29" s="116">
        <v>2</v>
      </c>
      <c r="AM29" s="117">
        <f t="shared" si="4"/>
        <v>8</v>
      </c>
      <c r="AN29" s="119" t="str">
        <f t="shared" si="5"/>
        <v>No</v>
      </c>
      <c r="AO29" s="119" t="str">
        <f t="shared" si="6"/>
        <v>NOT SELECTED</v>
      </c>
      <c r="AP29" s="119" t="str">
        <f t="shared" si="7"/>
        <v>NOT SELECTED</v>
      </c>
      <c r="AQ29" s="60" t="s">
        <v>869</v>
      </c>
      <c r="AR29" s="112"/>
      <c r="AS29" s="112"/>
    </row>
    <row r="30" spans="2:45" ht="62.25" customHeight="1">
      <c r="B30" s="1" t="s">
        <v>54</v>
      </c>
      <c r="C30" s="109" t="s">
        <v>12</v>
      </c>
      <c r="D30" s="110">
        <v>2</v>
      </c>
      <c r="E30" s="111" t="s">
        <v>896</v>
      </c>
      <c r="F30" s="111"/>
      <c r="G30" s="112" t="s">
        <v>57</v>
      </c>
      <c r="H30" s="112" t="s">
        <v>19</v>
      </c>
      <c r="I30" s="112" t="s">
        <v>20</v>
      </c>
      <c r="J30" s="112" t="s">
        <v>755</v>
      </c>
      <c r="K30" s="112" t="s">
        <v>766</v>
      </c>
      <c r="L30" s="112" t="s">
        <v>726</v>
      </c>
      <c r="M30" s="112" t="s">
        <v>56</v>
      </c>
      <c r="N30" s="116">
        <v>4</v>
      </c>
      <c r="O30" s="116">
        <v>4</v>
      </c>
      <c r="P30" s="116">
        <v>4</v>
      </c>
      <c r="Q30" s="116">
        <v>4</v>
      </c>
      <c r="R30" s="116">
        <v>3</v>
      </c>
      <c r="S30" s="116">
        <v>4</v>
      </c>
      <c r="T30" s="117">
        <f>SUM(N30:$Q30)</f>
        <v>16</v>
      </c>
      <c r="U30" s="116">
        <v>5</v>
      </c>
      <c r="V30" s="117">
        <f t="shared" si="0"/>
        <v>5</v>
      </c>
      <c r="W30" s="116"/>
      <c r="X30" s="116"/>
      <c r="Y30" s="116"/>
      <c r="Z30" s="117">
        <f t="shared" si="1"/>
        <v>0</v>
      </c>
      <c r="AA30" s="116"/>
      <c r="AB30" s="117">
        <f t="shared" si="2"/>
        <v>0</v>
      </c>
      <c r="AC30" s="116"/>
      <c r="AD30" s="117">
        <f t="shared" si="3"/>
        <v>0</v>
      </c>
      <c r="AE30" s="116"/>
      <c r="AF30" s="116"/>
      <c r="AG30" s="116"/>
      <c r="AH30" s="116"/>
      <c r="AI30" s="117">
        <f>(AE30*'MS-8,9,10 Domain 3 Weights'!$B$2)+(AF30*'MS-8,9,10 Domain 3 Weights'!$B$3)+(AG30*'MS-8,9,10 Domain 3 Weights'!$B$4)+(AH30*'MS-8,9,10 Domain 3 Weights'!$B$5)</f>
        <v>0</v>
      </c>
      <c r="AJ30" s="116">
        <v>3</v>
      </c>
      <c r="AK30" s="116">
        <v>3</v>
      </c>
      <c r="AL30" s="116">
        <v>4</v>
      </c>
      <c r="AM30" s="117">
        <f t="shared" si="4"/>
        <v>10</v>
      </c>
      <c r="AN30" s="119" t="str">
        <f t="shared" si="5"/>
        <v>Yes</v>
      </c>
      <c r="AO30" s="119" t="str">
        <f t="shared" si="6"/>
        <v>SELECTED</v>
      </c>
      <c r="AP30" s="119" t="str">
        <f t="shared" si="7"/>
        <v>NOT SELECTED</v>
      </c>
      <c r="AQ30" s="60" t="s">
        <v>869</v>
      </c>
      <c r="AR30" s="112"/>
      <c r="AS30" s="112"/>
    </row>
    <row r="31" spans="2:45" ht="52" hidden="1">
      <c r="B31" s="1" t="s">
        <v>54</v>
      </c>
      <c r="C31" s="109" t="s">
        <v>12</v>
      </c>
      <c r="D31" s="110">
        <v>3</v>
      </c>
      <c r="E31" s="111" t="s">
        <v>896</v>
      </c>
      <c r="F31" s="111"/>
      <c r="G31" s="112" t="s">
        <v>58</v>
      </c>
      <c r="H31" s="112" t="s">
        <v>30</v>
      </c>
      <c r="I31" s="112" t="s">
        <v>31</v>
      </c>
      <c r="J31" s="112" t="s">
        <v>755</v>
      </c>
      <c r="K31" s="112" t="s">
        <v>767</v>
      </c>
      <c r="L31" s="112" t="s">
        <v>726</v>
      </c>
      <c r="M31" s="112" t="s">
        <v>56</v>
      </c>
      <c r="N31" s="116">
        <v>4</v>
      </c>
      <c r="O31" s="116">
        <v>4</v>
      </c>
      <c r="P31" s="116">
        <v>4</v>
      </c>
      <c r="Q31" s="116">
        <v>4</v>
      </c>
      <c r="R31" s="116">
        <v>3</v>
      </c>
      <c r="S31" s="116">
        <v>4</v>
      </c>
      <c r="T31" s="117">
        <f>SUM(N31:$Q31)</f>
        <v>16</v>
      </c>
      <c r="U31" s="116"/>
      <c r="V31" s="117">
        <f t="shared" si="0"/>
        <v>0</v>
      </c>
      <c r="W31" s="116"/>
      <c r="X31" s="116"/>
      <c r="Y31" s="116"/>
      <c r="Z31" s="117">
        <f t="shared" si="1"/>
        <v>0</v>
      </c>
      <c r="AA31" s="116"/>
      <c r="AB31" s="117">
        <f t="shared" si="2"/>
        <v>0</v>
      </c>
      <c r="AC31" s="116"/>
      <c r="AD31" s="117">
        <f t="shared" si="3"/>
        <v>0</v>
      </c>
      <c r="AE31" s="116"/>
      <c r="AF31" s="116"/>
      <c r="AG31" s="116"/>
      <c r="AH31" s="116"/>
      <c r="AI31" s="117">
        <f>(AE31*'MS-8,9,10 Domain 3 Weights'!$B$2)+(AF31*'MS-8,9,10 Domain 3 Weights'!$B$3)+(AG31*'MS-8,9,10 Domain 3 Weights'!$B$4)+(AH31*'MS-8,9,10 Domain 3 Weights'!$B$5)</f>
        <v>0</v>
      </c>
      <c r="AJ31" s="116">
        <v>3</v>
      </c>
      <c r="AK31" s="116">
        <v>3</v>
      </c>
      <c r="AL31" s="116">
        <v>3</v>
      </c>
      <c r="AM31" s="117">
        <f t="shared" si="4"/>
        <v>9</v>
      </c>
      <c r="AN31" s="119" t="str">
        <f t="shared" si="5"/>
        <v>No</v>
      </c>
      <c r="AO31" s="119" t="str">
        <f t="shared" si="6"/>
        <v>NOT SELECTED</v>
      </c>
      <c r="AP31" s="119" t="str">
        <f t="shared" si="7"/>
        <v>NOT SELECTED</v>
      </c>
      <c r="AQ31" s="60" t="s">
        <v>862</v>
      </c>
      <c r="AR31" s="112"/>
      <c r="AS31" s="112"/>
    </row>
    <row r="32" spans="2:45" ht="65" hidden="1">
      <c r="B32" s="1" t="s">
        <v>54</v>
      </c>
      <c r="C32" s="109" t="s">
        <v>12</v>
      </c>
      <c r="D32" s="110">
        <v>4</v>
      </c>
      <c r="E32" s="111" t="s">
        <v>896</v>
      </c>
      <c r="F32" s="111"/>
      <c r="G32" s="112" t="s">
        <v>59</v>
      </c>
      <c r="H32" s="112" t="s">
        <v>19</v>
      </c>
      <c r="I32" s="112" t="s">
        <v>60</v>
      </c>
      <c r="J32" s="112" t="s">
        <v>755</v>
      </c>
      <c r="K32" s="112" t="s">
        <v>766</v>
      </c>
      <c r="L32" s="112" t="s">
        <v>727</v>
      </c>
      <c r="M32" s="112" t="s">
        <v>56</v>
      </c>
      <c r="N32" s="116">
        <v>4</v>
      </c>
      <c r="O32" s="116">
        <v>4</v>
      </c>
      <c r="P32" s="116">
        <v>4</v>
      </c>
      <c r="Q32" s="116">
        <v>4</v>
      </c>
      <c r="R32" s="116">
        <v>3</v>
      </c>
      <c r="S32" s="116">
        <v>4</v>
      </c>
      <c r="T32" s="117">
        <f>SUM(N32:$Q32)</f>
        <v>16</v>
      </c>
      <c r="U32" s="116">
        <v>3</v>
      </c>
      <c r="V32" s="117">
        <f t="shared" si="0"/>
        <v>3</v>
      </c>
      <c r="W32" s="116"/>
      <c r="X32" s="116"/>
      <c r="Y32" s="116"/>
      <c r="Z32" s="117">
        <f t="shared" si="1"/>
        <v>0</v>
      </c>
      <c r="AA32" s="116"/>
      <c r="AB32" s="117">
        <f t="shared" si="2"/>
        <v>0</v>
      </c>
      <c r="AC32" s="116"/>
      <c r="AD32" s="117">
        <f t="shared" si="3"/>
        <v>0</v>
      </c>
      <c r="AE32" s="116"/>
      <c r="AF32" s="116"/>
      <c r="AG32" s="116"/>
      <c r="AH32" s="116"/>
      <c r="AI32" s="117">
        <f>(AE32*'MS-8,9,10 Domain 3 Weights'!$B$2)+(AF32*'MS-8,9,10 Domain 3 Weights'!$B$3)+(AG32*'MS-8,9,10 Domain 3 Weights'!$B$4)+(AH32*'MS-8,9,10 Domain 3 Weights'!$B$5)</f>
        <v>0</v>
      </c>
      <c r="AJ32" s="116">
        <v>3</v>
      </c>
      <c r="AK32" s="116">
        <v>3</v>
      </c>
      <c r="AL32" s="116">
        <v>4</v>
      </c>
      <c r="AM32" s="117">
        <f t="shared" si="4"/>
        <v>10</v>
      </c>
      <c r="AN32" s="119" t="str">
        <f t="shared" si="5"/>
        <v>No</v>
      </c>
      <c r="AO32" s="119" t="str">
        <f t="shared" si="6"/>
        <v>NOT SELECTED</v>
      </c>
      <c r="AP32" s="119" t="str">
        <f t="shared" si="7"/>
        <v>NOT SELECTED</v>
      </c>
      <c r="AQ32" s="60" t="s">
        <v>861</v>
      </c>
      <c r="AR32" s="112"/>
      <c r="AS32" s="112"/>
    </row>
    <row r="33" spans="2:45" ht="51" customHeight="1">
      <c r="B33" s="1" t="s">
        <v>54</v>
      </c>
      <c r="C33" s="109" t="s">
        <v>12</v>
      </c>
      <c r="D33" s="110">
        <v>5</v>
      </c>
      <c r="E33" s="111" t="s">
        <v>896</v>
      </c>
      <c r="F33" s="111"/>
      <c r="G33" s="112" t="s">
        <v>61</v>
      </c>
      <c r="H33" s="112" t="s">
        <v>19</v>
      </c>
      <c r="I33" s="112" t="s">
        <v>62</v>
      </c>
      <c r="J33" s="112" t="s">
        <v>755</v>
      </c>
      <c r="K33" s="112" t="s">
        <v>766</v>
      </c>
      <c r="L33" s="112" t="s">
        <v>727</v>
      </c>
      <c r="M33" s="112" t="s">
        <v>56</v>
      </c>
      <c r="N33" s="116">
        <v>4</v>
      </c>
      <c r="O33" s="116">
        <v>4</v>
      </c>
      <c r="P33" s="116">
        <v>4</v>
      </c>
      <c r="Q33" s="116">
        <v>4</v>
      </c>
      <c r="R33" s="116">
        <v>3</v>
      </c>
      <c r="S33" s="116">
        <v>4</v>
      </c>
      <c r="T33" s="117">
        <f>SUM(N33:$Q33)</f>
        <v>16</v>
      </c>
      <c r="U33" s="116">
        <v>5</v>
      </c>
      <c r="V33" s="117">
        <f t="shared" si="0"/>
        <v>5</v>
      </c>
      <c r="W33" s="116"/>
      <c r="X33" s="116"/>
      <c r="Y33" s="116"/>
      <c r="Z33" s="117">
        <f t="shared" si="1"/>
        <v>0</v>
      </c>
      <c r="AA33" s="116"/>
      <c r="AB33" s="117">
        <f t="shared" si="2"/>
        <v>0</v>
      </c>
      <c r="AC33" s="116"/>
      <c r="AD33" s="117">
        <f t="shared" si="3"/>
        <v>0</v>
      </c>
      <c r="AE33" s="116"/>
      <c r="AF33" s="116"/>
      <c r="AG33" s="116"/>
      <c r="AH33" s="116"/>
      <c r="AI33" s="117">
        <f>(AE33*'MS-8,9,10 Domain 3 Weights'!$B$2)+(AF33*'MS-8,9,10 Domain 3 Weights'!$B$3)+(AG33*'MS-8,9,10 Domain 3 Weights'!$B$4)+(AH33*'MS-8,9,10 Domain 3 Weights'!$B$5)</f>
        <v>0</v>
      </c>
      <c r="AJ33" s="116">
        <v>3</v>
      </c>
      <c r="AK33" s="116">
        <v>3</v>
      </c>
      <c r="AL33" s="116">
        <v>4</v>
      </c>
      <c r="AM33" s="117">
        <f t="shared" si="4"/>
        <v>10</v>
      </c>
      <c r="AN33" s="119" t="str">
        <f t="shared" si="5"/>
        <v>Yes</v>
      </c>
      <c r="AO33" s="119" t="str">
        <f t="shared" si="6"/>
        <v>SELECTED</v>
      </c>
      <c r="AP33" s="119" t="str">
        <f t="shared" si="7"/>
        <v>NOT SELECTED</v>
      </c>
      <c r="AQ33" s="60" t="s">
        <v>861</v>
      </c>
      <c r="AR33" s="112"/>
      <c r="AS33" s="112"/>
    </row>
    <row r="34" spans="2:45" ht="39" hidden="1">
      <c r="B34" s="1" t="s">
        <v>54</v>
      </c>
      <c r="C34" s="109" t="s">
        <v>12</v>
      </c>
      <c r="D34" s="110">
        <v>6</v>
      </c>
      <c r="E34" s="111" t="s">
        <v>896</v>
      </c>
      <c r="F34" s="111"/>
      <c r="G34" s="112" t="s">
        <v>63</v>
      </c>
      <c r="H34" s="112"/>
      <c r="I34" s="112" t="s">
        <v>64</v>
      </c>
      <c r="J34" s="112" t="s">
        <v>755</v>
      </c>
      <c r="K34" s="112" t="s">
        <v>765</v>
      </c>
      <c r="L34" s="112" t="s">
        <v>727</v>
      </c>
      <c r="M34" s="112" t="s">
        <v>56</v>
      </c>
      <c r="N34" s="116">
        <v>4</v>
      </c>
      <c r="O34" s="116">
        <v>4</v>
      </c>
      <c r="P34" s="116">
        <v>4</v>
      </c>
      <c r="Q34" s="116">
        <v>4</v>
      </c>
      <c r="R34" s="116">
        <v>4</v>
      </c>
      <c r="S34" s="116">
        <v>3</v>
      </c>
      <c r="T34" s="117">
        <f>SUM(N34:$Q34)</f>
        <v>16</v>
      </c>
      <c r="U34" s="116">
        <v>4</v>
      </c>
      <c r="V34" s="117">
        <f t="shared" si="0"/>
        <v>1.2</v>
      </c>
      <c r="W34" s="116"/>
      <c r="X34" s="116"/>
      <c r="Y34" s="116"/>
      <c r="Z34" s="117">
        <f t="shared" si="1"/>
        <v>0</v>
      </c>
      <c r="AA34" s="116"/>
      <c r="AB34" s="117">
        <f t="shared" si="2"/>
        <v>0</v>
      </c>
      <c r="AC34" s="116"/>
      <c r="AD34" s="117">
        <f t="shared" si="3"/>
        <v>0</v>
      </c>
      <c r="AE34" s="116"/>
      <c r="AF34" s="116"/>
      <c r="AG34" s="116"/>
      <c r="AH34" s="116"/>
      <c r="AI34" s="117">
        <f>(AE34*'MS-8,9,10 Domain 3 Weights'!$B$2)+(AF34*'MS-8,9,10 Domain 3 Weights'!$B$3)+(AG34*'MS-8,9,10 Domain 3 Weights'!$B$4)+(AH34*'MS-8,9,10 Domain 3 Weights'!$B$5)</f>
        <v>0</v>
      </c>
      <c r="AJ34" s="116">
        <v>3</v>
      </c>
      <c r="AK34" s="116">
        <v>3</v>
      </c>
      <c r="AL34" s="116">
        <v>3</v>
      </c>
      <c r="AM34" s="117">
        <f t="shared" si="4"/>
        <v>9</v>
      </c>
      <c r="AN34" s="119" t="str">
        <f t="shared" si="5"/>
        <v>No</v>
      </c>
      <c r="AO34" s="119" t="str">
        <f t="shared" si="6"/>
        <v>NOT SELECTED</v>
      </c>
      <c r="AP34" s="119" t="str">
        <f t="shared" si="7"/>
        <v>NOT SELECTED</v>
      </c>
      <c r="AQ34" s="60" t="s">
        <v>869</v>
      </c>
      <c r="AR34" s="112"/>
      <c r="AS34" s="112"/>
    </row>
    <row r="35" spans="2:45" ht="65" hidden="1">
      <c r="B35" s="1" t="s">
        <v>54</v>
      </c>
      <c r="C35" s="109" t="s">
        <v>12</v>
      </c>
      <c r="D35" s="110">
        <v>7</v>
      </c>
      <c r="E35" s="111" t="s">
        <v>896</v>
      </c>
      <c r="F35" s="111"/>
      <c r="G35" s="112" t="s">
        <v>65</v>
      </c>
      <c r="H35" s="112" t="s">
        <v>19</v>
      </c>
      <c r="I35" s="112" t="s">
        <v>66</v>
      </c>
      <c r="J35" s="112" t="s">
        <v>755</v>
      </c>
      <c r="K35" s="112" t="s">
        <v>766</v>
      </c>
      <c r="L35" s="112" t="s">
        <v>727</v>
      </c>
      <c r="M35" s="112" t="s">
        <v>56</v>
      </c>
      <c r="N35" s="116">
        <v>4</v>
      </c>
      <c r="O35" s="116">
        <v>4</v>
      </c>
      <c r="P35" s="116">
        <v>4</v>
      </c>
      <c r="Q35" s="116">
        <v>4</v>
      </c>
      <c r="R35" s="116">
        <v>3</v>
      </c>
      <c r="S35" s="116">
        <v>4</v>
      </c>
      <c r="T35" s="117">
        <f>SUM(N35:$Q35)</f>
        <v>16</v>
      </c>
      <c r="U35" s="116">
        <v>3</v>
      </c>
      <c r="V35" s="117">
        <f t="shared" si="0"/>
        <v>3</v>
      </c>
      <c r="W35" s="116"/>
      <c r="X35" s="116"/>
      <c r="Y35" s="116"/>
      <c r="Z35" s="117">
        <f t="shared" si="1"/>
        <v>0</v>
      </c>
      <c r="AA35" s="116"/>
      <c r="AB35" s="117">
        <f t="shared" si="2"/>
        <v>0</v>
      </c>
      <c r="AC35" s="116"/>
      <c r="AD35" s="117">
        <f t="shared" si="3"/>
        <v>0</v>
      </c>
      <c r="AE35" s="116"/>
      <c r="AF35" s="116"/>
      <c r="AG35" s="116"/>
      <c r="AH35" s="116"/>
      <c r="AI35" s="117">
        <f>(AE35*'MS-8,9,10 Domain 3 Weights'!$B$2)+(AF35*'MS-8,9,10 Domain 3 Weights'!$B$3)+(AG35*'MS-8,9,10 Domain 3 Weights'!$B$4)+(AH35*'MS-8,9,10 Domain 3 Weights'!$B$5)</f>
        <v>0</v>
      </c>
      <c r="AJ35" s="116">
        <v>3</v>
      </c>
      <c r="AK35" s="116">
        <v>3</v>
      </c>
      <c r="AL35" s="116">
        <v>4</v>
      </c>
      <c r="AM35" s="117">
        <f t="shared" si="4"/>
        <v>10</v>
      </c>
      <c r="AN35" s="119" t="str">
        <f t="shared" si="5"/>
        <v>No</v>
      </c>
      <c r="AO35" s="119" t="str">
        <f t="shared" si="6"/>
        <v>NOT SELECTED</v>
      </c>
      <c r="AP35" s="119" t="str">
        <f t="shared" si="7"/>
        <v>NOT SELECTED</v>
      </c>
      <c r="AQ35" s="60" t="s">
        <v>869</v>
      </c>
      <c r="AR35" s="112"/>
      <c r="AS35" s="112"/>
    </row>
    <row r="36" spans="2:45" ht="65" hidden="1">
      <c r="B36" s="1" t="s">
        <v>54</v>
      </c>
      <c r="C36" s="109" t="s">
        <v>12</v>
      </c>
      <c r="D36" s="110">
        <v>8</v>
      </c>
      <c r="E36" s="111" t="s">
        <v>896</v>
      </c>
      <c r="F36" s="111"/>
      <c r="G36" s="112" t="s">
        <v>67</v>
      </c>
      <c r="H36" s="112" t="s">
        <v>19</v>
      </c>
      <c r="I36" s="112" t="s">
        <v>66</v>
      </c>
      <c r="J36" s="112" t="s">
        <v>755</v>
      </c>
      <c r="K36" s="112" t="s">
        <v>766</v>
      </c>
      <c r="L36" s="112" t="s">
        <v>727</v>
      </c>
      <c r="M36" s="112" t="s">
        <v>56</v>
      </c>
      <c r="N36" s="116">
        <v>4</v>
      </c>
      <c r="O36" s="116">
        <v>4</v>
      </c>
      <c r="P36" s="116">
        <v>4</v>
      </c>
      <c r="Q36" s="116">
        <v>4</v>
      </c>
      <c r="R36" s="116">
        <v>3</v>
      </c>
      <c r="S36" s="116">
        <v>4</v>
      </c>
      <c r="T36" s="117">
        <f>SUM(N36:$Q36)</f>
        <v>16</v>
      </c>
      <c r="U36" s="116">
        <v>3</v>
      </c>
      <c r="V36" s="117">
        <f t="shared" si="0"/>
        <v>3</v>
      </c>
      <c r="W36" s="116"/>
      <c r="X36" s="116"/>
      <c r="Y36" s="116"/>
      <c r="Z36" s="117">
        <f t="shared" si="1"/>
        <v>0</v>
      </c>
      <c r="AA36" s="116"/>
      <c r="AB36" s="117">
        <f t="shared" si="2"/>
        <v>0</v>
      </c>
      <c r="AC36" s="116"/>
      <c r="AD36" s="117">
        <f t="shared" si="3"/>
        <v>0</v>
      </c>
      <c r="AE36" s="116"/>
      <c r="AF36" s="116"/>
      <c r="AG36" s="116"/>
      <c r="AH36" s="116"/>
      <c r="AI36" s="117">
        <f>(AE36*'MS-8,9,10 Domain 3 Weights'!$B$2)+(AF36*'MS-8,9,10 Domain 3 Weights'!$B$3)+(AG36*'MS-8,9,10 Domain 3 Weights'!$B$4)+(AH36*'MS-8,9,10 Domain 3 Weights'!$B$5)</f>
        <v>0</v>
      </c>
      <c r="AJ36" s="116">
        <v>3</v>
      </c>
      <c r="AK36" s="116">
        <v>3</v>
      </c>
      <c r="AL36" s="116">
        <v>4</v>
      </c>
      <c r="AM36" s="117">
        <f t="shared" si="4"/>
        <v>10</v>
      </c>
      <c r="AN36" s="119" t="str">
        <f t="shared" si="5"/>
        <v>No</v>
      </c>
      <c r="AO36" s="119" t="str">
        <f t="shared" si="6"/>
        <v>NOT SELECTED</v>
      </c>
      <c r="AP36" s="119" t="str">
        <f t="shared" si="7"/>
        <v>NOT SELECTED</v>
      </c>
      <c r="AQ36" s="60" t="s">
        <v>869</v>
      </c>
      <c r="AR36" s="112"/>
      <c r="AS36" s="112"/>
    </row>
    <row r="37" spans="2:45" ht="39.75" hidden="1" customHeight="1">
      <c r="B37" s="1" t="s">
        <v>54</v>
      </c>
      <c r="C37" s="109" t="s">
        <v>12</v>
      </c>
      <c r="D37" s="110">
        <v>9</v>
      </c>
      <c r="E37" s="111" t="s">
        <v>897</v>
      </c>
      <c r="F37" s="111"/>
      <c r="G37" s="112" t="s">
        <v>68</v>
      </c>
      <c r="H37" s="112" t="s">
        <v>36</v>
      </c>
      <c r="I37" s="112" t="s">
        <v>69</v>
      </c>
      <c r="J37" s="112" t="s">
        <v>755</v>
      </c>
      <c r="K37" s="112" t="s">
        <v>761</v>
      </c>
      <c r="L37" s="112" t="s">
        <v>727</v>
      </c>
      <c r="M37" s="112" t="s">
        <v>56</v>
      </c>
      <c r="N37" s="116">
        <v>4</v>
      </c>
      <c r="O37" s="116">
        <v>3</v>
      </c>
      <c r="P37" s="116">
        <v>3</v>
      </c>
      <c r="Q37" s="116">
        <v>4</v>
      </c>
      <c r="R37" s="116">
        <v>4</v>
      </c>
      <c r="S37" s="116">
        <v>3</v>
      </c>
      <c r="T37" s="117">
        <f t="shared" si="8"/>
        <v>14</v>
      </c>
      <c r="U37" s="120"/>
      <c r="V37" s="117">
        <f t="shared" si="0"/>
        <v>0</v>
      </c>
      <c r="W37" s="116">
        <v>5</v>
      </c>
      <c r="X37" s="116">
        <v>3</v>
      </c>
      <c r="Y37" s="116">
        <v>3</v>
      </c>
      <c r="Z37" s="117">
        <f t="shared" si="1"/>
        <v>11</v>
      </c>
      <c r="AA37" s="116"/>
      <c r="AB37" s="117">
        <f t="shared" si="2"/>
        <v>0</v>
      </c>
      <c r="AC37" s="116"/>
      <c r="AD37" s="117">
        <f t="shared" si="3"/>
        <v>0</v>
      </c>
      <c r="AE37" s="116"/>
      <c r="AF37" s="116"/>
      <c r="AG37" s="116"/>
      <c r="AH37" s="116"/>
      <c r="AI37" s="117">
        <f>(AE37*'MS-8,9,10 Domain 3 Weights'!$B$2)+(AF37*'MS-8,9,10 Domain 3 Weights'!$B$3)+(AG37*'MS-8,9,10 Domain 3 Weights'!$B$4)+(AH37*'MS-8,9,10 Domain 3 Weights'!$B$5)</f>
        <v>0</v>
      </c>
      <c r="AJ37" s="116">
        <v>4</v>
      </c>
      <c r="AK37" s="116">
        <v>4</v>
      </c>
      <c r="AL37" s="116">
        <v>3</v>
      </c>
      <c r="AM37" s="117">
        <f t="shared" si="4"/>
        <v>11</v>
      </c>
      <c r="AN37" s="119" t="str">
        <f t="shared" si="5"/>
        <v>No</v>
      </c>
      <c r="AO37" s="119" t="str">
        <f t="shared" si="6"/>
        <v>NOT SELECTED</v>
      </c>
      <c r="AP37" s="119" t="str">
        <f t="shared" si="7"/>
        <v>NOT SELECTED</v>
      </c>
      <c r="AQ37" s="60" t="s">
        <v>865</v>
      </c>
      <c r="AR37" s="112"/>
      <c r="AS37" s="112" t="s">
        <v>904</v>
      </c>
    </row>
    <row r="38" spans="2:45" ht="61.5" customHeight="1">
      <c r="B38" s="1" t="s">
        <v>54</v>
      </c>
      <c r="C38" s="109" t="s">
        <v>12</v>
      </c>
      <c r="D38" s="110">
        <v>10</v>
      </c>
      <c r="E38" s="111" t="s">
        <v>897</v>
      </c>
      <c r="F38" s="111"/>
      <c r="G38" s="112" t="s">
        <v>70</v>
      </c>
      <c r="H38" s="112" t="s">
        <v>36</v>
      </c>
      <c r="I38" s="112" t="s">
        <v>37</v>
      </c>
      <c r="J38" s="112" t="s">
        <v>755</v>
      </c>
      <c r="K38" s="112" t="s">
        <v>761</v>
      </c>
      <c r="L38" s="112" t="s">
        <v>726</v>
      </c>
      <c r="M38" s="112" t="s">
        <v>56</v>
      </c>
      <c r="N38" s="116">
        <v>4</v>
      </c>
      <c r="O38" s="116">
        <v>4</v>
      </c>
      <c r="P38" s="116">
        <v>3</v>
      </c>
      <c r="Q38" s="116">
        <v>5</v>
      </c>
      <c r="R38" s="116">
        <v>4</v>
      </c>
      <c r="S38" s="116">
        <v>3</v>
      </c>
      <c r="T38" s="117">
        <f t="shared" si="8"/>
        <v>16</v>
      </c>
      <c r="U38" s="120"/>
      <c r="V38" s="117">
        <f t="shared" si="0"/>
        <v>0</v>
      </c>
      <c r="W38" s="116">
        <v>5</v>
      </c>
      <c r="X38" s="116">
        <v>4</v>
      </c>
      <c r="Y38" s="116">
        <v>4</v>
      </c>
      <c r="Z38" s="117">
        <f t="shared" si="1"/>
        <v>13</v>
      </c>
      <c r="AA38" s="116"/>
      <c r="AB38" s="117">
        <f t="shared" si="2"/>
        <v>0</v>
      </c>
      <c r="AC38" s="116"/>
      <c r="AD38" s="117">
        <f t="shared" si="3"/>
        <v>0</v>
      </c>
      <c r="AE38" s="116"/>
      <c r="AF38" s="116"/>
      <c r="AG38" s="116"/>
      <c r="AH38" s="116"/>
      <c r="AI38" s="117">
        <f>(AE38*'MS-8,9,10 Domain 3 Weights'!$B$2)+(AF38*'MS-8,9,10 Domain 3 Weights'!$B$3)+(AG38*'MS-8,9,10 Domain 3 Weights'!$B$4)+(AH38*'MS-8,9,10 Domain 3 Weights'!$B$5)</f>
        <v>0</v>
      </c>
      <c r="AJ38" s="116">
        <v>4</v>
      </c>
      <c r="AK38" s="116">
        <v>5</v>
      </c>
      <c r="AL38" s="116">
        <v>4</v>
      </c>
      <c r="AM38" s="117">
        <f t="shared" si="4"/>
        <v>13</v>
      </c>
      <c r="AN38" s="119" t="str">
        <f t="shared" si="5"/>
        <v>Yes</v>
      </c>
      <c r="AO38" s="119" t="str">
        <f t="shared" si="6"/>
        <v>SELECTED</v>
      </c>
      <c r="AP38" s="119" t="str">
        <f t="shared" si="7"/>
        <v>CORE</v>
      </c>
      <c r="AQ38" s="60" t="s">
        <v>872</v>
      </c>
      <c r="AR38" s="112" t="s">
        <v>959</v>
      </c>
      <c r="AS38" s="112"/>
    </row>
    <row r="39" spans="2:45" ht="63.75" hidden="1" customHeight="1">
      <c r="B39" s="1" t="s">
        <v>54</v>
      </c>
      <c r="C39" s="109" t="s">
        <v>12</v>
      </c>
      <c r="D39" s="110">
        <v>11</v>
      </c>
      <c r="E39" s="111" t="s">
        <v>897</v>
      </c>
      <c r="F39" s="111"/>
      <c r="G39" s="112" t="s">
        <v>71</v>
      </c>
      <c r="H39" s="112" t="s">
        <v>36</v>
      </c>
      <c r="I39" s="112" t="s">
        <v>69</v>
      </c>
      <c r="J39" s="112" t="s">
        <v>755</v>
      </c>
      <c r="K39" s="112" t="s">
        <v>761</v>
      </c>
      <c r="L39" s="112" t="s">
        <v>727</v>
      </c>
      <c r="M39" s="112" t="s">
        <v>56</v>
      </c>
      <c r="N39" s="116">
        <v>4</v>
      </c>
      <c r="O39" s="116">
        <v>4</v>
      </c>
      <c r="P39" s="116">
        <v>3</v>
      </c>
      <c r="Q39" s="116">
        <v>5</v>
      </c>
      <c r="R39" s="116">
        <v>4</v>
      </c>
      <c r="S39" s="116">
        <v>3</v>
      </c>
      <c r="T39" s="117">
        <f t="shared" si="8"/>
        <v>16</v>
      </c>
      <c r="U39" s="120"/>
      <c r="V39" s="117">
        <f t="shared" si="0"/>
        <v>0</v>
      </c>
      <c r="W39" s="116">
        <v>5</v>
      </c>
      <c r="X39" s="116">
        <v>4</v>
      </c>
      <c r="Y39" s="116">
        <v>3</v>
      </c>
      <c r="Z39" s="117">
        <f t="shared" si="1"/>
        <v>12</v>
      </c>
      <c r="AA39" s="116"/>
      <c r="AB39" s="117">
        <f t="shared" si="2"/>
        <v>0</v>
      </c>
      <c r="AC39" s="116"/>
      <c r="AD39" s="117">
        <f t="shared" si="3"/>
        <v>0</v>
      </c>
      <c r="AE39" s="116"/>
      <c r="AF39" s="116"/>
      <c r="AG39" s="116"/>
      <c r="AH39" s="116"/>
      <c r="AI39" s="117">
        <f>(AE39*'MS-8,9,10 Domain 3 Weights'!$B$2)+(AF39*'MS-8,9,10 Domain 3 Weights'!$B$3)+(AG39*'MS-8,9,10 Domain 3 Weights'!$B$4)+(AH39*'MS-8,9,10 Domain 3 Weights'!$B$5)</f>
        <v>0</v>
      </c>
      <c r="AJ39" s="116">
        <v>4</v>
      </c>
      <c r="AK39" s="116">
        <v>5</v>
      </c>
      <c r="AL39" s="116">
        <v>3</v>
      </c>
      <c r="AM39" s="117">
        <f t="shared" si="4"/>
        <v>12</v>
      </c>
      <c r="AN39" s="119" t="str">
        <f t="shared" si="5"/>
        <v>No</v>
      </c>
      <c r="AO39" s="119" t="str">
        <f t="shared" si="6"/>
        <v>NOT SELECTED</v>
      </c>
      <c r="AP39" s="119" t="str">
        <f t="shared" si="7"/>
        <v>NOT SELECTED</v>
      </c>
      <c r="AQ39" s="60" t="s">
        <v>872</v>
      </c>
      <c r="AR39" s="112"/>
      <c r="AS39" s="112"/>
    </row>
    <row r="40" spans="2:45" ht="41.25" hidden="1" customHeight="1">
      <c r="B40" s="1" t="s">
        <v>54</v>
      </c>
      <c r="C40" s="109" t="s">
        <v>12</v>
      </c>
      <c r="D40" s="110">
        <v>13</v>
      </c>
      <c r="E40" s="111" t="s">
        <v>897</v>
      </c>
      <c r="F40" s="111"/>
      <c r="G40" s="112" t="s">
        <v>72</v>
      </c>
      <c r="H40" s="112" t="s">
        <v>36</v>
      </c>
      <c r="I40" s="112" t="s">
        <v>37</v>
      </c>
      <c r="J40" s="112" t="s">
        <v>755</v>
      </c>
      <c r="K40" s="112" t="s">
        <v>761</v>
      </c>
      <c r="L40" s="112" t="s">
        <v>727</v>
      </c>
      <c r="M40" s="112" t="s">
        <v>56</v>
      </c>
      <c r="N40" s="116">
        <v>4</v>
      </c>
      <c r="O40" s="116">
        <v>4</v>
      </c>
      <c r="P40" s="116">
        <v>3</v>
      </c>
      <c r="Q40" s="116">
        <v>4</v>
      </c>
      <c r="R40" s="116">
        <v>3</v>
      </c>
      <c r="S40" s="116">
        <v>4</v>
      </c>
      <c r="T40" s="117">
        <f t="shared" si="8"/>
        <v>15</v>
      </c>
      <c r="U40" s="120"/>
      <c r="V40" s="117">
        <f t="shared" si="0"/>
        <v>0</v>
      </c>
      <c r="W40" s="116">
        <v>5</v>
      </c>
      <c r="X40" s="116">
        <v>1</v>
      </c>
      <c r="Y40" s="116">
        <v>2</v>
      </c>
      <c r="Z40" s="117">
        <f t="shared" si="1"/>
        <v>8</v>
      </c>
      <c r="AA40" s="116"/>
      <c r="AB40" s="117">
        <f t="shared" si="2"/>
        <v>0</v>
      </c>
      <c r="AC40" s="116"/>
      <c r="AD40" s="117">
        <f t="shared" si="3"/>
        <v>0</v>
      </c>
      <c r="AE40" s="116"/>
      <c r="AF40" s="116"/>
      <c r="AG40" s="116"/>
      <c r="AH40" s="116"/>
      <c r="AI40" s="117">
        <f>(AE40*'MS-8,9,10 Domain 3 Weights'!$B$2)+(AF40*'MS-8,9,10 Domain 3 Weights'!$B$3)+(AG40*'MS-8,9,10 Domain 3 Weights'!$B$4)+(AH40*'MS-8,9,10 Domain 3 Weights'!$B$5)</f>
        <v>0</v>
      </c>
      <c r="AJ40" s="116">
        <v>4</v>
      </c>
      <c r="AK40" s="116">
        <v>4</v>
      </c>
      <c r="AL40" s="116">
        <v>4</v>
      </c>
      <c r="AM40" s="117">
        <f t="shared" si="4"/>
        <v>12</v>
      </c>
      <c r="AN40" s="119" t="str">
        <f t="shared" si="5"/>
        <v>No</v>
      </c>
      <c r="AO40" s="119" t="str">
        <f t="shared" si="6"/>
        <v>NOT SELECTED</v>
      </c>
      <c r="AP40" s="119" t="str">
        <f t="shared" si="7"/>
        <v>NOT SELECTED</v>
      </c>
      <c r="AQ40" s="60" t="s">
        <v>872</v>
      </c>
      <c r="AR40" s="112"/>
      <c r="AS40" s="112"/>
    </row>
    <row r="41" spans="2:45" ht="40.5" customHeight="1">
      <c r="B41" s="1" t="s">
        <v>54</v>
      </c>
      <c r="C41" s="109" t="s">
        <v>12</v>
      </c>
      <c r="D41" s="110">
        <v>14</v>
      </c>
      <c r="E41" s="111" t="s">
        <v>897</v>
      </c>
      <c r="F41" s="111"/>
      <c r="G41" s="112" t="s">
        <v>73</v>
      </c>
      <c r="H41" s="112" t="s">
        <v>36</v>
      </c>
      <c r="I41" s="112" t="s">
        <v>37</v>
      </c>
      <c r="J41" s="112" t="s">
        <v>755</v>
      </c>
      <c r="K41" s="112" t="s">
        <v>761</v>
      </c>
      <c r="L41" s="112" t="s">
        <v>726</v>
      </c>
      <c r="M41" s="112" t="s">
        <v>56</v>
      </c>
      <c r="N41" s="116">
        <v>4</v>
      </c>
      <c r="O41" s="116">
        <v>5</v>
      </c>
      <c r="P41" s="116">
        <v>3</v>
      </c>
      <c r="Q41" s="116">
        <v>4</v>
      </c>
      <c r="R41" s="116">
        <v>4</v>
      </c>
      <c r="S41" s="116">
        <v>3</v>
      </c>
      <c r="T41" s="117">
        <f t="shared" si="8"/>
        <v>16</v>
      </c>
      <c r="U41" s="120"/>
      <c r="V41" s="117">
        <f t="shared" si="0"/>
        <v>0</v>
      </c>
      <c r="W41" s="116">
        <v>5</v>
      </c>
      <c r="X41" s="116">
        <v>4</v>
      </c>
      <c r="Y41" s="116">
        <v>4</v>
      </c>
      <c r="Z41" s="117">
        <f t="shared" si="1"/>
        <v>13</v>
      </c>
      <c r="AA41" s="116"/>
      <c r="AB41" s="117">
        <f t="shared" si="2"/>
        <v>0</v>
      </c>
      <c r="AC41" s="116"/>
      <c r="AD41" s="117">
        <f t="shared" si="3"/>
        <v>0</v>
      </c>
      <c r="AE41" s="116"/>
      <c r="AF41" s="116"/>
      <c r="AG41" s="116"/>
      <c r="AH41" s="116"/>
      <c r="AI41" s="117">
        <f>(AE41*'MS-8,9,10 Domain 3 Weights'!$B$2)+(AF41*'MS-8,9,10 Domain 3 Weights'!$B$3)+(AG41*'MS-8,9,10 Domain 3 Weights'!$B$4)+(AH41*'MS-8,9,10 Domain 3 Weights'!$B$5)</f>
        <v>0</v>
      </c>
      <c r="AJ41" s="116">
        <v>4</v>
      </c>
      <c r="AK41" s="116">
        <v>5</v>
      </c>
      <c r="AL41" s="116">
        <v>4</v>
      </c>
      <c r="AM41" s="117">
        <f t="shared" si="4"/>
        <v>13</v>
      </c>
      <c r="AN41" s="119" t="str">
        <f t="shared" si="5"/>
        <v>Yes</v>
      </c>
      <c r="AO41" s="119" t="str">
        <f t="shared" si="6"/>
        <v>SELECTED</v>
      </c>
      <c r="AP41" s="119" t="str">
        <f t="shared" si="7"/>
        <v>CORE</v>
      </c>
      <c r="AQ41" s="60" t="s">
        <v>872</v>
      </c>
      <c r="AR41" s="112" t="s">
        <v>959</v>
      </c>
      <c r="AS41" s="112"/>
    </row>
    <row r="42" spans="2:45" ht="29.25" hidden="1" customHeight="1">
      <c r="B42" s="1" t="s">
        <v>54</v>
      </c>
      <c r="C42" s="109" t="s">
        <v>12</v>
      </c>
      <c r="D42" s="110">
        <v>15</v>
      </c>
      <c r="E42" s="111" t="s">
        <v>898</v>
      </c>
      <c r="F42" s="111"/>
      <c r="G42" s="112" t="s">
        <v>74</v>
      </c>
      <c r="H42" s="112" t="s">
        <v>51</v>
      </c>
      <c r="I42" s="112" t="s">
        <v>75</v>
      </c>
      <c r="J42" s="112" t="s">
        <v>755</v>
      </c>
      <c r="K42" s="112" t="s">
        <v>762</v>
      </c>
      <c r="L42" s="112" t="s">
        <v>727</v>
      </c>
      <c r="M42" s="112" t="s">
        <v>56</v>
      </c>
      <c r="N42" s="116">
        <v>3</v>
      </c>
      <c r="O42" s="116">
        <v>4</v>
      </c>
      <c r="P42" s="116">
        <v>4</v>
      </c>
      <c r="Q42" s="116">
        <v>4</v>
      </c>
      <c r="R42" s="116">
        <v>3</v>
      </c>
      <c r="S42" s="116">
        <v>4</v>
      </c>
      <c r="T42" s="117">
        <f>SUM(N42:Q42)</f>
        <v>15</v>
      </c>
      <c r="U42" s="116"/>
      <c r="V42" s="117">
        <f t="shared" si="0"/>
        <v>0</v>
      </c>
      <c r="W42" s="116">
        <v>5</v>
      </c>
      <c r="X42" s="116">
        <v>4</v>
      </c>
      <c r="Y42" s="116">
        <v>4</v>
      </c>
      <c r="Z42" s="117">
        <f t="shared" si="1"/>
        <v>13</v>
      </c>
      <c r="AA42" s="116">
        <v>5</v>
      </c>
      <c r="AB42" s="117">
        <f t="shared" si="2"/>
        <v>5</v>
      </c>
      <c r="AC42" s="116"/>
      <c r="AD42" s="117">
        <f t="shared" si="3"/>
        <v>0</v>
      </c>
      <c r="AE42" s="116"/>
      <c r="AF42" s="116"/>
      <c r="AG42" s="116"/>
      <c r="AH42" s="116"/>
      <c r="AI42" s="117">
        <f>(AE42*'MS-8,9,10 Domain 3 Weights'!$B$2)+(AF42*'MS-8,9,10 Domain 3 Weights'!$B$3)+(AG42*'MS-8,9,10 Domain 3 Weights'!$B$4)+(AH42*'MS-8,9,10 Domain 3 Weights'!$B$5)</f>
        <v>0</v>
      </c>
      <c r="AJ42" s="116">
        <v>4</v>
      </c>
      <c r="AK42" s="116">
        <v>4</v>
      </c>
      <c r="AL42" s="116">
        <v>4</v>
      </c>
      <c r="AM42" s="117">
        <f t="shared" si="4"/>
        <v>12</v>
      </c>
      <c r="AN42" s="119" t="str">
        <f t="shared" si="5"/>
        <v>Yes</v>
      </c>
      <c r="AO42" s="119" t="str">
        <f t="shared" si="6"/>
        <v>NOT SELECTED</v>
      </c>
      <c r="AP42" s="119" t="str">
        <f t="shared" si="7"/>
        <v>NOT SELECTED</v>
      </c>
      <c r="AQ42" s="60" t="s">
        <v>872</v>
      </c>
      <c r="AR42" s="112"/>
      <c r="AS42" s="112" t="s">
        <v>949</v>
      </c>
    </row>
    <row r="43" spans="2:45" ht="42" customHeight="1">
      <c r="B43" s="1" t="s">
        <v>54</v>
      </c>
      <c r="C43" s="109" t="s">
        <v>12</v>
      </c>
      <c r="D43" s="110">
        <v>16</v>
      </c>
      <c r="E43" s="111" t="s">
        <v>898</v>
      </c>
      <c r="F43" s="111"/>
      <c r="G43" s="112" t="s">
        <v>76</v>
      </c>
      <c r="H43" s="112" t="s">
        <v>77</v>
      </c>
      <c r="I43" s="112" t="s">
        <v>78</v>
      </c>
      <c r="J43" s="112" t="s">
        <v>755</v>
      </c>
      <c r="K43" s="112" t="s">
        <v>762</v>
      </c>
      <c r="L43" s="112" t="s">
        <v>727</v>
      </c>
      <c r="M43" s="112" t="s">
        <v>56</v>
      </c>
      <c r="N43" s="116">
        <v>4</v>
      </c>
      <c r="O43" s="116">
        <v>4</v>
      </c>
      <c r="P43" s="116">
        <v>4</v>
      </c>
      <c r="Q43" s="116">
        <v>4</v>
      </c>
      <c r="R43" s="116">
        <v>3</v>
      </c>
      <c r="S43" s="116">
        <v>4</v>
      </c>
      <c r="T43" s="117">
        <f t="shared" si="8"/>
        <v>16</v>
      </c>
      <c r="U43" s="116"/>
      <c r="V43" s="117">
        <f t="shared" si="0"/>
        <v>0</v>
      </c>
      <c r="W43" s="116"/>
      <c r="X43" s="116"/>
      <c r="Y43" s="116"/>
      <c r="Z43" s="117">
        <f t="shared" si="1"/>
        <v>0</v>
      </c>
      <c r="AA43" s="116">
        <v>5</v>
      </c>
      <c r="AB43" s="117">
        <f t="shared" si="2"/>
        <v>5</v>
      </c>
      <c r="AC43" s="116"/>
      <c r="AD43" s="117">
        <f t="shared" si="3"/>
        <v>0</v>
      </c>
      <c r="AE43" s="116"/>
      <c r="AF43" s="116"/>
      <c r="AG43" s="116"/>
      <c r="AH43" s="116"/>
      <c r="AI43" s="117">
        <f>(AE43*'MS-8,9,10 Domain 3 Weights'!$B$2)+(AF43*'MS-8,9,10 Domain 3 Weights'!$B$3)+(AG43*'MS-8,9,10 Domain 3 Weights'!$B$4)+(AH43*'MS-8,9,10 Domain 3 Weights'!$B$5)</f>
        <v>0</v>
      </c>
      <c r="AJ43" s="116">
        <v>4</v>
      </c>
      <c r="AK43" s="116">
        <v>4</v>
      </c>
      <c r="AL43" s="116">
        <v>4</v>
      </c>
      <c r="AM43" s="117">
        <f t="shared" si="4"/>
        <v>12</v>
      </c>
      <c r="AN43" s="119" t="str">
        <f t="shared" si="5"/>
        <v>Yes</v>
      </c>
      <c r="AO43" s="119" t="str">
        <f t="shared" si="6"/>
        <v>SELECTED</v>
      </c>
      <c r="AP43" s="119" t="str">
        <f t="shared" si="7"/>
        <v>NOT SELECTED</v>
      </c>
      <c r="AQ43" s="60" t="s">
        <v>872</v>
      </c>
      <c r="AR43" s="112"/>
      <c r="AS43" s="112"/>
    </row>
    <row r="44" spans="2:45" ht="39" hidden="1">
      <c r="B44" s="1" t="s">
        <v>54</v>
      </c>
      <c r="C44" s="109" t="s">
        <v>12</v>
      </c>
      <c r="D44" s="110">
        <v>17</v>
      </c>
      <c r="E44" s="111" t="s">
        <v>898</v>
      </c>
      <c r="F44" s="111"/>
      <c r="G44" s="112" t="s">
        <v>79</v>
      </c>
      <c r="H44" s="112" t="s">
        <v>77</v>
      </c>
      <c r="I44" s="112" t="s">
        <v>78</v>
      </c>
      <c r="J44" s="112" t="s">
        <v>755</v>
      </c>
      <c r="K44" s="112" t="s">
        <v>762</v>
      </c>
      <c r="L44" s="112" t="s">
        <v>727</v>
      </c>
      <c r="M44" s="112" t="s">
        <v>56</v>
      </c>
      <c r="N44" s="116">
        <v>4</v>
      </c>
      <c r="O44" s="116">
        <v>4</v>
      </c>
      <c r="P44" s="116">
        <v>4</v>
      </c>
      <c r="Q44" s="116">
        <v>4</v>
      </c>
      <c r="R44" s="116">
        <v>3</v>
      </c>
      <c r="S44" s="116">
        <v>4</v>
      </c>
      <c r="T44" s="117">
        <f t="shared" si="8"/>
        <v>16</v>
      </c>
      <c r="U44" s="116"/>
      <c r="V44" s="117">
        <f t="shared" si="0"/>
        <v>0</v>
      </c>
      <c r="W44" s="116"/>
      <c r="X44" s="116"/>
      <c r="Y44" s="116"/>
      <c r="Z44" s="117">
        <f t="shared" si="1"/>
        <v>0</v>
      </c>
      <c r="AA44" s="116">
        <v>3</v>
      </c>
      <c r="AB44" s="117">
        <f t="shared" si="2"/>
        <v>3</v>
      </c>
      <c r="AC44" s="116"/>
      <c r="AD44" s="117">
        <f t="shared" si="3"/>
        <v>0</v>
      </c>
      <c r="AE44" s="116"/>
      <c r="AF44" s="116"/>
      <c r="AG44" s="116"/>
      <c r="AH44" s="116"/>
      <c r="AI44" s="117">
        <f>(AE44*'MS-8,9,10 Domain 3 Weights'!$B$2)+(AF44*'MS-8,9,10 Domain 3 Weights'!$B$3)+(AG44*'MS-8,9,10 Domain 3 Weights'!$B$4)+(AH44*'MS-8,9,10 Domain 3 Weights'!$B$5)</f>
        <v>0</v>
      </c>
      <c r="AJ44" s="116">
        <v>4</v>
      </c>
      <c r="AK44" s="116">
        <v>4</v>
      </c>
      <c r="AL44" s="116">
        <v>4</v>
      </c>
      <c r="AM44" s="117">
        <f t="shared" si="4"/>
        <v>12</v>
      </c>
      <c r="AN44" s="119" t="str">
        <f t="shared" si="5"/>
        <v>No</v>
      </c>
      <c r="AO44" s="119" t="str">
        <f t="shared" si="6"/>
        <v>NOT SELECTED</v>
      </c>
      <c r="AP44" s="119" t="str">
        <f t="shared" si="7"/>
        <v>NOT SELECTED</v>
      </c>
      <c r="AQ44" s="60" t="s">
        <v>872</v>
      </c>
      <c r="AR44" s="112"/>
      <c r="AS44" s="112"/>
    </row>
    <row r="45" spans="2:45" ht="39" hidden="1">
      <c r="B45" s="1" t="s">
        <v>54</v>
      </c>
      <c r="C45" s="109" t="s">
        <v>12</v>
      </c>
      <c r="D45" s="110">
        <v>18</v>
      </c>
      <c r="E45" s="111" t="s">
        <v>898</v>
      </c>
      <c r="F45" s="111"/>
      <c r="G45" s="112" t="s">
        <v>80</v>
      </c>
      <c r="H45" s="112" t="s">
        <v>77</v>
      </c>
      <c r="I45" s="112" t="s">
        <v>78</v>
      </c>
      <c r="J45" s="112" t="s">
        <v>755</v>
      </c>
      <c r="K45" s="112" t="s">
        <v>8</v>
      </c>
      <c r="L45" s="112" t="s">
        <v>727</v>
      </c>
      <c r="M45" s="112" t="s">
        <v>48</v>
      </c>
      <c r="N45" s="116"/>
      <c r="O45" s="116"/>
      <c r="P45" s="116"/>
      <c r="Q45" s="116"/>
      <c r="R45" s="116"/>
      <c r="S45" s="116"/>
      <c r="T45" s="117">
        <f t="shared" si="8"/>
        <v>0</v>
      </c>
      <c r="U45" s="116"/>
      <c r="V45" s="117">
        <f t="shared" si="0"/>
        <v>0</v>
      </c>
      <c r="W45" s="116"/>
      <c r="X45" s="116"/>
      <c r="Y45" s="116"/>
      <c r="Z45" s="117">
        <f t="shared" si="1"/>
        <v>0</v>
      </c>
      <c r="AA45" s="116">
        <v>5</v>
      </c>
      <c r="AB45" s="117">
        <f t="shared" si="2"/>
        <v>5</v>
      </c>
      <c r="AC45" s="116"/>
      <c r="AD45" s="117">
        <f t="shared" si="3"/>
        <v>0</v>
      </c>
      <c r="AE45" s="116"/>
      <c r="AF45" s="116"/>
      <c r="AG45" s="116"/>
      <c r="AH45" s="116"/>
      <c r="AI45" s="117">
        <f>(AE45*'MS-8,9,10 Domain 3 Weights'!$B$2)+(AF45*'MS-8,9,10 Domain 3 Weights'!$B$3)+(AG45*'MS-8,9,10 Domain 3 Weights'!$B$4)+(AH45*'MS-8,9,10 Domain 3 Weights'!$B$5)</f>
        <v>0</v>
      </c>
      <c r="AJ45" s="116">
        <v>4</v>
      </c>
      <c r="AK45" s="116">
        <v>4</v>
      </c>
      <c r="AL45" s="116">
        <v>4</v>
      </c>
      <c r="AM45" s="117">
        <f t="shared" si="4"/>
        <v>12</v>
      </c>
      <c r="AN45" s="119" t="str">
        <f t="shared" si="5"/>
        <v>Yes</v>
      </c>
      <c r="AO45" s="119" t="str">
        <f t="shared" si="6"/>
        <v>NOT SELECTED</v>
      </c>
      <c r="AP45" s="119" t="str">
        <f t="shared" si="7"/>
        <v>NOT SELECTED</v>
      </c>
      <c r="AQ45" s="60" t="s">
        <v>872</v>
      </c>
      <c r="AR45" s="112"/>
      <c r="AS45" s="112"/>
    </row>
    <row r="46" spans="2:45" ht="43.5" customHeight="1">
      <c r="B46" s="1" t="s">
        <v>54</v>
      </c>
      <c r="C46" s="109" t="s">
        <v>12</v>
      </c>
      <c r="D46" s="110">
        <v>19</v>
      </c>
      <c r="E46" s="111" t="s">
        <v>898</v>
      </c>
      <c r="F46" s="111"/>
      <c r="G46" s="112" t="s">
        <v>81</v>
      </c>
      <c r="H46" s="112" t="s">
        <v>77</v>
      </c>
      <c r="I46" s="112" t="s">
        <v>82</v>
      </c>
      <c r="J46" s="112" t="s">
        <v>755</v>
      </c>
      <c r="K46" s="112" t="s">
        <v>762</v>
      </c>
      <c r="L46" s="112" t="s">
        <v>728</v>
      </c>
      <c r="M46" s="112" t="s">
        <v>56</v>
      </c>
      <c r="N46" s="116">
        <v>4</v>
      </c>
      <c r="O46" s="116">
        <v>4</v>
      </c>
      <c r="P46" s="116">
        <v>4</v>
      </c>
      <c r="Q46" s="116">
        <v>4</v>
      </c>
      <c r="R46" s="116">
        <v>4</v>
      </c>
      <c r="S46" s="116">
        <v>4</v>
      </c>
      <c r="T46" s="117">
        <f t="shared" si="8"/>
        <v>16</v>
      </c>
      <c r="U46" s="116"/>
      <c r="V46" s="117">
        <f t="shared" si="0"/>
        <v>0</v>
      </c>
      <c r="W46" s="116"/>
      <c r="X46" s="116"/>
      <c r="Y46" s="116"/>
      <c r="Z46" s="117">
        <f t="shared" si="1"/>
        <v>0</v>
      </c>
      <c r="AA46" s="116">
        <v>5</v>
      </c>
      <c r="AB46" s="117">
        <f t="shared" si="2"/>
        <v>5</v>
      </c>
      <c r="AC46" s="116"/>
      <c r="AD46" s="117">
        <f t="shared" si="3"/>
        <v>0</v>
      </c>
      <c r="AE46" s="116"/>
      <c r="AF46" s="116"/>
      <c r="AG46" s="116"/>
      <c r="AH46" s="116"/>
      <c r="AI46" s="117">
        <f>(AE46*'MS-8,9,10 Domain 3 Weights'!$B$2)+(AF46*'MS-8,9,10 Domain 3 Weights'!$B$3)+(AG46*'MS-8,9,10 Domain 3 Weights'!$B$4)+(AH46*'MS-8,9,10 Domain 3 Weights'!$B$5)</f>
        <v>0</v>
      </c>
      <c r="AJ46" s="116">
        <v>4</v>
      </c>
      <c r="AK46" s="116">
        <v>4</v>
      </c>
      <c r="AL46" s="116">
        <v>4</v>
      </c>
      <c r="AM46" s="117">
        <f t="shared" si="4"/>
        <v>12</v>
      </c>
      <c r="AN46" s="119" t="str">
        <f t="shared" si="5"/>
        <v>Yes</v>
      </c>
      <c r="AO46" s="119" t="str">
        <f t="shared" si="6"/>
        <v>SELECTED</v>
      </c>
      <c r="AP46" s="119" t="str">
        <f t="shared" si="7"/>
        <v>NOT SELECTED</v>
      </c>
      <c r="AQ46" s="60" t="s">
        <v>872</v>
      </c>
      <c r="AR46" s="112"/>
      <c r="AS46" s="112"/>
    </row>
    <row r="47" spans="2:45" ht="52" hidden="1">
      <c r="B47" s="1" t="s">
        <v>83</v>
      </c>
      <c r="C47" s="109" t="s">
        <v>12</v>
      </c>
      <c r="D47" s="110">
        <v>1</v>
      </c>
      <c r="E47" s="111" t="s">
        <v>896</v>
      </c>
      <c r="F47" s="111"/>
      <c r="G47" s="112" t="s">
        <v>84</v>
      </c>
      <c r="H47" s="112" t="s">
        <v>14</v>
      </c>
      <c r="I47" s="112" t="s">
        <v>15</v>
      </c>
      <c r="J47" s="112" t="s">
        <v>755</v>
      </c>
      <c r="K47" s="112" t="s">
        <v>764</v>
      </c>
      <c r="L47" s="112" t="s">
        <v>726</v>
      </c>
      <c r="M47" s="112" t="s">
        <v>85</v>
      </c>
      <c r="N47" s="116">
        <v>4</v>
      </c>
      <c r="O47" s="116">
        <v>4</v>
      </c>
      <c r="P47" s="116">
        <v>3</v>
      </c>
      <c r="Q47" s="116">
        <v>4</v>
      </c>
      <c r="R47" s="116"/>
      <c r="S47" s="116"/>
      <c r="T47" s="117">
        <f>SUM(N47:$Q47)</f>
        <v>15</v>
      </c>
      <c r="U47" s="116">
        <v>4</v>
      </c>
      <c r="V47" s="117">
        <f t="shared" si="0"/>
        <v>1.2</v>
      </c>
      <c r="W47" s="116"/>
      <c r="X47" s="116"/>
      <c r="Y47" s="116"/>
      <c r="Z47" s="117">
        <f t="shared" si="1"/>
        <v>0</v>
      </c>
      <c r="AA47" s="116"/>
      <c r="AB47" s="117">
        <f t="shared" si="2"/>
        <v>0</v>
      </c>
      <c r="AC47" s="116"/>
      <c r="AD47" s="117">
        <f t="shared" si="3"/>
        <v>0</v>
      </c>
      <c r="AE47" s="116"/>
      <c r="AF47" s="116"/>
      <c r="AG47" s="116"/>
      <c r="AH47" s="116"/>
      <c r="AI47" s="117">
        <f>(AE47*'MS-8,9,10 Domain 3 Weights'!$B$2)+(AF47*'MS-8,9,10 Domain 3 Weights'!$B$3)+(AG47*'MS-8,9,10 Domain 3 Weights'!$B$4)+(AH47*'MS-8,9,10 Domain 3 Weights'!$B$5)</f>
        <v>0</v>
      </c>
      <c r="AJ47" s="116">
        <v>3</v>
      </c>
      <c r="AK47" s="116">
        <v>3</v>
      </c>
      <c r="AL47" s="116">
        <v>2</v>
      </c>
      <c r="AM47" s="117">
        <f t="shared" si="4"/>
        <v>8</v>
      </c>
      <c r="AN47" s="119" t="str">
        <f t="shared" si="5"/>
        <v>No</v>
      </c>
      <c r="AO47" s="119" t="str">
        <f t="shared" si="6"/>
        <v>NOT SELECTED</v>
      </c>
      <c r="AP47" s="119" t="str">
        <f t="shared" si="7"/>
        <v>NOT SELECTED</v>
      </c>
      <c r="AQ47" s="60" t="s">
        <v>869</v>
      </c>
      <c r="AR47" s="112"/>
      <c r="AS47" s="112"/>
    </row>
    <row r="48" spans="2:45" ht="65" hidden="1">
      <c r="B48" s="1" t="s">
        <v>83</v>
      </c>
      <c r="C48" s="109" t="s">
        <v>12</v>
      </c>
      <c r="D48" s="110">
        <v>2</v>
      </c>
      <c r="E48" s="111" t="s">
        <v>896</v>
      </c>
      <c r="F48" s="111"/>
      <c r="G48" s="112" t="s">
        <v>86</v>
      </c>
      <c r="H48" s="112" t="s">
        <v>19</v>
      </c>
      <c r="I48" s="112" t="s">
        <v>60</v>
      </c>
      <c r="J48" s="112" t="s">
        <v>755</v>
      </c>
      <c r="K48" s="112" t="s">
        <v>766</v>
      </c>
      <c r="L48" s="112" t="s">
        <v>727</v>
      </c>
      <c r="M48" s="112" t="s">
        <v>85</v>
      </c>
      <c r="N48" s="116">
        <v>4</v>
      </c>
      <c r="O48" s="116">
        <v>4</v>
      </c>
      <c r="P48" s="116">
        <v>4</v>
      </c>
      <c r="Q48" s="116">
        <v>4</v>
      </c>
      <c r="R48" s="116">
        <v>3</v>
      </c>
      <c r="S48" s="116">
        <v>4</v>
      </c>
      <c r="T48" s="117">
        <f>SUM(N48:$Q48)</f>
        <v>16</v>
      </c>
      <c r="U48" s="116">
        <v>3</v>
      </c>
      <c r="V48" s="117">
        <f t="shared" si="0"/>
        <v>3</v>
      </c>
      <c r="W48" s="116"/>
      <c r="X48" s="116"/>
      <c r="Y48" s="116"/>
      <c r="Z48" s="117">
        <f t="shared" si="1"/>
        <v>0</v>
      </c>
      <c r="AA48" s="116"/>
      <c r="AB48" s="117">
        <f t="shared" si="2"/>
        <v>0</v>
      </c>
      <c r="AC48" s="116"/>
      <c r="AD48" s="117">
        <f t="shared" si="3"/>
        <v>0</v>
      </c>
      <c r="AE48" s="116"/>
      <c r="AF48" s="116"/>
      <c r="AG48" s="116"/>
      <c r="AH48" s="116"/>
      <c r="AI48" s="117">
        <f>(AE48*'MS-8,9,10 Domain 3 Weights'!$B$2)+(AF48*'MS-8,9,10 Domain 3 Weights'!$B$3)+(AG48*'MS-8,9,10 Domain 3 Weights'!$B$4)+(AH48*'MS-8,9,10 Domain 3 Weights'!$B$5)</f>
        <v>0</v>
      </c>
      <c r="AJ48" s="116"/>
      <c r="AK48" s="116"/>
      <c r="AL48" s="116"/>
      <c r="AM48" s="117">
        <f t="shared" si="4"/>
        <v>0</v>
      </c>
      <c r="AN48" s="119" t="str">
        <f t="shared" si="5"/>
        <v>No</v>
      </c>
      <c r="AO48" s="119" t="str">
        <f t="shared" si="6"/>
        <v>NOT SELECTED</v>
      </c>
      <c r="AP48" s="119" t="str">
        <f t="shared" si="7"/>
        <v>NOT SELECTED</v>
      </c>
      <c r="AQ48" s="60" t="s">
        <v>869</v>
      </c>
      <c r="AR48" s="112"/>
      <c r="AS48" s="112"/>
    </row>
    <row r="49" spans="2:45" ht="51" customHeight="1">
      <c r="B49" s="1" t="s">
        <v>83</v>
      </c>
      <c r="C49" s="109" t="s">
        <v>12</v>
      </c>
      <c r="D49" s="110">
        <v>3</v>
      </c>
      <c r="E49" s="111" t="s">
        <v>896</v>
      </c>
      <c r="F49" s="111"/>
      <c r="G49" s="112" t="s">
        <v>87</v>
      </c>
      <c r="H49" s="112" t="s">
        <v>19</v>
      </c>
      <c r="I49" s="112" t="s">
        <v>20</v>
      </c>
      <c r="J49" s="112" t="s">
        <v>755</v>
      </c>
      <c r="K49" s="112" t="s">
        <v>766</v>
      </c>
      <c r="L49" s="112" t="s">
        <v>726</v>
      </c>
      <c r="M49" s="112" t="s">
        <v>85</v>
      </c>
      <c r="N49" s="116">
        <v>4</v>
      </c>
      <c r="O49" s="116">
        <v>4</v>
      </c>
      <c r="P49" s="116">
        <v>4</v>
      </c>
      <c r="Q49" s="116">
        <v>4</v>
      </c>
      <c r="R49" s="116">
        <v>3</v>
      </c>
      <c r="S49" s="116">
        <v>4</v>
      </c>
      <c r="T49" s="117">
        <f>SUM(N49:$Q49)</f>
        <v>16</v>
      </c>
      <c r="U49" s="116">
        <v>5</v>
      </c>
      <c r="V49" s="117">
        <f t="shared" si="0"/>
        <v>5</v>
      </c>
      <c r="W49" s="116"/>
      <c r="X49" s="116"/>
      <c r="Y49" s="116"/>
      <c r="Z49" s="117">
        <f t="shared" si="1"/>
        <v>0</v>
      </c>
      <c r="AA49" s="116"/>
      <c r="AB49" s="117">
        <f t="shared" si="2"/>
        <v>0</v>
      </c>
      <c r="AC49" s="116"/>
      <c r="AD49" s="117">
        <f t="shared" si="3"/>
        <v>0</v>
      </c>
      <c r="AE49" s="116"/>
      <c r="AF49" s="116"/>
      <c r="AG49" s="116"/>
      <c r="AH49" s="116"/>
      <c r="AI49" s="117">
        <f>(AE49*'MS-8,9,10 Domain 3 Weights'!$B$2)+(AF49*'MS-8,9,10 Domain 3 Weights'!$B$3)+(AG49*'MS-8,9,10 Domain 3 Weights'!$B$4)+(AH49*'MS-8,9,10 Domain 3 Weights'!$B$5)</f>
        <v>0</v>
      </c>
      <c r="AJ49" s="116"/>
      <c r="AK49" s="116"/>
      <c r="AL49" s="116"/>
      <c r="AM49" s="117">
        <f t="shared" si="4"/>
        <v>0</v>
      </c>
      <c r="AN49" s="119" t="str">
        <f t="shared" si="5"/>
        <v>Yes</v>
      </c>
      <c r="AO49" s="119" t="str">
        <f t="shared" si="6"/>
        <v>SELECTED</v>
      </c>
      <c r="AP49" s="119" t="str">
        <f t="shared" si="7"/>
        <v>NOT SELECTED</v>
      </c>
      <c r="AQ49" s="60" t="s">
        <v>869</v>
      </c>
      <c r="AR49" s="112"/>
      <c r="AS49" s="112"/>
    </row>
    <row r="50" spans="2:45" ht="65" hidden="1">
      <c r="B50" s="1" t="s">
        <v>83</v>
      </c>
      <c r="C50" s="109" t="s">
        <v>12</v>
      </c>
      <c r="D50" s="110">
        <v>4</v>
      </c>
      <c r="E50" s="111" t="s">
        <v>896</v>
      </c>
      <c r="F50" s="111"/>
      <c r="G50" s="112" t="s">
        <v>88</v>
      </c>
      <c r="H50" s="112" t="s">
        <v>19</v>
      </c>
      <c r="I50" s="112" t="s">
        <v>20</v>
      </c>
      <c r="J50" s="112" t="s">
        <v>755</v>
      </c>
      <c r="K50" s="112" t="s">
        <v>766</v>
      </c>
      <c r="L50" s="112" t="s">
        <v>726</v>
      </c>
      <c r="M50" s="112" t="s">
        <v>85</v>
      </c>
      <c r="N50" s="116">
        <v>4</v>
      </c>
      <c r="O50" s="116">
        <v>4</v>
      </c>
      <c r="P50" s="116">
        <v>4</v>
      </c>
      <c r="Q50" s="116">
        <v>4</v>
      </c>
      <c r="R50" s="116">
        <v>3</v>
      </c>
      <c r="S50" s="116">
        <v>4</v>
      </c>
      <c r="T50" s="117">
        <f>SUM(N50:$Q50)</f>
        <v>16</v>
      </c>
      <c r="U50" s="116">
        <v>3</v>
      </c>
      <c r="V50" s="117">
        <f t="shared" si="0"/>
        <v>3</v>
      </c>
      <c r="W50" s="116"/>
      <c r="X50" s="116"/>
      <c r="Y50" s="116"/>
      <c r="Z50" s="117">
        <f t="shared" si="1"/>
        <v>0</v>
      </c>
      <c r="AA50" s="116"/>
      <c r="AB50" s="117">
        <f t="shared" si="2"/>
        <v>0</v>
      </c>
      <c r="AC50" s="116"/>
      <c r="AD50" s="117">
        <f t="shared" si="3"/>
        <v>0</v>
      </c>
      <c r="AE50" s="116"/>
      <c r="AF50" s="116"/>
      <c r="AG50" s="116"/>
      <c r="AH50" s="116"/>
      <c r="AI50" s="117">
        <f>(AE50*'MS-8,9,10 Domain 3 Weights'!$B$2)+(AF50*'MS-8,9,10 Domain 3 Weights'!$B$3)+(AG50*'MS-8,9,10 Domain 3 Weights'!$B$4)+(AH50*'MS-8,9,10 Domain 3 Weights'!$B$5)</f>
        <v>0</v>
      </c>
      <c r="AJ50" s="116"/>
      <c r="AK50" s="116"/>
      <c r="AL50" s="116"/>
      <c r="AM50" s="117">
        <f t="shared" si="4"/>
        <v>0</v>
      </c>
      <c r="AN50" s="119" t="str">
        <f t="shared" si="5"/>
        <v>No</v>
      </c>
      <c r="AO50" s="119" t="str">
        <f t="shared" si="6"/>
        <v>NOT SELECTED</v>
      </c>
      <c r="AP50" s="119" t="str">
        <f t="shared" si="7"/>
        <v>NOT SELECTED</v>
      </c>
      <c r="AQ50" s="60" t="s">
        <v>869</v>
      </c>
      <c r="AR50" s="112"/>
      <c r="AS50" s="112"/>
    </row>
    <row r="51" spans="2:45" ht="51.75" customHeight="1">
      <c r="B51" s="1" t="s">
        <v>83</v>
      </c>
      <c r="C51" s="109" t="s">
        <v>12</v>
      </c>
      <c r="D51" s="110">
        <v>5</v>
      </c>
      <c r="E51" s="111" t="s">
        <v>896</v>
      </c>
      <c r="F51" s="111"/>
      <c r="G51" s="112" t="s">
        <v>89</v>
      </c>
      <c r="H51" s="112" t="s">
        <v>19</v>
      </c>
      <c r="I51" s="112" t="s">
        <v>60</v>
      </c>
      <c r="J51" s="112" t="s">
        <v>755</v>
      </c>
      <c r="K51" s="112" t="s">
        <v>766</v>
      </c>
      <c r="L51" s="112" t="s">
        <v>726</v>
      </c>
      <c r="M51" s="112" t="s">
        <v>85</v>
      </c>
      <c r="N51" s="116">
        <v>4</v>
      </c>
      <c r="O51" s="116">
        <v>4</v>
      </c>
      <c r="P51" s="116">
        <v>4</v>
      </c>
      <c r="Q51" s="116">
        <v>4</v>
      </c>
      <c r="R51" s="116">
        <v>3</v>
      </c>
      <c r="S51" s="116">
        <v>4</v>
      </c>
      <c r="T51" s="117">
        <f>SUM(N51:$Q51)</f>
        <v>16</v>
      </c>
      <c r="U51" s="116">
        <v>5</v>
      </c>
      <c r="V51" s="117">
        <f t="shared" si="0"/>
        <v>5</v>
      </c>
      <c r="W51" s="116"/>
      <c r="X51" s="116"/>
      <c r="Y51" s="116"/>
      <c r="Z51" s="117">
        <f t="shared" si="1"/>
        <v>0</v>
      </c>
      <c r="AA51" s="116"/>
      <c r="AB51" s="117">
        <f t="shared" si="2"/>
        <v>0</v>
      </c>
      <c r="AC51" s="116"/>
      <c r="AD51" s="117">
        <f t="shared" si="3"/>
        <v>0</v>
      </c>
      <c r="AE51" s="116"/>
      <c r="AF51" s="116"/>
      <c r="AG51" s="116"/>
      <c r="AH51" s="116"/>
      <c r="AI51" s="117">
        <f>(AE51*'MS-8,9,10 Domain 3 Weights'!$B$2)+(AF51*'MS-8,9,10 Domain 3 Weights'!$B$3)+(AG51*'MS-8,9,10 Domain 3 Weights'!$B$4)+(AH51*'MS-8,9,10 Domain 3 Weights'!$B$5)</f>
        <v>0</v>
      </c>
      <c r="AJ51" s="116"/>
      <c r="AK51" s="116"/>
      <c r="AL51" s="116"/>
      <c r="AM51" s="117">
        <f t="shared" si="4"/>
        <v>0</v>
      </c>
      <c r="AN51" s="119" t="str">
        <f t="shared" si="5"/>
        <v>Yes</v>
      </c>
      <c r="AO51" s="119" t="str">
        <f t="shared" si="6"/>
        <v>SELECTED</v>
      </c>
      <c r="AP51" s="119" t="str">
        <f t="shared" si="7"/>
        <v>NOT SELECTED</v>
      </c>
      <c r="AQ51" s="60" t="s">
        <v>869</v>
      </c>
      <c r="AR51" s="112"/>
      <c r="AS51" s="112"/>
    </row>
    <row r="52" spans="2:45" ht="39" hidden="1">
      <c r="B52" s="1" t="s">
        <v>83</v>
      </c>
      <c r="C52" s="109" t="s">
        <v>12</v>
      </c>
      <c r="D52" s="110">
        <v>6</v>
      </c>
      <c r="E52" s="111" t="s">
        <v>896</v>
      </c>
      <c r="F52" s="111"/>
      <c r="G52" s="112" t="s">
        <v>90</v>
      </c>
      <c r="H52" s="112" t="s">
        <v>30</v>
      </c>
      <c r="I52" s="112" t="s">
        <v>31</v>
      </c>
      <c r="J52" s="112" t="s">
        <v>755</v>
      </c>
      <c r="K52" s="112" t="s">
        <v>767</v>
      </c>
      <c r="L52" s="112" t="s">
        <v>726</v>
      </c>
      <c r="M52" s="112" t="s">
        <v>85</v>
      </c>
      <c r="N52" s="116">
        <v>4</v>
      </c>
      <c r="O52" s="116">
        <v>4</v>
      </c>
      <c r="P52" s="116">
        <v>4</v>
      </c>
      <c r="Q52" s="116">
        <v>4</v>
      </c>
      <c r="R52" s="116">
        <v>3</v>
      </c>
      <c r="S52" s="116">
        <v>4</v>
      </c>
      <c r="T52" s="117">
        <f>SUM(N52:$Q52)</f>
        <v>16</v>
      </c>
      <c r="U52" s="116"/>
      <c r="V52" s="117">
        <f t="shared" si="0"/>
        <v>0</v>
      </c>
      <c r="W52" s="116"/>
      <c r="X52" s="116"/>
      <c r="Y52" s="116"/>
      <c r="Z52" s="117">
        <f t="shared" si="1"/>
        <v>0</v>
      </c>
      <c r="AA52" s="116"/>
      <c r="AB52" s="117">
        <f t="shared" si="2"/>
        <v>0</v>
      </c>
      <c r="AC52" s="116"/>
      <c r="AD52" s="117">
        <f t="shared" si="3"/>
        <v>0</v>
      </c>
      <c r="AE52" s="116"/>
      <c r="AF52" s="116"/>
      <c r="AG52" s="116"/>
      <c r="AH52" s="116"/>
      <c r="AI52" s="117">
        <f>(AE52*'MS-8,9,10 Domain 3 Weights'!$B$2)+(AF52*'MS-8,9,10 Domain 3 Weights'!$B$3)+(AG52*'MS-8,9,10 Domain 3 Weights'!$B$4)+(AH52*'MS-8,9,10 Domain 3 Weights'!$B$5)</f>
        <v>0</v>
      </c>
      <c r="AJ52" s="116">
        <v>3</v>
      </c>
      <c r="AK52" s="116">
        <v>3</v>
      </c>
      <c r="AL52" s="116">
        <v>3</v>
      </c>
      <c r="AM52" s="117">
        <f t="shared" si="4"/>
        <v>9</v>
      </c>
      <c r="AN52" s="119" t="str">
        <f t="shared" si="5"/>
        <v>No</v>
      </c>
      <c r="AO52" s="119" t="str">
        <f t="shared" si="6"/>
        <v>NOT SELECTED</v>
      </c>
      <c r="AP52" s="119" t="str">
        <f t="shared" si="7"/>
        <v>NOT SELECTED</v>
      </c>
      <c r="AQ52" s="60" t="s">
        <v>862</v>
      </c>
      <c r="AR52" s="112"/>
      <c r="AS52" s="112"/>
    </row>
    <row r="53" spans="2:45" ht="41.25" customHeight="1">
      <c r="B53" s="1" t="s">
        <v>83</v>
      </c>
      <c r="C53" s="109" t="s">
        <v>12</v>
      </c>
      <c r="D53" s="110">
        <v>7</v>
      </c>
      <c r="E53" s="111" t="s">
        <v>897</v>
      </c>
      <c r="F53" s="111"/>
      <c r="G53" s="112" t="s">
        <v>91</v>
      </c>
      <c r="H53" s="112" t="s">
        <v>36</v>
      </c>
      <c r="I53" s="112" t="s">
        <v>37</v>
      </c>
      <c r="J53" s="112" t="s">
        <v>755</v>
      </c>
      <c r="K53" s="112" t="s">
        <v>761</v>
      </c>
      <c r="L53" s="112" t="s">
        <v>726</v>
      </c>
      <c r="M53" s="112" t="s">
        <v>85</v>
      </c>
      <c r="N53" s="116">
        <v>4</v>
      </c>
      <c r="O53" s="116">
        <v>5</v>
      </c>
      <c r="P53" s="116">
        <v>3</v>
      </c>
      <c r="Q53" s="116">
        <v>4</v>
      </c>
      <c r="R53" s="116">
        <v>3</v>
      </c>
      <c r="S53" s="116">
        <v>3</v>
      </c>
      <c r="T53" s="117">
        <f t="shared" si="8"/>
        <v>16</v>
      </c>
      <c r="U53" s="120"/>
      <c r="V53" s="117">
        <f t="shared" si="0"/>
        <v>0</v>
      </c>
      <c r="W53" s="116">
        <v>5</v>
      </c>
      <c r="X53" s="116">
        <v>4</v>
      </c>
      <c r="Y53" s="121">
        <v>4</v>
      </c>
      <c r="Z53" s="117">
        <f t="shared" si="1"/>
        <v>13</v>
      </c>
      <c r="AA53" s="116"/>
      <c r="AB53" s="117">
        <f t="shared" si="2"/>
        <v>0</v>
      </c>
      <c r="AC53" s="116"/>
      <c r="AD53" s="117">
        <f t="shared" si="3"/>
        <v>0</v>
      </c>
      <c r="AE53" s="116"/>
      <c r="AF53" s="116"/>
      <c r="AG53" s="116"/>
      <c r="AH53" s="116"/>
      <c r="AI53" s="117">
        <f>(AE53*'MS-8,9,10 Domain 3 Weights'!$B$2)+(AF53*'MS-8,9,10 Domain 3 Weights'!$B$3)+(AG53*'MS-8,9,10 Domain 3 Weights'!$B$4)+(AH53*'MS-8,9,10 Domain 3 Weights'!$B$5)</f>
        <v>0</v>
      </c>
      <c r="AJ53" s="116">
        <v>4</v>
      </c>
      <c r="AK53" s="116">
        <v>4</v>
      </c>
      <c r="AL53" s="116">
        <v>3</v>
      </c>
      <c r="AM53" s="117">
        <f t="shared" si="4"/>
        <v>11</v>
      </c>
      <c r="AN53" s="119" t="str">
        <f t="shared" si="5"/>
        <v>Yes</v>
      </c>
      <c r="AO53" s="119" t="str">
        <f t="shared" si="6"/>
        <v>SELECTED</v>
      </c>
      <c r="AP53" s="119" t="str">
        <f t="shared" si="7"/>
        <v>NOT SELECTED</v>
      </c>
      <c r="AQ53" s="60" t="s">
        <v>872</v>
      </c>
      <c r="AR53" s="112"/>
      <c r="AS53" s="112" t="s">
        <v>92</v>
      </c>
    </row>
    <row r="54" spans="2:45" ht="40.5" hidden="1" customHeight="1">
      <c r="B54" s="1" t="s">
        <v>83</v>
      </c>
      <c r="C54" s="109" t="s">
        <v>12</v>
      </c>
      <c r="D54" s="110">
        <v>8</v>
      </c>
      <c r="E54" s="111" t="s">
        <v>897</v>
      </c>
      <c r="F54" s="111"/>
      <c r="G54" s="112" t="s">
        <v>93</v>
      </c>
      <c r="H54" s="112" t="s">
        <v>36</v>
      </c>
      <c r="I54" s="112" t="s">
        <v>94</v>
      </c>
      <c r="J54" s="112" t="s">
        <v>755</v>
      </c>
      <c r="K54" s="112" t="s">
        <v>761</v>
      </c>
      <c r="L54" s="112" t="s">
        <v>728</v>
      </c>
      <c r="M54" s="112" t="s">
        <v>85</v>
      </c>
      <c r="N54" s="116">
        <v>4</v>
      </c>
      <c r="O54" s="116">
        <v>4</v>
      </c>
      <c r="P54" s="116">
        <v>3</v>
      </c>
      <c r="Q54" s="116">
        <v>4</v>
      </c>
      <c r="R54" s="116">
        <v>3</v>
      </c>
      <c r="S54" s="116">
        <v>3</v>
      </c>
      <c r="T54" s="117">
        <f t="shared" si="8"/>
        <v>15</v>
      </c>
      <c r="U54" s="120"/>
      <c r="V54" s="117">
        <f t="shared" si="0"/>
        <v>0</v>
      </c>
      <c r="W54" s="116">
        <v>5</v>
      </c>
      <c r="X54" s="116">
        <v>4</v>
      </c>
      <c r="Y54" s="121">
        <v>4</v>
      </c>
      <c r="Z54" s="117">
        <f t="shared" si="1"/>
        <v>13</v>
      </c>
      <c r="AA54" s="116"/>
      <c r="AB54" s="117">
        <f t="shared" si="2"/>
        <v>0</v>
      </c>
      <c r="AC54" s="116"/>
      <c r="AD54" s="117">
        <f t="shared" si="3"/>
        <v>0</v>
      </c>
      <c r="AE54" s="116"/>
      <c r="AF54" s="116"/>
      <c r="AG54" s="116"/>
      <c r="AH54" s="116"/>
      <c r="AI54" s="117">
        <f>(AE54*'MS-8,9,10 Domain 3 Weights'!$B$2)+(AF54*'MS-8,9,10 Domain 3 Weights'!$B$3)+(AG54*'MS-8,9,10 Domain 3 Weights'!$B$4)+(AH54*'MS-8,9,10 Domain 3 Weights'!$B$5)</f>
        <v>0</v>
      </c>
      <c r="AJ54" s="116">
        <v>4</v>
      </c>
      <c r="AK54" s="116">
        <v>4</v>
      </c>
      <c r="AL54" s="116">
        <v>4</v>
      </c>
      <c r="AM54" s="117">
        <f t="shared" si="4"/>
        <v>12</v>
      </c>
      <c r="AN54" s="119" t="str">
        <f t="shared" si="5"/>
        <v>Yes</v>
      </c>
      <c r="AO54" s="119" t="str">
        <f t="shared" si="6"/>
        <v>NOT SELECTED</v>
      </c>
      <c r="AP54" s="119" t="str">
        <f t="shared" si="7"/>
        <v>NOT SELECTED</v>
      </c>
      <c r="AQ54" s="60" t="s">
        <v>872</v>
      </c>
      <c r="AR54" s="112"/>
      <c r="AS54" s="112"/>
    </row>
    <row r="55" spans="2:45" ht="51.75" customHeight="1">
      <c r="B55" s="1" t="s">
        <v>83</v>
      </c>
      <c r="C55" s="109" t="s">
        <v>12</v>
      </c>
      <c r="D55" s="110">
        <v>9</v>
      </c>
      <c r="E55" s="111" t="s">
        <v>897</v>
      </c>
      <c r="F55" s="111"/>
      <c r="G55" s="112" t="s">
        <v>95</v>
      </c>
      <c r="H55" s="112" t="s">
        <v>36</v>
      </c>
      <c r="I55" s="112" t="s">
        <v>37</v>
      </c>
      <c r="J55" s="112" t="s">
        <v>755</v>
      </c>
      <c r="K55" s="112" t="s">
        <v>761</v>
      </c>
      <c r="L55" s="112" t="s">
        <v>726</v>
      </c>
      <c r="M55" s="112" t="s">
        <v>85</v>
      </c>
      <c r="N55" s="116">
        <v>4</v>
      </c>
      <c r="O55" s="116">
        <v>5</v>
      </c>
      <c r="P55" s="116">
        <v>5</v>
      </c>
      <c r="Q55" s="116">
        <v>4</v>
      </c>
      <c r="R55" s="116">
        <v>3</v>
      </c>
      <c r="S55" s="116">
        <v>3</v>
      </c>
      <c r="T55" s="117">
        <f t="shared" si="8"/>
        <v>18</v>
      </c>
      <c r="U55" s="120"/>
      <c r="V55" s="117">
        <f t="shared" si="0"/>
        <v>0</v>
      </c>
      <c r="W55" s="116">
        <v>5</v>
      </c>
      <c r="X55" s="116">
        <v>4</v>
      </c>
      <c r="Y55" s="116">
        <v>4</v>
      </c>
      <c r="Z55" s="117">
        <f t="shared" si="1"/>
        <v>13</v>
      </c>
      <c r="AA55" s="116"/>
      <c r="AB55" s="117">
        <f t="shared" si="2"/>
        <v>0</v>
      </c>
      <c r="AC55" s="116"/>
      <c r="AD55" s="117">
        <f t="shared" si="3"/>
        <v>0</v>
      </c>
      <c r="AE55" s="116"/>
      <c r="AF55" s="116"/>
      <c r="AG55" s="116"/>
      <c r="AH55" s="116"/>
      <c r="AI55" s="117">
        <f>(AE55*'MS-8,9,10 Domain 3 Weights'!$B$2)+(AF55*'MS-8,9,10 Domain 3 Weights'!$B$3)+(AG55*'MS-8,9,10 Domain 3 Weights'!$B$4)+(AH55*'MS-8,9,10 Domain 3 Weights'!$B$5)</f>
        <v>0</v>
      </c>
      <c r="AJ55" s="116">
        <v>5</v>
      </c>
      <c r="AK55" s="116">
        <v>5</v>
      </c>
      <c r="AL55" s="116">
        <v>5</v>
      </c>
      <c r="AM55" s="117">
        <f t="shared" si="4"/>
        <v>15</v>
      </c>
      <c r="AN55" s="119" t="str">
        <f t="shared" si="5"/>
        <v>Yes</v>
      </c>
      <c r="AO55" s="119" t="str">
        <f t="shared" si="6"/>
        <v>SELECTED</v>
      </c>
      <c r="AP55" s="119" t="str">
        <f t="shared" si="7"/>
        <v>CORE</v>
      </c>
      <c r="AQ55" s="60" t="s">
        <v>872</v>
      </c>
      <c r="AR55" s="112" t="s">
        <v>959</v>
      </c>
      <c r="AS55" s="112"/>
    </row>
    <row r="56" spans="2:45" ht="39" customHeight="1">
      <c r="B56" s="1" t="s">
        <v>83</v>
      </c>
      <c r="C56" s="109" t="s">
        <v>12</v>
      </c>
      <c r="D56" s="110">
        <v>10</v>
      </c>
      <c r="E56" s="111" t="s">
        <v>897</v>
      </c>
      <c r="F56" s="111"/>
      <c r="G56" s="112" t="s">
        <v>96</v>
      </c>
      <c r="H56" s="112" t="s">
        <v>36</v>
      </c>
      <c r="I56" s="112" t="s">
        <v>37</v>
      </c>
      <c r="J56" s="112" t="s">
        <v>755</v>
      </c>
      <c r="K56" s="112" t="s">
        <v>761</v>
      </c>
      <c r="L56" s="112" t="s">
        <v>726</v>
      </c>
      <c r="M56" s="112" t="s">
        <v>85</v>
      </c>
      <c r="N56" s="116">
        <v>4</v>
      </c>
      <c r="O56" s="116">
        <v>5</v>
      </c>
      <c r="P56" s="116">
        <v>4</v>
      </c>
      <c r="Q56" s="116">
        <v>4</v>
      </c>
      <c r="R56" s="116">
        <v>3</v>
      </c>
      <c r="S56" s="116">
        <v>3</v>
      </c>
      <c r="T56" s="117">
        <f t="shared" si="8"/>
        <v>17</v>
      </c>
      <c r="U56" s="120"/>
      <c r="V56" s="117">
        <f t="shared" si="0"/>
        <v>0</v>
      </c>
      <c r="W56" s="116">
        <v>5</v>
      </c>
      <c r="X56" s="116">
        <v>4</v>
      </c>
      <c r="Y56" s="116">
        <v>4</v>
      </c>
      <c r="Z56" s="117">
        <f t="shared" si="1"/>
        <v>13</v>
      </c>
      <c r="AA56" s="116"/>
      <c r="AB56" s="117">
        <f t="shared" si="2"/>
        <v>0</v>
      </c>
      <c r="AC56" s="116"/>
      <c r="AD56" s="117">
        <f t="shared" si="3"/>
        <v>0</v>
      </c>
      <c r="AE56" s="116"/>
      <c r="AF56" s="116"/>
      <c r="AG56" s="116"/>
      <c r="AH56" s="116"/>
      <c r="AI56" s="117">
        <f>(AE56*'MS-8,9,10 Domain 3 Weights'!$B$2)+(AF56*'MS-8,9,10 Domain 3 Weights'!$B$3)+(AG56*'MS-8,9,10 Domain 3 Weights'!$B$4)+(AH56*'MS-8,9,10 Domain 3 Weights'!$B$5)</f>
        <v>0</v>
      </c>
      <c r="AJ56" s="116">
        <v>4</v>
      </c>
      <c r="AK56" s="116">
        <v>4</v>
      </c>
      <c r="AL56" s="116">
        <v>3</v>
      </c>
      <c r="AM56" s="117">
        <f t="shared" si="4"/>
        <v>11</v>
      </c>
      <c r="AN56" s="119" t="str">
        <f t="shared" si="5"/>
        <v>Yes</v>
      </c>
      <c r="AO56" s="119" t="str">
        <f t="shared" si="6"/>
        <v>SELECTED</v>
      </c>
      <c r="AP56" s="119" t="str">
        <f t="shared" si="7"/>
        <v>NOT SELECTED</v>
      </c>
      <c r="AQ56" s="60" t="s">
        <v>872</v>
      </c>
      <c r="AR56" s="112"/>
      <c r="AS56" s="112" t="s">
        <v>910</v>
      </c>
    </row>
    <row r="57" spans="2:45" ht="47.25" customHeight="1">
      <c r="B57" s="1" t="s">
        <v>83</v>
      </c>
      <c r="C57" s="109" t="s">
        <v>12</v>
      </c>
      <c r="D57" s="110">
        <v>11</v>
      </c>
      <c r="E57" s="111" t="s">
        <v>897</v>
      </c>
      <c r="F57" s="111"/>
      <c r="G57" s="112" t="s">
        <v>97</v>
      </c>
      <c r="H57" s="112" t="s">
        <v>36</v>
      </c>
      <c r="I57" s="112" t="s">
        <v>69</v>
      </c>
      <c r="J57" s="112" t="s">
        <v>755</v>
      </c>
      <c r="K57" s="112" t="s">
        <v>761</v>
      </c>
      <c r="L57" s="112" t="s">
        <v>727</v>
      </c>
      <c r="M57" s="112" t="s">
        <v>85</v>
      </c>
      <c r="N57" s="116">
        <v>4</v>
      </c>
      <c r="O57" s="116">
        <v>4</v>
      </c>
      <c r="P57" s="116">
        <v>4</v>
      </c>
      <c r="Q57" s="116">
        <v>4</v>
      </c>
      <c r="R57" s="116">
        <v>3</v>
      </c>
      <c r="S57" s="116">
        <v>3</v>
      </c>
      <c r="T57" s="117">
        <f t="shared" si="8"/>
        <v>16</v>
      </c>
      <c r="U57" s="120"/>
      <c r="V57" s="117">
        <f t="shared" si="0"/>
        <v>0</v>
      </c>
      <c r="W57" s="116">
        <v>5</v>
      </c>
      <c r="X57" s="116">
        <v>4</v>
      </c>
      <c r="Y57" s="121">
        <v>4</v>
      </c>
      <c r="Z57" s="117">
        <f t="shared" si="1"/>
        <v>13</v>
      </c>
      <c r="AA57" s="116"/>
      <c r="AB57" s="117">
        <f t="shared" si="2"/>
        <v>0</v>
      </c>
      <c r="AC57" s="116"/>
      <c r="AD57" s="117">
        <f t="shared" si="3"/>
        <v>0</v>
      </c>
      <c r="AE57" s="116"/>
      <c r="AF57" s="116"/>
      <c r="AG57" s="116"/>
      <c r="AH57" s="116"/>
      <c r="AI57" s="117">
        <f>(AE57*'MS-8,9,10 Domain 3 Weights'!$B$2)+(AF57*'MS-8,9,10 Domain 3 Weights'!$B$3)+(AG57*'MS-8,9,10 Domain 3 Weights'!$B$4)+(AH57*'MS-8,9,10 Domain 3 Weights'!$B$5)</f>
        <v>0</v>
      </c>
      <c r="AJ57" s="116">
        <v>4</v>
      </c>
      <c r="AK57" s="116">
        <v>4</v>
      </c>
      <c r="AL57" s="116">
        <v>3</v>
      </c>
      <c r="AM57" s="117">
        <f t="shared" si="4"/>
        <v>11</v>
      </c>
      <c r="AN57" s="119" t="str">
        <f t="shared" si="5"/>
        <v>Yes</v>
      </c>
      <c r="AO57" s="119" t="str">
        <f t="shared" si="6"/>
        <v>SELECTED</v>
      </c>
      <c r="AP57" s="119" t="str">
        <f t="shared" si="7"/>
        <v>NOT SELECTED</v>
      </c>
      <c r="AQ57" s="60" t="s">
        <v>872</v>
      </c>
      <c r="AR57" s="112"/>
      <c r="AS57" s="112"/>
    </row>
    <row r="58" spans="2:45" ht="48" hidden="1" customHeight="1">
      <c r="B58" s="1" t="s">
        <v>83</v>
      </c>
      <c r="C58" s="109" t="s">
        <v>12</v>
      </c>
      <c r="D58" s="110">
        <v>12</v>
      </c>
      <c r="E58" s="111" t="s">
        <v>897</v>
      </c>
      <c r="F58" s="111"/>
      <c r="G58" s="112" t="s">
        <v>98</v>
      </c>
      <c r="H58" s="112" t="s">
        <v>36</v>
      </c>
      <c r="I58" s="112" t="s">
        <v>69</v>
      </c>
      <c r="J58" s="112" t="s">
        <v>755</v>
      </c>
      <c r="K58" s="112" t="s">
        <v>761</v>
      </c>
      <c r="L58" s="112" t="s">
        <v>727</v>
      </c>
      <c r="M58" s="112" t="s">
        <v>85</v>
      </c>
      <c r="N58" s="116">
        <v>4</v>
      </c>
      <c r="O58" s="116">
        <v>4</v>
      </c>
      <c r="P58" s="116">
        <v>3</v>
      </c>
      <c r="Q58" s="116">
        <v>4</v>
      </c>
      <c r="R58" s="116">
        <v>3</v>
      </c>
      <c r="S58" s="116">
        <v>3</v>
      </c>
      <c r="T58" s="117">
        <f t="shared" si="8"/>
        <v>15</v>
      </c>
      <c r="U58" s="120"/>
      <c r="V58" s="117">
        <f t="shared" si="0"/>
        <v>0</v>
      </c>
      <c r="W58" s="116">
        <v>5</v>
      </c>
      <c r="X58" s="116">
        <v>3</v>
      </c>
      <c r="Y58" s="116">
        <v>3</v>
      </c>
      <c r="Z58" s="117">
        <f t="shared" si="1"/>
        <v>11</v>
      </c>
      <c r="AA58" s="116"/>
      <c r="AB58" s="117">
        <f t="shared" si="2"/>
        <v>0</v>
      </c>
      <c r="AC58" s="116"/>
      <c r="AD58" s="117">
        <f t="shared" si="3"/>
        <v>0</v>
      </c>
      <c r="AE58" s="116"/>
      <c r="AF58" s="116"/>
      <c r="AG58" s="116"/>
      <c r="AH58" s="116"/>
      <c r="AI58" s="117">
        <f>(AE58*'MS-8,9,10 Domain 3 Weights'!$B$2)+(AF58*'MS-8,9,10 Domain 3 Weights'!$B$3)+(AG58*'MS-8,9,10 Domain 3 Weights'!$B$4)+(AH58*'MS-8,9,10 Domain 3 Weights'!$B$5)</f>
        <v>0</v>
      </c>
      <c r="AJ58" s="116">
        <v>4</v>
      </c>
      <c r="AK58" s="116">
        <v>4</v>
      </c>
      <c r="AL58" s="116">
        <v>3</v>
      </c>
      <c r="AM58" s="117">
        <f t="shared" si="4"/>
        <v>11</v>
      </c>
      <c r="AN58" s="119" t="str">
        <f t="shared" si="5"/>
        <v>No</v>
      </c>
      <c r="AO58" s="119" t="str">
        <f t="shared" si="6"/>
        <v>NOT SELECTED</v>
      </c>
      <c r="AP58" s="119" t="str">
        <f t="shared" si="7"/>
        <v>NOT SELECTED</v>
      </c>
      <c r="AQ58" s="60" t="s">
        <v>872</v>
      </c>
      <c r="AR58" s="112"/>
      <c r="AS58" s="112"/>
    </row>
    <row r="59" spans="2:45" ht="39" customHeight="1">
      <c r="B59" s="1" t="s">
        <v>83</v>
      </c>
      <c r="C59" s="109" t="s">
        <v>12</v>
      </c>
      <c r="D59" s="110">
        <v>13</v>
      </c>
      <c r="E59" s="111" t="s">
        <v>897</v>
      </c>
      <c r="F59" s="111"/>
      <c r="G59" s="112" t="s">
        <v>99</v>
      </c>
      <c r="H59" s="112" t="s">
        <v>36</v>
      </c>
      <c r="I59" s="112" t="s">
        <v>37</v>
      </c>
      <c r="J59" s="112" t="s">
        <v>755</v>
      </c>
      <c r="K59" s="112" t="s">
        <v>761</v>
      </c>
      <c r="L59" s="112" t="s">
        <v>726</v>
      </c>
      <c r="M59" s="112" t="s">
        <v>85</v>
      </c>
      <c r="N59" s="116">
        <v>4</v>
      </c>
      <c r="O59" s="116">
        <v>5</v>
      </c>
      <c r="P59" s="116">
        <v>3</v>
      </c>
      <c r="Q59" s="116">
        <v>4</v>
      </c>
      <c r="R59" s="116">
        <v>3</v>
      </c>
      <c r="S59" s="116">
        <v>3</v>
      </c>
      <c r="T59" s="117">
        <f t="shared" si="8"/>
        <v>16</v>
      </c>
      <c r="U59" s="120"/>
      <c r="V59" s="117">
        <f t="shared" si="0"/>
        <v>0</v>
      </c>
      <c r="W59" s="116">
        <v>5</v>
      </c>
      <c r="X59" s="116">
        <v>3</v>
      </c>
      <c r="Y59" s="121">
        <v>5</v>
      </c>
      <c r="Z59" s="117">
        <f t="shared" si="1"/>
        <v>13</v>
      </c>
      <c r="AA59" s="116"/>
      <c r="AB59" s="117">
        <f t="shared" si="2"/>
        <v>0</v>
      </c>
      <c r="AC59" s="116"/>
      <c r="AD59" s="117">
        <f t="shared" si="3"/>
        <v>0</v>
      </c>
      <c r="AE59" s="116"/>
      <c r="AF59" s="116"/>
      <c r="AG59" s="116"/>
      <c r="AH59" s="116"/>
      <c r="AI59" s="117">
        <f>(AE59*'MS-8,9,10 Domain 3 Weights'!$B$2)+(AF59*'MS-8,9,10 Domain 3 Weights'!$B$3)+(AG59*'MS-8,9,10 Domain 3 Weights'!$B$4)+(AH59*'MS-8,9,10 Domain 3 Weights'!$B$5)</f>
        <v>0</v>
      </c>
      <c r="AJ59" s="116">
        <v>4</v>
      </c>
      <c r="AK59" s="116">
        <v>3</v>
      </c>
      <c r="AL59" s="116">
        <v>3</v>
      </c>
      <c r="AM59" s="117">
        <f t="shared" si="4"/>
        <v>10</v>
      </c>
      <c r="AN59" s="119" t="str">
        <f t="shared" si="5"/>
        <v>Yes</v>
      </c>
      <c r="AO59" s="119" t="str">
        <f t="shared" si="6"/>
        <v>SELECTED</v>
      </c>
      <c r="AP59" s="119" t="str">
        <f t="shared" si="7"/>
        <v>NOT SELECTED</v>
      </c>
      <c r="AQ59" s="60" t="s">
        <v>872</v>
      </c>
      <c r="AR59" s="112"/>
      <c r="AS59" s="112"/>
    </row>
    <row r="60" spans="2:45" ht="39.75" customHeight="1">
      <c r="B60" s="1" t="s">
        <v>83</v>
      </c>
      <c r="C60" s="109" t="s">
        <v>12</v>
      </c>
      <c r="D60" s="110">
        <v>14</v>
      </c>
      <c r="E60" s="111" t="s">
        <v>897</v>
      </c>
      <c r="F60" s="111"/>
      <c r="G60" s="112" t="s">
        <v>100</v>
      </c>
      <c r="H60" s="112" t="s">
        <v>36</v>
      </c>
      <c r="I60" s="112" t="s">
        <v>101</v>
      </c>
      <c r="J60" s="112" t="s">
        <v>755</v>
      </c>
      <c r="K60" s="112" t="s">
        <v>761</v>
      </c>
      <c r="L60" s="112" t="s">
        <v>726</v>
      </c>
      <c r="M60" s="112" t="s">
        <v>85</v>
      </c>
      <c r="N60" s="116">
        <v>4</v>
      </c>
      <c r="O60" s="116">
        <v>5</v>
      </c>
      <c r="P60" s="116">
        <v>4</v>
      </c>
      <c r="Q60" s="116">
        <v>4</v>
      </c>
      <c r="R60" s="116">
        <v>3</v>
      </c>
      <c r="S60" s="116">
        <v>3</v>
      </c>
      <c r="T60" s="117">
        <f t="shared" si="8"/>
        <v>17</v>
      </c>
      <c r="U60" s="116"/>
      <c r="V60" s="117">
        <f t="shared" si="0"/>
        <v>0</v>
      </c>
      <c r="W60" s="116">
        <v>5</v>
      </c>
      <c r="X60" s="116">
        <v>5</v>
      </c>
      <c r="Y60" s="116">
        <v>4</v>
      </c>
      <c r="Z60" s="117">
        <f t="shared" si="1"/>
        <v>14</v>
      </c>
      <c r="AA60" s="116"/>
      <c r="AB60" s="117">
        <f t="shared" si="2"/>
        <v>0</v>
      </c>
      <c r="AC60" s="116"/>
      <c r="AD60" s="117">
        <f t="shared" si="3"/>
        <v>0</v>
      </c>
      <c r="AE60" s="116"/>
      <c r="AF60" s="116"/>
      <c r="AG60" s="116"/>
      <c r="AH60" s="116"/>
      <c r="AI60" s="117">
        <f>(AE60*'MS-8,9,10 Domain 3 Weights'!$B$2)+(AF60*'MS-8,9,10 Domain 3 Weights'!$B$3)+(AG60*'MS-8,9,10 Domain 3 Weights'!$B$4)+(AH60*'MS-8,9,10 Domain 3 Weights'!$B$5)</f>
        <v>0</v>
      </c>
      <c r="AJ60" s="116">
        <v>5</v>
      </c>
      <c r="AK60" s="116">
        <v>4</v>
      </c>
      <c r="AL60" s="116">
        <v>4</v>
      </c>
      <c r="AM60" s="117">
        <f t="shared" si="4"/>
        <v>13</v>
      </c>
      <c r="AN60" s="119" t="str">
        <f t="shared" si="5"/>
        <v>Yes</v>
      </c>
      <c r="AO60" s="119" t="str">
        <f t="shared" si="6"/>
        <v>SELECTED</v>
      </c>
      <c r="AP60" s="119" t="str">
        <f t="shared" si="7"/>
        <v>CORE</v>
      </c>
      <c r="AQ60" s="60" t="s">
        <v>872</v>
      </c>
      <c r="AR60" s="112" t="s">
        <v>959</v>
      </c>
      <c r="AS60" s="112"/>
    </row>
    <row r="61" spans="2:45" ht="37.5" customHeight="1">
      <c r="B61" s="1" t="s">
        <v>83</v>
      </c>
      <c r="C61" s="109" t="s">
        <v>12</v>
      </c>
      <c r="D61" s="110">
        <v>15</v>
      </c>
      <c r="E61" s="111" t="s">
        <v>898</v>
      </c>
      <c r="F61" s="111"/>
      <c r="G61" s="112" t="s">
        <v>102</v>
      </c>
      <c r="H61" s="112" t="s">
        <v>77</v>
      </c>
      <c r="I61" s="112" t="s">
        <v>78</v>
      </c>
      <c r="J61" s="112" t="s">
        <v>755</v>
      </c>
      <c r="K61" s="112" t="s">
        <v>762</v>
      </c>
      <c r="L61" s="112" t="s">
        <v>727</v>
      </c>
      <c r="M61" s="112" t="s">
        <v>85</v>
      </c>
      <c r="N61" s="116">
        <v>4</v>
      </c>
      <c r="O61" s="116">
        <v>4</v>
      </c>
      <c r="P61" s="116">
        <v>4</v>
      </c>
      <c r="Q61" s="116">
        <v>5</v>
      </c>
      <c r="R61" s="116">
        <v>3</v>
      </c>
      <c r="S61" s="116">
        <v>3</v>
      </c>
      <c r="T61" s="117">
        <f>SUM(N61:Q61)</f>
        <v>17</v>
      </c>
      <c r="U61" s="116"/>
      <c r="V61" s="117">
        <f t="shared" si="0"/>
        <v>0</v>
      </c>
      <c r="W61" s="116">
        <v>5</v>
      </c>
      <c r="X61" s="116"/>
      <c r="Y61" s="116"/>
      <c r="Z61" s="117">
        <f t="shared" si="1"/>
        <v>5</v>
      </c>
      <c r="AA61" s="116">
        <v>5</v>
      </c>
      <c r="AB61" s="117">
        <f t="shared" si="2"/>
        <v>5</v>
      </c>
      <c r="AC61" s="116"/>
      <c r="AD61" s="117">
        <f t="shared" si="3"/>
        <v>0</v>
      </c>
      <c r="AE61" s="116"/>
      <c r="AF61" s="116"/>
      <c r="AG61" s="116"/>
      <c r="AH61" s="116"/>
      <c r="AI61" s="117">
        <f>(AE61*'MS-8,9,10 Domain 3 Weights'!$B$2)+(AF61*'MS-8,9,10 Domain 3 Weights'!$B$3)+(AG61*'MS-8,9,10 Domain 3 Weights'!$B$4)+(AH61*'MS-8,9,10 Domain 3 Weights'!$B$5)</f>
        <v>0</v>
      </c>
      <c r="AJ61" s="116">
        <v>4</v>
      </c>
      <c r="AK61" s="116">
        <v>4</v>
      </c>
      <c r="AL61" s="116">
        <v>4</v>
      </c>
      <c r="AM61" s="117">
        <f t="shared" si="4"/>
        <v>12</v>
      </c>
      <c r="AN61" s="119" t="str">
        <f t="shared" si="5"/>
        <v>Yes</v>
      </c>
      <c r="AO61" s="119" t="str">
        <f t="shared" si="6"/>
        <v>SELECTED</v>
      </c>
      <c r="AP61" s="119" t="str">
        <f t="shared" si="7"/>
        <v>NOT SELECTED</v>
      </c>
      <c r="AQ61" s="60" t="s">
        <v>872</v>
      </c>
      <c r="AR61" s="112"/>
      <c r="AS61" s="112"/>
    </row>
    <row r="62" spans="2:45" ht="39" hidden="1">
      <c r="B62" s="1" t="s">
        <v>83</v>
      </c>
      <c r="C62" s="109" t="s">
        <v>12</v>
      </c>
      <c r="D62" s="110">
        <v>16</v>
      </c>
      <c r="E62" s="111" t="s">
        <v>898</v>
      </c>
      <c r="F62" s="111"/>
      <c r="G62" s="112" t="s">
        <v>103</v>
      </c>
      <c r="H62" s="112" t="s">
        <v>77</v>
      </c>
      <c r="I62" s="112" t="s">
        <v>78</v>
      </c>
      <c r="J62" s="112" t="s">
        <v>755</v>
      </c>
      <c r="K62" s="112" t="s">
        <v>762</v>
      </c>
      <c r="L62" s="112" t="s">
        <v>727</v>
      </c>
      <c r="M62" s="112" t="s">
        <v>85</v>
      </c>
      <c r="N62" s="116">
        <v>4</v>
      </c>
      <c r="O62" s="116">
        <v>4</v>
      </c>
      <c r="P62" s="116">
        <v>4</v>
      </c>
      <c r="Q62" s="116">
        <v>3</v>
      </c>
      <c r="R62" s="116">
        <v>3</v>
      </c>
      <c r="S62" s="116">
        <v>3</v>
      </c>
      <c r="T62" s="117">
        <f t="shared" ref="T62:T64" si="9">SUM(N62:Q62)</f>
        <v>15</v>
      </c>
      <c r="U62" s="116"/>
      <c r="V62" s="117">
        <f t="shared" si="0"/>
        <v>0</v>
      </c>
      <c r="W62" s="116">
        <v>4</v>
      </c>
      <c r="X62" s="116"/>
      <c r="Y62" s="116"/>
      <c r="Z62" s="117">
        <f t="shared" si="1"/>
        <v>4</v>
      </c>
      <c r="AA62" s="116">
        <v>5</v>
      </c>
      <c r="AB62" s="117">
        <f t="shared" si="2"/>
        <v>5</v>
      </c>
      <c r="AC62" s="116"/>
      <c r="AD62" s="117">
        <f t="shared" si="3"/>
        <v>0</v>
      </c>
      <c r="AE62" s="116"/>
      <c r="AF62" s="116"/>
      <c r="AG62" s="116"/>
      <c r="AH62" s="116"/>
      <c r="AI62" s="117">
        <f>(AE62*'MS-8,9,10 Domain 3 Weights'!$B$2)+(AF62*'MS-8,9,10 Domain 3 Weights'!$B$3)+(AG62*'MS-8,9,10 Domain 3 Weights'!$B$4)+(AH62*'MS-8,9,10 Domain 3 Weights'!$B$5)</f>
        <v>0</v>
      </c>
      <c r="AJ62" s="116">
        <v>4</v>
      </c>
      <c r="AK62" s="116">
        <v>4</v>
      </c>
      <c r="AL62" s="116">
        <v>4</v>
      </c>
      <c r="AM62" s="117">
        <f t="shared" si="4"/>
        <v>12</v>
      </c>
      <c r="AN62" s="119" t="str">
        <f t="shared" si="5"/>
        <v>Yes</v>
      </c>
      <c r="AO62" s="119" t="str">
        <f t="shared" si="6"/>
        <v>NOT SELECTED</v>
      </c>
      <c r="AP62" s="119" t="str">
        <f t="shared" si="7"/>
        <v>NOT SELECTED</v>
      </c>
      <c r="AQ62" s="60" t="s">
        <v>872</v>
      </c>
      <c r="AR62" s="112"/>
      <c r="AS62" s="112"/>
    </row>
    <row r="63" spans="2:45" ht="39" hidden="1">
      <c r="B63" s="1" t="s">
        <v>83</v>
      </c>
      <c r="C63" s="109" t="s">
        <v>12</v>
      </c>
      <c r="D63" s="110">
        <v>17</v>
      </c>
      <c r="E63" s="111" t="s">
        <v>898</v>
      </c>
      <c r="F63" s="111"/>
      <c r="G63" s="112" t="s">
        <v>104</v>
      </c>
      <c r="H63" s="112" t="s">
        <v>77</v>
      </c>
      <c r="I63" s="112" t="s">
        <v>78</v>
      </c>
      <c r="J63" s="112" t="s">
        <v>755</v>
      </c>
      <c r="K63" s="112" t="s">
        <v>762</v>
      </c>
      <c r="L63" s="112" t="s">
        <v>727</v>
      </c>
      <c r="M63" s="112" t="s">
        <v>85</v>
      </c>
      <c r="N63" s="116">
        <v>4</v>
      </c>
      <c r="O63" s="116">
        <v>4</v>
      </c>
      <c r="P63" s="116">
        <v>3</v>
      </c>
      <c r="Q63" s="116">
        <v>4</v>
      </c>
      <c r="R63" s="116">
        <v>3</v>
      </c>
      <c r="S63" s="116">
        <v>3</v>
      </c>
      <c r="T63" s="117">
        <f t="shared" si="9"/>
        <v>15</v>
      </c>
      <c r="U63" s="116"/>
      <c r="V63" s="117">
        <f t="shared" si="0"/>
        <v>0</v>
      </c>
      <c r="W63" s="116">
        <v>4</v>
      </c>
      <c r="X63" s="116"/>
      <c r="Y63" s="116"/>
      <c r="Z63" s="117">
        <f t="shared" si="1"/>
        <v>4</v>
      </c>
      <c r="AA63" s="116">
        <v>4</v>
      </c>
      <c r="AB63" s="117">
        <f t="shared" si="2"/>
        <v>4</v>
      </c>
      <c r="AC63" s="116"/>
      <c r="AD63" s="117">
        <f t="shared" si="3"/>
        <v>0</v>
      </c>
      <c r="AE63" s="116"/>
      <c r="AF63" s="116"/>
      <c r="AG63" s="116"/>
      <c r="AH63" s="116"/>
      <c r="AI63" s="117">
        <f>(AE63*'MS-8,9,10 Domain 3 Weights'!$B$2)+(AF63*'MS-8,9,10 Domain 3 Weights'!$B$3)+(AG63*'MS-8,9,10 Domain 3 Weights'!$B$4)+(AH63*'MS-8,9,10 Domain 3 Weights'!$B$5)</f>
        <v>0</v>
      </c>
      <c r="AJ63" s="116">
        <v>4</v>
      </c>
      <c r="AK63" s="116">
        <v>4</v>
      </c>
      <c r="AL63" s="116">
        <v>4</v>
      </c>
      <c r="AM63" s="117">
        <f t="shared" si="4"/>
        <v>12</v>
      </c>
      <c r="AN63" s="119" t="str">
        <f t="shared" si="5"/>
        <v>Yes</v>
      </c>
      <c r="AO63" s="119" t="str">
        <f t="shared" si="6"/>
        <v>NOT SELECTED</v>
      </c>
      <c r="AP63" s="119" t="str">
        <f t="shared" si="7"/>
        <v>NOT SELECTED</v>
      </c>
      <c r="AQ63" s="60" t="s">
        <v>872</v>
      </c>
      <c r="AR63" s="112"/>
      <c r="AS63" s="112"/>
    </row>
    <row r="64" spans="2:45" ht="24.75" customHeight="1">
      <c r="B64" s="1" t="s">
        <v>83</v>
      </c>
      <c r="C64" s="109" t="s">
        <v>12</v>
      </c>
      <c r="D64" s="110">
        <v>18</v>
      </c>
      <c r="E64" s="111" t="s">
        <v>898</v>
      </c>
      <c r="F64" s="111"/>
      <c r="G64" s="112" t="s">
        <v>105</v>
      </c>
      <c r="H64" s="112" t="s">
        <v>77</v>
      </c>
      <c r="I64" s="112" t="s">
        <v>78</v>
      </c>
      <c r="J64" s="112" t="s">
        <v>755</v>
      </c>
      <c r="K64" s="112" t="s">
        <v>762</v>
      </c>
      <c r="L64" s="112" t="s">
        <v>727</v>
      </c>
      <c r="M64" s="112" t="s">
        <v>85</v>
      </c>
      <c r="N64" s="116">
        <v>4</v>
      </c>
      <c r="O64" s="116">
        <v>4</v>
      </c>
      <c r="P64" s="116">
        <v>4</v>
      </c>
      <c r="Q64" s="116">
        <v>5</v>
      </c>
      <c r="R64" s="116">
        <v>3</v>
      </c>
      <c r="S64" s="116">
        <v>3</v>
      </c>
      <c r="T64" s="117">
        <f t="shared" si="9"/>
        <v>17</v>
      </c>
      <c r="U64" s="116"/>
      <c r="V64" s="117">
        <f t="shared" si="0"/>
        <v>0</v>
      </c>
      <c r="W64" s="116">
        <v>3</v>
      </c>
      <c r="X64" s="116"/>
      <c r="Y64" s="116"/>
      <c r="Z64" s="117">
        <f t="shared" si="1"/>
        <v>3</v>
      </c>
      <c r="AA64" s="116">
        <v>5</v>
      </c>
      <c r="AB64" s="117">
        <f t="shared" si="2"/>
        <v>5</v>
      </c>
      <c r="AC64" s="116"/>
      <c r="AD64" s="117">
        <f t="shared" si="3"/>
        <v>0</v>
      </c>
      <c r="AE64" s="116"/>
      <c r="AF64" s="116"/>
      <c r="AG64" s="116"/>
      <c r="AH64" s="116"/>
      <c r="AI64" s="117">
        <f>(AE64*'MS-8,9,10 Domain 3 Weights'!$B$2)+(AF64*'MS-8,9,10 Domain 3 Weights'!$B$3)+(AG64*'MS-8,9,10 Domain 3 Weights'!$B$4)+(AH64*'MS-8,9,10 Domain 3 Weights'!$B$5)</f>
        <v>0</v>
      </c>
      <c r="AJ64" s="116">
        <v>4</v>
      </c>
      <c r="AK64" s="116">
        <v>4</v>
      </c>
      <c r="AL64" s="116">
        <v>4</v>
      </c>
      <c r="AM64" s="117">
        <f t="shared" si="4"/>
        <v>12</v>
      </c>
      <c r="AN64" s="119" t="str">
        <f t="shared" si="5"/>
        <v>Yes</v>
      </c>
      <c r="AO64" s="119" t="str">
        <f t="shared" si="6"/>
        <v>SELECTED</v>
      </c>
      <c r="AP64" s="119" t="str">
        <f t="shared" si="7"/>
        <v>NOT SELECTED</v>
      </c>
      <c r="AQ64" s="60" t="s">
        <v>872</v>
      </c>
      <c r="AR64" s="112"/>
      <c r="AS64" s="112"/>
    </row>
    <row r="65" spans="2:45" ht="39" hidden="1">
      <c r="B65" s="1" t="s">
        <v>106</v>
      </c>
      <c r="C65" s="109" t="s">
        <v>12</v>
      </c>
      <c r="D65" s="110">
        <v>1</v>
      </c>
      <c r="E65" s="111" t="s">
        <v>896</v>
      </c>
      <c r="F65" s="111"/>
      <c r="G65" s="112" t="s">
        <v>876</v>
      </c>
      <c r="H65" s="112" t="s">
        <v>14</v>
      </c>
      <c r="I65" s="112" t="s">
        <v>15</v>
      </c>
      <c r="J65" s="112" t="s">
        <v>755</v>
      </c>
      <c r="K65" s="112" t="s">
        <v>764</v>
      </c>
      <c r="L65" s="112" t="s">
        <v>726</v>
      </c>
      <c r="M65" s="112" t="s">
        <v>107</v>
      </c>
      <c r="N65" s="116">
        <v>4</v>
      </c>
      <c r="O65" s="116">
        <v>4</v>
      </c>
      <c r="P65" s="116">
        <v>3</v>
      </c>
      <c r="Q65" s="116">
        <v>4</v>
      </c>
      <c r="R65" s="116"/>
      <c r="S65" s="116"/>
      <c r="T65" s="117">
        <f>SUM(N65:$Q65)</f>
        <v>15</v>
      </c>
      <c r="U65" s="116">
        <v>4</v>
      </c>
      <c r="V65" s="117">
        <f t="shared" si="0"/>
        <v>1.2</v>
      </c>
      <c r="W65" s="116"/>
      <c r="X65" s="116"/>
      <c r="Y65" s="116"/>
      <c r="Z65" s="117">
        <f t="shared" si="1"/>
        <v>0</v>
      </c>
      <c r="AA65" s="116"/>
      <c r="AB65" s="117">
        <f t="shared" si="2"/>
        <v>0</v>
      </c>
      <c r="AC65" s="116"/>
      <c r="AD65" s="117">
        <f t="shared" si="3"/>
        <v>0</v>
      </c>
      <c r="AE65" s="116"/>
      <c r="AF65" s="116"/>
      <c r="AG65" s="116"/>
      <c r="AH65" s="116"/>
      <c r="AI65" s="117">
        <f>(AE65*'MS-8,9,10 Domain 3 Weights'!$B$2)+(AF65*'MS-8,9,10 Domain 3 Weights'!$B$3)+(AG65*'MS-8,9,10 Domain 3 Weights'!$B$4)+(AH65*'MS-8,9,10 Domain 3 Weights'!$B$5)</f>
        <v>0</v>
      </c>
      <c r="AJ65" s="116">
        <v>3</v>
      </c>
      <c r="AK65" s="116">
        <v>3</v>
      </c>
      <c r="AL65" s="116">
        <v>2</v>
      </c>
      <c r="AM65" s="117">
        <f t="shared" si="4"/>
        <v>8</v>
      </c>
      <c r="AN65" s="119" t="str">
        <f t="shared" si="5"/>
        <v>No</v>
      </c>
      <c r="AO65" s="119" t="str">
        <f t="shared" si="6"/>
        <v>NOT SELECTED</v>
      </c>
      <c r="AP65" s="119" t="str">
        <f t="shared" si="7"/>
        <v>NOT SELECTED</v>
      </c>
      <c r="AQ65" s="60" t="s">
        <v>869</v>
      </c>
      <c r="AR65" s="112"/>
      <c r="AS65" s="112" t="s">
        <v>903</v>
      </c>
    </row>
    <row r="66" spans="2:45" ht="39" hidden="1">
      <c r="B66" s="1" t="s">
        <v>106</v>
      </c>
      <c r="C66" s="109" t="s">
        <v>12</v>
      </c>
      <c r="D66" s="110">
        <v>2</v>
      </c>
      <c r="E66" s="111" t="s">
        <v>896</v>
      </c>
      <c r="F66" s="111"/>
      <c r="G66" s="112" t="s">
        <v>108</v>
      </c>
      <c r="H66" s="112" t="s">
        <v>14</v>
      </c>
      <c r="I66" s="112" t="s">
        <v>15</v>
      </c>
      <c r="J66" s="112" t="s">
        <v>755</v>
      </c>
      <c r="K66" s="112" t="s">
        <v>764</v>
      </c>
      <c r="L66" s="112" t="s">
        <v>726</v>
      </c>
      <c r="M66" s="112" t="s">
        <v>107</v>
      </c>
      <c r="N66" s="116">
        <v>4</v>
      </c>
      <c r="O66" s="116">
        <v>4</v>
      </c>
      <c r="P66" s="116">
        <v>3</v>
      </c>
      <c r="Q66" s="116">
        <v>4</v>
      </c>
      <c r="R66" s="116"/>
      <c r="S66" s="116"/>
      <c r="T66" s="117">
        <f>SUM(N66:$Q66)</f>
        <v>15</v>
      </c>
      <c r="U66" s="116">
        <v>4</v>
      </c>
      <c r="V66" s="117">
        <f t="shared" si="0"/>
        <v>1.2</v>
      </c>
      <c r="W66" s="116"/>
      <c r="X66" s="116"/>
      <c r="Y66" s="116"/>
      <c r="Z66" s="117">
        <f t="shared" si="1"/>
        <v>0</v>
      </c>
      <c r="AA66" s="116"/>
      <c r="AB66" s="117">
        <f t="shared" si="2"/>
        <v>0</v>
      </c>
      <c r="AC66" s="116"/>
      <c r="AD66" s="117">
        <f t="shared" si="3"/>
        <v>0</v>
      </c>
      <c r="AE66" s="116"/>
      <c r="AF66" s="116"/>
      <c r="AG66" s="116"/>
      <c r="AH66" s="116"/>
      <c r="AI66" s="117">
        <f>(AE66*'MS-8,9,10 Domain 3 Weights'!$B$2)+(AF66*'MS-8,9,10 Domain 3 Weights'!$B$3)+(AG66*'MS-8,9,10 Domain 3 Weights'!$B$4)+(AH66*'MS-8,9,10 Domain 3 Weights'!$B$5)</f>
        <v>0</v>
      </c>
      <c r="AJ66" s="116">
        <v>3</v>
      </c>
      <c r="AK66" s="116">
        <v>3</v>
      </c>
      <c r="AL66" s="116">
        <v>2</v>
      </c>
      <c r="AM66" s="117">
        <f t="shared" si="4"/>
        <v>8</v>
      </c>
      <c r="AN66" s="119" t="str">
        <f t="shared" si="5"/>
        <v>No</v>
      </c>
      <c r="AO66" s="119" t="str">
        <f t="shared" si="6"/>
        <v>NOT SELECTED</v>
      </c>
      <c r="AP66" s="119" t="str">
        <f t="shared" si="7"/>
        <v>NOT SELECTED</v>
      </c>
      <c r="AQ66" s="60" t="s">
        <v>869</v>
      </c>
      <c r="AR66" s="112"/>
      <c r="AS66" s="112" t="s">
        <v>903</v>
      </c>
    </row>
    <row r="67" spans="2:45" ht="52" hidden="1">
      <c r="B67" s="1" t="s">
        <v>106</v>
      </c>
      <c r="C67" s="109" t="s">
        <v>12</v>
      </c>
      <c r="D67" s="110">
        <v>3</v>
      </c>
      <c r="E67" s="111" t="s">
        <v>896</v>
      </c>
      <c r="F67" s="111"/>
      <c r="G67" s="112" t="s">
        <v>109</v>
      </c>
      <c r="H67" s="112" t="s">
        <v>14</v>
      </c>
      <c r="I67" s="112" t="s">
        <v>15</v>
      </c>
      <c r="J67" s="112" t="s">
        <v>755</v>
      </c>
      <c r="K67" s="112" t="s">
        <v>764</v>
      </c>
      <c r="L67" s="112" t="s">
        <v>726</v>
      </c>
      <c r="M67" s="112" t="s">
        <v>107</v>
      </c>
      <c r="N67" s="116">
        <v>4</v>
      </c>
      <c r="O67" s="116">
        <v>4</v>
      </c>
      <c r="P67" s="116">
        <v>3</v>
      </c>
      <c r="Q67" s="116">
        <v>4</v>
      </c>
      <c r="R67" s="116"/>
      <c r="S67" s="116"/>
      <c r="T67" s="117">
        <f>SUM(N67:$Q67)</f>
        <v>15</v>
      </c>
      <c r="U67" s="116">
        <v>4</v>
      </c>
      <c r="V67" s="117">
        <f t="shared" si="0"/>
        <v>1.2</v>
      </c>
      <c r="W67" s="116"/>
      <c r="X67" s="116"/>
      <c r="Y67" s="116"/>
      <c r="Z67" s="117">
        <f t="shared" si="1"/>
        <v>0</v>
      </c>
      <c r="AA67" s="116"/>
      <c r="AB67" s="117">
        <f t="shared" si="2"/>
        <v>0</v>
      </c>
      <c r="AC67" s="116"/>
      <c r="AD67" s="117">
        <f t="shared" si="3"/>
        <v>0</v>
      </c>
      <c r="AE67" s="116"/>
      <c r="AF67" s="116"/>
      <c r="AG67" s="116"/>
      <c r="AH67" s="116"/>
      <c r="AI67" s="117">
        <f>(AE67*'MS-8,9,10 Domain 3 Weights'!$B$2)+(AF67*'MS-8,9,10 Domain 3 Weights'!$B$3)+(AG67*'MS-8,9,10 Domain 3 Weights'!$B$4)+(AH67*'MS-8,9,10 Domain 3 Weights'!$B$5)</f>
        <v>0</v>
      </c>
      <c r="AJ67" s="116">
        <v>3</v>
      </c>
      <c r="AK67" s="116">
        <v>3</v>
      </c>
      <c r="AL67" s="116">
        <v>2</v>
      </c>
      <c r="AM67" s="117">
        <f t="shared" si="4"/>
        <v>8</v>
      </c>
      <c r="AN67" s="119" t="str">
        <f t="shared" si="5"/>
        <v>No</v>
      </c>
      <c r="AO67" s="119" t="str">
        <f t="shared" si="6"/>
        <v>NOT SELECTED</v>
      </c>
      <c r="AP67" s="119" t="str">
        <f t="shared" si="7"/>
        <v>NOT SELECTED</v>
      </c>
      <c r="AQ67" s="60" t="s">
        <v>869</v>
      </c>
      <c r="AR67" s="112"/>
      <c r="AS67" s="112"/>
    </row>
    <row r="68" spans="2:45" ht="65" hidden="1">
      <c r="B68" s="1" t="s">
        <v>106</v>
      </c>
      <c r="C68" s="109" t="s">
        <v>12</v>
      </c>
      <c r="D68" s="110">
        <v>4</v>
      </c>
      <c r="E68" s="111" t="s">
        <v>896</v>
      </c>
      <c r="F68" s="111"/>
      <c r="G68" s="112" t="s">
        <v>110</v>
      </c>
      <c r="H68" s="112" t="s">
        <v>19</v>
      </c>
      <c r="I68" s="112" t="s">
        <v>20</v>
      </c>
      <c r="J68" s="112" t="s">
        <v>755</v>
      </c>
      <c r="K68" s="112" t="s">
        <v>766</v>
      </c>
      <c r="L68" s="112" t="s">
        <v>729</v>
      </c>
      <c r="M68" s="112" t="s">
        <v>107</v>
      </c>
      <c r="N68" s="116">
        <v>4</v>
      </c>
      <c r="O68" s="116">
        <v>3</v>
      </c>
      <c r="P68" s="116">
        <v>4</v>
      </c>
      <c r="Q68" s="116">
        <v>4</v>
      </c>
      <c r="R68" s="116">
        <v>4</v>
      </c>
      <c r="S68" s="116">
        <v>3</v>
      </c>
      <c r="T68" s="117">
        <f>SUM(N68:$Q68)</f>
        <v>15</v>
      </c>
      <c r="U68" s="116">
        <v>5</v>
      </c>
      <c r="V68" s="117">
        <f t="shared" si="0"/>
        <v>5</v>
      </c>
      <c r="W68" s="116"/>
      <c r="X68" s="116"/>
      <c r="Y68" s="116"/>
      <c r="Z68" s="117">
        <f t="shared" si="1"/>
        <v>0</v>
      </c>
      <c r="AA68" s="116"/>
      <c r="AB68" s="117">
        <f t="shared" si="2"/>
        <v>0</v>
      </c>
      <c r="AC68" s="116"/>
      <c r="AD68" s="117">
        <f t="shared" si="3"/>
        <v>0</v>
      </c>
      <c r="AE68" s="116"/>
      <c r="AF68" s="116"/>
      <c r="AG68" s="116"/>
      <c r="AH68" s="116"/>
      <c r="AI68" s="117">
        <f>(AE68*'MS-8,9,10 Domain 3 Weights'!$B$2)+(AF68*'MS-8,9,10 Domain 3 Weights'!$B$3)+(AG68*'MS-8,9,10 Domain 3 Weights'!$B$4)+(AH68*'MS-8,9,10 Domain 3 Weights'!$B$5)</f>
        <v>0</v>
      </c>
      <c r="AJ68" s="116">
        <v>3</v>
      </c>
      <c r="AK68" s="116">
        <v>3</v>
      </c>
      <c r="AL68" s="116">
        <v>4</v>
      </c>
      <c r="AM68" s="117">
        <f t="shared" si="4"/>
        <v>10</v>
      </c>
      <c r="AN68" s="119" t="str">
        <f t="shared" si="5"/>
        <v>Yes</v>
      </c>
      <c r="AO68" s="119" t="str">
        <f t="shared" si="6"/>
        <v>NOT SELECTED</v>
      </c>
      <c r="AP68" s="119" t="str">
        <f t="shared" si="7"/>
        <v>NOT SELECTED</v>
      </c>
      <c r="AQ68" s="60" t="s">
        <v>869</v>
      </c>
      <c r="AR68" s="112"/>
      <c r="AS68" s="112"/>
    </row>
    <row r="69" spans="2:45" ht="47.25" customHeight="1">
      <c r="B69" s="1" t="s">
        <v>106</v>
      </c>
      <c r="C69" s="109" t="s">
        <v>12</v>
      </c>
      <c r="D69" s="110">
        <v>5</v>
      </c>
      <c r="E69" s="111" t="s">
        <v>896</v>
      </c>
      <c r="F69" s="111"/>
      <c r="G69" s="112" t="s">
        <v>111</v>
      </c>
      <c r="H69" s="112" t="s">
        <v>19</v>
      </c>
      <c r="I69" s="112" t="s">
        <v>20</v>
      </c>
      <c r="J69" s="112" t="s">
        <v>755</v>
      </c>
      <c r="K69" s="112" t="s">
        <v>766</v>
      </c>
      <c r="L69" s="112" t="s">
        <v>726</v>
      </c>
      <c r="M69" s="112" t="s">
        <v>107</v>
      </c>
      <c r="N69" s="116">
        <v>4</v>
      </c>
      <c r="O69" s="116">
        <v>4</v>
      </c>
      <c r="P69" s="116">
        <v>4</v>
      </c>
      <c r="Q69" s="116">
        <v>4</v>
      </c>
      <c r="R69" s="116">
        <v>3</v>
      </c>
      <c r="S69" s="116">
        <v>4</v>
      </c>
      <c r="T69" s="117">
        <f>SUM(N69:$Q69)</f>
        <v>16</v>
      </c>
      <c r="U69" s="116">
        <v>5</v>
      </c>
      <c r="V69" s="117">
        <f t="shared" si="0"/>
        <v>5</v>
      </c>
      <c r="W69" s="116"/>
      <c r="X69" s="116"/>
      <c r="Y69" s="116"/>
      <c r="Z69" s="117">
        <f t="shared" si="1"/>
        <v>0</v>
      </c>
      <c r="AA69" s="116"/>
      <c r="AB69" s="117">
        <f t="shared" si="2"/>
        <v>0</v>
      </c>
      <c r="AC69" s="116"/>
      <c r="AD69" s="117">
        <f t="shared" si="3"/>
        <v>0</v>
      </c>
      <c r="AE69" s="116"/>
      <c r="AF69" s="116"/>
      <c r="AG69" s="116"/>
      <c r="AH69" s="116"/>
      <c r="AI69" s="117">
        <f>(AE69*'MS-8,9,10 Domain 3 Weights'!$B$2)+(AF69*'MS-8,9,10 Domain 3 Weights'!$B$3)+(AG69*'MS-8,9,10 Domain 3 Weights'!$B$4)+(AH69*'MS-8,9,10 Domain 3 Weights'!$B$5)</f>
        <v>0</v>
      </c>
      <c r="AJ69" s="116">
        <v>3</v>
      </c>
      <c r="AK69" s="116">
        <v>3</v>
      </c>
      <c r="AL69" s="116">
        <v>4</v>
      </c>
      <c r="AM69" s="117">
        <f t="shared" si="4"/>
        <v>10</v>
      </c>
      <c r="AN69" s="119" t="str">
        <f t="shared" si="5"/>
        <v>Yes</v>
      </c>
      <c r="AO69" s="119" t="str">
        <f t="shared" si="6"/>
        <v>SELECTED</v>
      </c>
      <c r="AP69" s="119" t="str">
        <f t="shared" si="7"/>
        <v>NOT SELECTED</v>
      </c>
      <c r="AQ69" s="60" t="s">
        <v>869</v>
      </c>
      <c r="AR69" s="112"/>
      <c r="AS69" s="112"/>
    </row>
    <row r="70" spans="2:45" ht="52.5" customHeight="1">
      <c r="B70" s="1" t="s">
        <v>106</v>
      </c>
      <c r="C70" s="109" t="s">
        <v>12</v>
      </c>
      <c r="D70" s="110">
        <v>16</v>
      </c>
      <c r="E70" s="111" t="s">
        <v>896</v>
      </c>
      <c r="F70" s="111"/>
      <c r="G70" s="112" t="s">
        <v>126</v>
      </c>
      <c r="H70" s="112" t="s">
        <v>19</v>
      </c>
      <c r="I70" s="112" t="s">
        <v>20</v>
      </c>
      <c r="J70" s="112" t="s">
        <v>755</v>
      </c>
      <c r="K70" s="112" t="s">
        <v>766</v>
      </c>
      <c r="L70" s="112" t="s">
        <v>726</v>
      </c>
      <c r="M70" s="112" t="s">
        <v>107</v>
      </c>
      <c r="N70" s="116">
        <v>4</v>
      </c>
      <c r="O70" s="116">
        <v>4</v>
      </c>
      <c r="P70" s="116">
        <v>4</v>
      </c>
      <c r="Q70" s="116">
        <v>4</v>
      </c>
      <c r="R70" s="116">
        <v>3</v>
      </c>
      <c r="S70" s="116">
        <v>4</v>
      </c>
      <c r="T70" s="117">
        <f>SUM(N70:$Q70)</f>
        <v>16</v>
      </c>
      <c r="U70" s="116">
        <v>5</v>
      </c>
      <c r="V70" s="117">
        <f t="shared" si="0"/>
        <v>5</v>
      </c>
      <c r="W70" s="116"/>
      <c r="X70" s="116"/>
      <c r="Y70" s="116"/>
      <c r="Z70" s="117">
        <f t="shared" si="1"/>
        <v>0</v>
      </c>
      <c r="AA70" s="116"/>
      <c r="AB70" s="117">
        <f t="shared" si="2"/>
        <v>0</v>
      </c>
      <c r="AC70" s="116"/>
      <c r="AD70" s="117">
        <f t="shared" si="3"/>
        <v>0</v>
      </c>
      <c r="AE70" s="116"/>
      <c r="AF70" s="116"/>
      <c r="AG70" s="116"/>
      <c r="AH70" s="116"/>
      <c r="AI70" s="117">
        <f>(AE70*'MS-8,9,10 Domain 3 Weights'!$B$2)+(AF70*'MS-8,9,10 Domain 3 Weights'!$B$3)+(AG70*'MS-8,9,10 Domain 3 Weights'!$B$4)+(AH70*'MS-8,9,10 Domain 3 Weights'!$B$5)</f>
        <v>0</v>
      </c>
      <c r="AJ70" s="116">
        <v>3</v>
      </c>
      <c r="AK70" s="116">
        <v>3</v>
      </c>
      <c r="AL70" s="116">
        <v>4</v>
      </c>
      <c r="AM70" s="117">
        <f t="shared" si="4"/>
        <v>10</v>
      </c>
      <c r="AN70" s="119" t="str">
        <f t="shared" si="5"/>
        <v>Yes</v>
      </c>
      <c r="AO70" s="119" t="str">
        <f t="shared" si="6"/>
        <v>SELECTED</v>
      </c>
      <c r="AP70" s="119" t="str">
        <f t="shared" si="7"/>
        <v>NOT SELECTED</v>
      </c>
      <c r="AQ70" s="60" t="s">
        <v>869</v>
      </c>
      <c r="AR70" s="112"/>
      <c r="AS70" s="112"/>
    </row>
    <row r="71" spans="2:45" ht="52" hidden="1">
      <c r="B71" s="1" t="s">
        <v>106</v>
      </c>
      <c r="C71" s="109" t="s">
        <v>12</v>
      </c>
      <c r="D71" s="110">
        <v>6</v>
      </c>
      <c r="E71" s="111" t="s">
        <v>896</v>
      </c>
      <c r="F71" s="111"/>
      <c r="G71" s="112" t="s">
        <v>112</v>
      </c>
      <c r="H71" s="112" t="s">
        <v>30</v>
      </c>
      <c r="I71" s="112" t="s">
        <v>31</v>
      </c>
      <c r="J71" s="112" t="s">
        <v>755</v>
      </c>
      <c r="K71" s="112" t="s">
        <v>767</v>
      </c>
      <c r="L71" s="112" t="s">
        <v>726</v>
      </c>
      <c r="M71" s="112" t="s">
        <v>113</v>
      </c>
      <c r="N71" s="116">
        <v>4</v>
      </c>
      <c r="O71" s="116">
        <v>4</v>
      </c>
      <c r="P71" s="116">
        <v>4</v>
      </c>
      <c r="Q71" s="116">
        <v>4</v>
      </c>
      <c r="R71" s="116">
        <v>3</v>
      </c>
      <c r="S71" s="116">
        <v>4</v>
      </c>
      <c r="T71" s="117">
        <f>SUM(N71:$Q71)</f>
        <v>16</v>
      </c>
      <c r="U71" s="116"/>
      <c r="V71" s="117">
        <f t="shared" si="0"/>
        <v>0</v>
      </c>
      <c r="W71" s="116"/>
      <c r="X71" s="116"/>
      <c r="Y71" s="116"/>
      <c r="Z71" s="117">
        <f t="shared" si="1"/>
        <v>0</v>
      </c>
      <c r="AA71" s="116"/>
      <c r="AB71" s="117">
        <f t="shared" si="2"/>
        <v>0</v>
      </c>
      <c r="AC71" s="116"/>
      <c r="AD71" s="117">
        <f t="shared" si="3"/>
        <v>0</v>
      </c>
      <c r="AE71" s="116"/>
      <c r="AF71" s="116"/>
      <c r="AG71" s="116"/>
      <c r="AH71" s="116"/>
      <c r="AI71" s="117">
        <f>(AE71*'MS-8,9,10 Domain 3 Weights'!$B$2)+(AF71*'MS-8,9,10 Domain 3 Weights'!$B$3)+(AG71*'MS-8,9,10 Domain 3 Weights'!$B$4)+(AH71*'MS-8,9,10 Domain 3 Weights'!$B$5)</f>
        <v>0</v>
      </c>
      <c r="AJ71" s="116">
        <v>3</v>
      </c>
      <c r="AK71" s="116">
        <v>3</v>
      </c>
      <c r="AL71" s="116">
        <v>3</v>
      </c>
      <c r="AM71" s="117">
        <f t="shared" si="4"/>
        <v>9</v>
      </c>
      <c r="AN71" s="119" t="str">
        <f t="shared" si="5"/>
        <v>No</v>
      </c>
      <c r="AO71" s="119" t="str">
        <f t="shared" si="6"/>
        <v>NOT SELECTED</v>
      </c>
      <c r="AP71" s="119" t="str">
        <f t="shared" si="7"/>
        <v>NOT SELECTED</v>
      </c>
      <c r="AQ71" s="60" t="s">
        <v>862</v>
      </c>
      <c r="AR71" s="112"/>
      <c r="AS71" s="112"/>
    </row>
    <row r="72" spans="2:45" ht="50.25" customHeight="1">
      <c r="B72" s="1" t="s">
        <v>106</v>
      </c>
      <c r="C72" s="109" t="s">
        <v>12</v>
      </c>
      <c r="D72" s="110">
        <v>7</v>
      </c>
      <c r="E72" s="111" t="s">
        <v>897</v>
      </c>
      <c r="F72" s="111"/>
      <c r="G72" s="112" t="s">
        <v>114</v>
      </c>
      <c r="H72" s="112" t="s">
        <v>36</v>
      </c>
      <c r="I72" s="112" t="s">
        <v>37</v>
      </c>
      <c r="J72" s="112" t="s">
        <v>755</v>
      </c>
      <c r="K72" s="112" t="s">
        <v>761</v>
      </c>
      <c r="L72" s="112" t="s">
        <v>726</v>
      </c>
      <c r="M72" s="112" t="s">
        <v>107</v>
      </c>
      <c r="N72" s="116">
        <v>4</v>
      </c>
      <c r="O72" s="116">
        <v>5</v>
      </c>
      <c r="P72" s="116">
        <v>3</v>
      </c>
      <c r="Q72" s="116">
        <v>4</v>
      </c>
      <c r="R72" s="116">
        <v>3</v>
      </c>
      <c r="S72" s="116">
        <v>3</v>
      </c>
      <c r="T72" s="117">
        <f t="shared" si="8"/>
        <v>16</v>
      </c>
      <c r="U72" s="120"/>
      <c r="V72" s="117">
        <f t="shared" si="0"/>
        <v>0</v>
      </c>
      <c r="W72" s="116">
        <v>4</v>
      </c>
      <c r="X72" s="116">
        <v>4</v>
      </c>
      <c r="Y72" s="116">
        <v>5</v>
      </c>
      <c r="Z72" s="117">
        <f t="shared" si="1"/>
        <v>13</v>
      </c>
      <c r="AA72" s="116"/>
      <c r="AB72" s="117">
        <f t="shared" si="2"/>
        <v>0</v>
      </c>
      <c r="AC72" s="116"/>
      <c r="AD72" s="117">
        <f t="shared" si="3"/>
        <v>0</v>
      </c>
      <c r="AE72" s="116"/>
      <c r="AF72" s="116"/>
      <c r="AG72" s="116"/>
      <c r="AH72" s="116"/>
      <c r="AI72" s="117">
        <f>(AE72*'MS-8,9,10 Domain 3 Weights'!$B$2)+(AF72*'MS-8,9,10 Domain 3 Weights'!$B$3)+(AG72*'MS-8,9,10 Domain 3 Weights'!$B$4)+(AH72*'MS-8,9,10 Domain 3 Weights'!$B$5)</f>
        <v>0</v>
      </c>
      <c r="AJ72" s="116">
        <v>4</v>
      </c>
      <c r="AK72" s="116">
        <v>4</v>
      </c>
      <c r="AL72" s="116">
        <v>3</v>
      </c>
      <c r="AM72" s="117">
        <f t="shared" si="4"/>
        <v>11</v>
      </c>
      <c r="AN72" s="119" t="str">
        <f t="shared" si="5"/>
        <v>Yes</v>
      </c>
      <c r="AO72" s="119" t="str">
        <f t="shared" si="6"/>
        <v>SELECTED</v>
      </c>
      <c r="AP72" s="119" t="str">
        <f t="shared" si="7"/>
        <v>NOT SELECTED</v>
      </c>
      <c r="AQ72" s="60" t="s">
        <v>872</v>
      </c>
      <c r="AR72" s="112"/>
      <c r="AS72" s="112" t="s">
        <v>830</v>
      </c>
    </row>
    <row r="73" spans="2:45" ht="37.5" hidden="1" customHeight="1">
      <c r="B73" s="1" t="s">
        <v>106</v>
      </c>
      <c r="C73" s="109" t="s">
        <v>12</v>
      </c>
      <c r="D73" s="110">
        <v>8</v>
      </c>
      <c r="E73" s="111" t="s">
        <v>897</v>
      </c>
      <c r="F73" s="111"/>
      <c r="G73" s="112" t="s">
        <v>115</v>
      </c>
      <c r="H73" s="112" t="s">
        <v>36</v>
      </c>
      <c r="I73" s="112" t="s">
        <v>37</v>
      </c>
      <c r="J73" s="112" t="s">
        <v>755</v>
      </c>
      <c r="K73" s="112" t="s">
        <v>761</v>
      </c>
      <c r="L73" s="112" t="s">
        <v>726</v>
      </c>
      <c r="M73" s="112" t="s">
        <v>107</v>
      </c>
      <c r="N73" s="116">
        <v>4</v>
      </c>
      <c r="O73" s="116">
        <v>5</v>
      </c>
      <c r="P73" s="116">
        <v>3</v>
      </c>
      <c r="Q73" s="116">
        <v>4</v>
      </c>
      <c r="R73" s="116">
        <v>3</v>
      </c>
      <c r="S73" s="116">
        <v>3</v>
      </c>
      <c r="T73" s="117">
        <f t="shared" si="8"/>
        <v>16</v>
      </c>
      <c r="U73" s="120"/>
      <c r="V73" s="117">
        <f t="shared" si="0"/>
        <v>0</v>
      </c>
      <c r="W73" s="116">
        <v>4</v>
      </c>
      <c r="X73" s="116">
        <v>3</v>
      </c>
      <c r="Y73" s="116">
        <v>3</v>
      </c>
      <c r="Z73" s="117">
        <f t="shared" si="1"/>
        <v>10</v>
      </c>
      <c r="AA73" s="116"/>
      <c r="AB73" s="117">
        <f t="shared" si="2"/>
        <v>0</v>
      </c>
      <c r="AC73" s="116"/>
      <c r="AD73" s="117">
        <f t="shared" si="3"/>
        <v>0</v>
      </c>
      <c r="AE73" s="116"/>
      <c r="AF73" s="116"/>
      <c r="AG73" s="116"/>
      <c r="AH73" s="116"/>
      <c r="AI73" s="117">
        <f>(AE73*'MS-8,9,10 Domain 3 Weights'!$B$2)+(AF73*'MS-8,9,10 Domain 3 Weights'!$B$3)+(AG73*'MS-8,9,10 Domain 3 Weights'!$B$4)+(AH73*'MS-8,9,10 Domain 3 Weights'!$B$5)</f>
        <v>0</v>
      </c>
      <c r="AJ73" s="116">
        <v>4</v>
      </c>
      <c r="AK73" s="116">
        <v>4</v>
      </c>
      <c r="AL73" s="116">
        <v>3</v>
      </c>
      <c r="AM73" s="117">
        <f t="shared" si="4"/>
        <v>11</v>
      </c>
      <c r="AN73" s="119" t="str">
        <f t="shared" si="5"/>
        <v>No</v>
      </c>
      <c r="AO73" s="119" t="str">
        <f t="shared" si="6"/>
        <v>NOT SELECTED</v>
      </c>
      <c r="AP73" s="119" t="str">
        <f t="shared" si="7"/>
        <v>NOT SELECTED</v>
      </c>
      <c r="AQ73" s="60" t="s">
        <v>872</v>
      </c>
      <c r="AR73" s="112"/>
      <c r="AS73" s="112"/>
    </row>
    <row r="74" spans="2:45" ht="42" hidden="1" customHeight="1">
      <c r="B74" s="1" t="s">
        <v>106</v>
      </c>
      <c r="C74" s="109" t="s">
        <v>12</v>
      </c>
      <c r="D74" s="110">
        <v>9</v>
      </c>
      <c r="E74" s="111" t="s">
        <v>897</v>
      </c>
      <c r="F74" s="111"/>
      <c r="G74" s="112" t="s">
        <v>116</v>
      </c>
      <c r="H74" s="112" t="s">
        <v>36</v>
      </c>
      <c r="I74" s="112" t="s">
        <v>69</v>
      </c>
      <c r="J74" s="112" t="s">
        <v>755</v>
      </c>
      <c r="K74" s="112" t="s">
        <v>761</v>
      </c>
      <c r="L74" s="112" t="s">
        <v>727</v>
      </c>
      <c r="M74" s="112" t="s">
        <v>107</v>
      </c>
      <c r="N74" s="116">
        <v>4</v>
      </c>
      <c r="O74" s="116">
        <v>5</v>
      </c>
      <c r="P74" s="116">
        <v>3</v>
      </c>
      <c r="Q74" s="116">
        <v>4</v>
      </c>
      <c r="R74" s="116">
        <v>3</v>
      </c>
      <c r="S74" s="116">
        <v>3</v>
      </c>
      <c r="T74" s="117">
        <f t="shared" si="8"/>
        <v>16</v>
      </c>
      <c r="U74" s="120"/>
      <c r="V74" s="117">
        <f t="shared" ref="V74:V137" si="10">IF(E74="MS-1",U74*(VLOOKUP(K74,_tbl.MS1,3,FALSE)),U74)</f>
        <v>0</v>
      </c>
      <c r="W74" s="116">
        <v>4</v>
      </c>
      <c r="X74" s="116">
        <v>3</v>
      </c>
      <c r="Y74" s="116">
        <v>5</v>
      </c>
      <c r="Z74" s="117">
        <f t="shared" ref="Z74:Z133" si="11">SUM(W74:Y74)</f>
        <v>12</v>
      </c>
      <c r="AA74" s="116"/>
      <c r="AB74" s="117">
        <f t="shared" si="2"/>
        <v>0</v>
      </c>
      <c r="AC74" s="116"/>
      <c r="AD74" s="117">
        <f t="shared" si="3"/>
        <v>0</v>
      </c>
      <c r="AE74" s="116"/>
      <c r="AF74" s="116"/>
      <c r="AG74" s="116"/>
      <c r="AH74" s="116"/>
      <c r="AI74" s="117">
        <f>(AE74*'MS-8,9,10 Domain 3 Weights'!$B$2)+(AF74*'MS-8,9,10 Domain 3 Weights'!$B$3)+(AG74*'MS-8,9,10 Domain 3 Weights'!$B$4)+(AH74*'MS-8,9,10 Domain 3 Weights'!$B$5)</f>
        <v>0</v>
      </c>
      <c r="AJ74" s="116">
        <v>4</v>
      </c>
      <c r="AK74" s="116">
        <v>4</v>
      </c>
      <c r="AL74" s="116">
        <v>3</v>
      </c>
      <c r="AM74" s="117">
        <f t="shared" si="4"/>
        <v>11</v>
      </c>
      <c r="AN74" s="119" t="str">
        <f t="shared" si="5"/>
        <v>No</v>
      </c>
      <c r="AO74" s="119" t="str">
        <f t="shared" si="6"/>
        <v>NOT SELECTED</v>
      </c>
      <c r="AP74" s="119" t="str">
        <f t="shared" si="7"/>
        <v>NOT SELECTED</v>
      </c>
      <c r="AQ74" s="60" t="s">
        <v>872</v>
      </c>
      <c r="AR74" s="112"/>
      <c r="AS74" s="112" t="s">
        <v>117</v>
      </c>
    </row>
    <row r="75" spans="2:45" ht="39.75" customHeight="1">
      <c r="B75" s="1" t="s">
        <v>106</v>
      </c>
      <c r="C75" s="109" t="s">
        <v>12</v>
      </c>
      <c r="D75" s="110">
        <v>10</v>
      </c>
      <c r="E75" s="111" t="s">
        <v>897</v>
      </c>
      <c r="F75" s="111"/>
      <c r="G75" s="112" t="s">
        <v>118</v>
      </c>
      <c r="H75" s="112" t="s">
        <v>36</v>
      </c>
      <c r="I75" s="112" t="s">
        <v>69</v>
      </c>
      <c r="J75" s="112" t="s">
        <v>755</v>
      </c>
      <c r="K75" s="112" t="s">
        <v>761</v>
      </c>
      <c r="L75" s="112" t="s">
        <v>726</v>
      </c>
      <c r="M75" s="112" t="s">
        <v>107</v>
      </c>
      <c r="N75" s="116">
        <v>4</v>
      </c>
      <c r="O75" s="116">
        <v>4</v>
      </c>
      <c r="P75" s="116">
        <v>4</v>
      </c>
      <c r="Q75" s="116">
        <v>4</v>
      </c>
      <c r="R75" s="116">
        <v>4</v>
      </c>
      <c r="S75" s="116">
        <v>4</v>
      </c>
      <c r="T75" s="117">
        <f t="shared" si="8"/>
        <v>16</v>
      </c>
      <c r="U75" s="120"/>
      <c r="V75" s="117">
        <f t="shared" si="10"/>
        <v>0</v>
      </c>
      <c r="W75" s="116">
        <v>4</v>
      </c>
      <c r="X75" s="116">
        <v>4</v>
      </c>
      <c r="Y75" s="116">
        <v>5</v>
      </c>
      <c r="Z75" s="117">
        <f t="shared" si="11"/>
        <v>13</v>
      </c>
      <c r="AA75" s="116"/>
      <c r="AB75" s="117">
        <f t="shared" ref="AB75:AB138" si="12">AA75</f>
        <v>0</v>
      </c>
      <c r="AC75" s="116"/>
      <c r="AD75" s="117">
        <f t="shared" ref="AD75:AD138" si="13">AC75</f>
        <v>0</v>
      </c>
      <c r="AE75" s="116"/>
      <c r="AF75" s="116"/>
      <c r="AG75" s="116"/>
      <c r="AH75" s="116"/>
      <c r="AI75" s="117">
        <f>(AE75*'MS-8,9,10 Domain 3 Weights'!$B$2)+(AF75*'MS-8,9,10 Domain 3 Weights'!$B$3)+(AG75*'MS-8,9,10 Domain 3 Weights'!$B$4)+(AH75*'MS-8,9,10 Domain 3 Weights'!$B$5)</f>
        <v>0</v>
      </c>
      <c r="AJ75" s="116">
        <v>4</v>
      </c>
      <c r="AK75" s="116">
        <v>4</v>
      </c>
      <c r="AL75" s="116">
        <v>5</v>
      </c>
      <c r="AM75" s="117">
        <f t="shared" ref="AM75:AM138" si="14">SUM(AJ75:AL75)</f>
        <v>13</v>
      </c>
      <c r="AN75" s="119" t="str">
        <f t="shared" ref="AN75:AN138" si="15">IF(OR(V75&gt;=$R$2,Z75&gt;=$R$3,AB75&gt;=$R$4,AD75&gt;=$R$5,AI75&gt;=$R$6),"Yes","No")</f>
        <v>Yes</v>
      </c>
      <c r="AO75" s="119" t="str">
        <f t="shared" ref="AO75:AO138" si="16">IF(AND(T75&gt;=$R$1,AN75="Yes"),"SELECTED","NOT SELECTED")</f>
        <v>SELECTED</v>
      </c>
      <c r="AP75" s="119" t="str">
        <f t="shared" ref="AP75:AP138" si="17">IF(AND(AO75="SELECTED",AM75&gt;=$R$7),"CORE","NOT SELECTED")</f>
        <v>CORE</v>
      </c>
      <c r="AQ75" s="60" t="s">
        <v>872</v>
      </c>
      <c r="AR75" s="112" t="s">
        <v>959</v>
      </c>
      <c r="AS75" s="112"/>
    </row>
    <row r="76" spans="2:45" ht="42.75" hidden="1" customHeight="1">
      <c r="B76" s="1" t="s">
        <v>106</v>
      </c>
      <c r="C76" s="109" t="s">
        <v>12</v>
      </c>
      <c r="D76" s="110">
        <v>11</v>
      </c>
      <c r="E76" s="111" t="s">
        <v>897</v>
      </c>
      <c r="F76" s="111"/>
      <c r="G76" s="112" t="s">
        <v>119</v>
      </c>
      <c r="H76" s="112" t="s">
        <v>36</v>
      </c>
      <c r="I76" s="112" t="s">
        <v>101</v>
      </c>
      <c r="J76" s="112" t="s">
        <v>755</v>
      </c>
      <c r="K76" s="112" t="s">
        <v>761</v>
      </c>
      <c r="L76" s="112" t="s">
        <v>726</v>
      </c>
      <c r="M76" s="112" t="s">
        <v>107</v>
      </c>
      <c r="N76" s="116">
        <v>4</v>
      </c>
      <c r="O76" s="116">
        <v>4</v>
      </c>
      <c r="P76" s="116">
        <v>3</v>
      </c>
      <c r="Q76" s="116">
        <v>4</v>
      </c>
      <c r="R76" s="116">
        <v>3</v>
      </c>
      <c r="S76" s="116">
        <v>3</v>
      </c>
      <c r="T76" s="117">
        <f t="shared" si="8"/>
        <v>15</v>
      </c>
      <c r="U76" s="116"/>
      <c r="V76" s="117">
        <f t="shared" si="10"/>
        <v>0</v>
      </c>
      <c r="W76" s="116">
        <v>5</v>
      </c>
      <c r="X76" s="116">
        <v>5</v>
      </c>
      <c r="Y76" s="116">
        <v>3</v>
      </c>
      <c r="Z76" s="117">
        <f t="shared" si="11"/>
        <v>13</v>
      </c>
      <c r="AA76" s="116"/>
      <c r="AB76" s="117">
        <f t="shared" si="12"/>
        <v>0</v>
      </c>
      <c r="AC76" s="116"/>
      <c r="AD76" s="117">
        <f t="shared" si="13"/>
        <v>0</v>
      </c>
      <c r="AE76" s="116"/>
      <c r="AF76" s="116"/>
      <c r="AG76" s="116"/>
      <c r="AH76" s="116"/>
      <c r="AI76" s="117">
        <f>(AE76*'MS-8,9,10 Domain 3 Weights'!$B$2)+(AF76*'MS-8,9,10 Domain 3 Weights'!$B$3)+(AG76*'MS-8,9,10 Domain 3 Weights'!$B$4)+(AH76*'MS-8,9,10 Domain 3 Weights'!$B$5)</f>
        <v>0</v>
      </c>
      <c r="AJ76" s="116">
        <v>4</v>
      </c>
      <c r="AK76" s="116">
        <v>4</v>
      </c>
      <c r="AL76" s="116">
        <v>3</v>
      </c>
      <c r="AM76" s="117">
        <f t="shared" si="14"/>
        <v>11</v>
      </c>
      <c r="AN76" s="119" t="str">
        <f t="shared" si="15"/>
        <v>Yes</v>
      </c>
      <c r="AO76" s="119" t="str">
        <f t="shared" si="16"/>
        <v>NOT SELECTED</v>
      </c>
      <c r="AP76" s="119" t="str">
        <f t="shared" si="17"/>
        <v>NOT SELECTED</v>
      </c>
      <c r="AQ76" s="60" t="s">
        <v>872</v>
      </c>
      <c r="AR76" s="112"/>
      <c r="AS76" s="112"/>
    </row>
    <row r="77" spans="2:45" ht="40.5" hidden="1" customHeight="1">
      <c r="B77" s="1" t="s">
        <v>106</v>
      </c>
      <c r="C77" s="109" t="s">
        <v>12</v>
      </c>
      <c r="D77" s="110">
        <v>12</v>
      </c>
      <c r="E77" s="111" t="s">
        <v>897</v>
      </c>
      <c r="F77" s="111"/>
      <c r="G77" s="112" t="s">
        <v>120</v>
      </c>
      <c r="H77" s="112" t="s">
        <v>36</v>
      </c>
      <c r="I77" s="112" t="s">
        <v>69</v>
      </c>
      <c r="J77" s="112" t="s">
        <v>755</v>
      </c>
      <c r="K77" s="112" t="s">
        <v>761</v>
      </c>
      <c r="L77" s="112" t="s">
        <v>727</v>
      </c>
      <c r="M77" s="112" t="s">
        <v>107</v>
      </c>
      <c r="N77" s="116">
        <v>4</v>
      </c>
      <c r="O77" s="116">
        <v>4</v>
      </c>
      <c r="P77" s="116">
        <v>3</v>
      </c>
      <c r="Q77" s="116">
        <v>4</v>
      </c>
      <c r="R77" s="116">
        <v>3</v>
      </c>
      <c r="S77" s="116">
        <v>3</v>
      </c>
      <c r="T77" s="117">
        <f t="shared" si="8"/>
        <v>15</v>
      </c>
      <c r="U77" s="120"/>
      <c r="V77" s="117">
        <f t="shared" si="10"/>
        <v>0</v>
      </c>
      <c r="W77" s="116">
        <v>4</v>
      </c>
      <c r="X77" s="116">
        <v>3</v>
      </c>
      <c r="Y77" s="121">
        <v>4</v>
      </c>
      <c r="Z77" s="117">
        <f t="shared" si="11"/>
        <v>11</v>
      </c>
      <c r="AA77" s="116"/>
      <c r="AB77" s="117">
        <f t="shared" si="12"/>
        <v>0</v>
      </c>
      <c r="AC77" s="116"/>
      <c r="AD77" s="117">
        <f t="shared" si="13"/>
        <v>0</v>
      </c>
      <c r="AE77" s="116"/>
      <c r="AF77" s="116"/>
      <c r="AG77" s="116"/>
      <c r="AH77" s="116"/>
      <c r="AI77" s="117">
        <f>(AE77*'MS-8,9,10 Domain 3 Weights'!$B$2)+(AF77*'MS-8,9,10 Domain 3 Weights'!$B$3)+(AG77*'MS-8,9,10 Domain 3 Weights'!$B$4)+(AH77*'MS-8,9,10 Domain 3 Weights'!$B$5)</f>
        <v>0</v>
      </c>
      <c r="AJ77" s="116">
        <v>4</v>
      </c>
      <c r="AK77" s="116">
        <v>4</v>
      </c>
      <c r="AL77" s="116">
        <v>3</v>
      </c>
      <c r="AM77" s="117">
        <f t="shared" si="14"/>
        <v>11</v>
      </c>
      <c r="AN77" s="119" t="str">
        <f t="shared" si="15"/>
        <v>No</v>
      </c>
      <c r="AO77" s="119" t="str">
        <f t="shared" si="16"/>
        <v>NOT SELECTED</v>
      </c>
      <c r="AP77" s="119" t="str">
        <f t="shared" si="17"/>
        <v>NOT SELECTED</v>
      </c>
      <c r="AQ77" s="60" t="s">
        <v>872</v>
      </c>
      <c r="AR77" s="112"/>
      <c r="AS77" s="112" t="s">
        <v>121</v>
      </c>
    </row>
    <row r="78" spans="2:45" ht="39" hidden="1" customHeight="1">
      <c r="B78" s="1" t="s">
        <v>106</v>
      </c>
      <c r="C78" s="109" t="s">
        <v>12</v>
      </c>
      <c r="D78" s="110">
        <v>13</v>
      </c>
      <c r="E78" s="111" t="s">
        <v>897</v>
      </c>
      <c r="F78" s="111"/>
      <c r="G78" s="112" t="s">
        <v>122</v>
      </c>
      <c r="H78" s="112" t="s">
        <v>36</v>
      </c>
      <c r="I78" s="112" t="s">
        <v>69</v>
      </c>
      <c r="J78" s="112" t="s">
        <v>755</v>
      </c>
      <c r="K78" s="112" t="s">
        <v>761</v>
      </c>
      <c r="L78" s="112" t="s">
        <v>727</v>
      </c>
      <c r="M78" s="112" t="s">
        <v>107</v>
      </c>
      <c r="N78" s="116">
        <v>4</v>
      </c>
      <c r="O78" s="116">
        <v>4</v>
      </c>
      <c r="P78" s="116">
        <v>3</v>
      </c>
      <c r="Q78" s="116">
        <v>4</v>
      </c>
      <c r="R78" s="116">
        <v>3</v>
      </c>
      <c r="S78" s="116">
        <v>3</v>
      </c>
      <c r="T78" s="117">
        <f t="shared" si="8"/>
        <v>15</v>
      </c>
      <c r="U78" s="120"/>
      <c r="V78" s="117">
        <f t="shared" si="10"/>
        <v>0</v>
      </c>
      <c r="W78" s="116">
        <v>4</v>
      </c>
      <c r="X78" s="116">
        <v>3</v>
      </c>
      <c r="Y78" s="121">
        <v>4</v>
      </c>
      <c r="Z78" s="117">
        <f t="shared" si="11"/>
        <v>11</v>
      </c>
      <c r="AA78" s="116"/>
      <c r="AB78" s="117">
        <f t="shared" si="12"/>
        <v>0</v>
      </c>
      <c r="AC78" s="116"/>
      <c r="AD78" s="117">
        <f t="shared" si="13"/>
        <v>0</v>
      </c>
      <c r="AE78" s="116"/>
      <c r="AF78" s="116"/>
      <c r="AG78" s="116"/>
      <c r="AH78" s="116"/>
      <c r="AI78" s="117">
        <f>(AE78*'MS-8,9,10 Domain 3 Weights'!$B$2)+(AF78*'MS-8,9,10 Domain 3 Weights'!$B$3)+(AG78*'MS-8,9,10 Domain 3 Weights'!$B$4)+(AH78*'MS-8,9,10 Domain 3 Weights'!$B$5)</f>
        <v>0</v>
      </c>
      <c r="AJ78" s="116">
        <v>4</v>
      </c>
      <c r="AK78" s="116">
        <v>4</v>
      </c>
      <c r="AL78" s="116">
        <v>3</v>
      </c>
      <c r="AM78" s="117">
        <f t="shared" si="14"/>
        <v>11</v>
      </c>
      <c r="AN78" s="119" t="str">
        <f t="shared" si="15"/>
        <v>No</v>
      </c>
      <c r="AO78" s="119" t="str">
        <f t="shared" si="16"/>
        <v>NOT SELECTED</v>
      </c>
      <c r="AP78" s="119" t="str">
        <f t="shared" si="17"/>
        <v>NOT SELECTED</v>
      </c>
      <c r="AQ78" s="60" t="s">
        <v>872</v>
      </c>
      <c r="AR78" s="112"/>
      <c r="AS78" s="112" t="s">
        <v>832</v>
      </c>
    </row>
    <row r="79" spans="2:45" ht="48.75" hidden="1" customHeight="1">
      <c r="B79" s="1" t="s">
        <v>106</v>
      </c>
      <c r="C79" s="109" t="s">
        <v>12</v>
      </c>
      <c r="D79" s="110">
        <v>14</v>
      </c>
      <c r="E79" s="111" t="s">
        <v>897</v>
      </c>
      <c r="F79" s="111"/>
      <c r="G79" s="112" t="s">
        <v>123</v>
      </c>
      <c r="H79" s="112" t="s">
        <v>36</v>
      </c>
      <c r="I79" s="112" t="s">
        <v>94</v>
      </c>
      <c r="J79" s="112" t="s">
        <v>755</v>
      </c>
      <c r="K79" s="112" t="s">
        <v>761</v>
      </c>
      <c r="L79" s="112" t="s">
        <v>728</v>
      </c>
      <c r="M79" s="112" t="s">
        <v>107</v>
      </c>
      <c r="N79" s="116">
        <v>4</v>
      </c>
      <c r="O79" s="116">
        <v>4</v>
      </c>
      <c r="P79" s="116">
        <v>3</v>
      </c>
      <c r="Q79" s="116">
        <v>4</v>
      </c>
      <c r="R79" s="116">
        <v>3</v>
      </c>
      <c r="S79" s="116">
        <v>3</v>
      </c>
      <c r="T79" s="117">
        <f t="shared" si="8"/>
        <v>15</v>
      </c>
      <c r="U79" s="120"/>
      <c r="V79" s="117">
        <f t="shared" si="10"/>
        <v>0</v>
      </c>
      <c r="W79" s="116">
        <v>5</v>
      </c>
      <c r="X79" s="116">
        <v>3</v>
      </c>
      <c r="Y79" s="121">
        <v>4</v>
      </c>
      <c r="Z79" s="117">
        <f t="shared" si="11"/>
        <v>12</v>
      </c>
      <c r="AA79" s="116"/>
      <c r="AB79" s="117">
        <f t="shared" si="12"/>
        <v>0</v>
      </c>
      <c r="AC79" s="116"/>
      <c r="AD79" s="117">
        <f t="shared" si="13"/>
        <v>0</v>
      </c>
      <c r="AE79" s="116"/>
      <c r="AF79" s="116"/>
      <c r="AG79" s="116"/>
      <c r="AH79" s="116"/>
      <c r="AI79" s="117">
        <f>(AE79*'MS-8,9,10 Domain 3 Weights'!$B$2)+(AF79*'MS-8,9,10 Domain 3 Weights'!$B$3)+(AG79*'MS-8,9,10 Domain 3 Weights'!$B$4)+(AH79*'MS-8,9,10 Domain 3 Weights'!$B$5)</f>
        <v>0</v>
      </c>
      <c r="AJ79" s="116">
        <v>4</v>
      </c>
      <c r="AK79" s="116">
        <v>4</v>
      </c>
      <c r="AL79" s="116">
        <v>3</v>
      </c>
      <c r="AM79" s="117">
        <f t="shared" si="14"/>
        <v>11</v>
      </c>
      <c r="AN79" s="119" t="str">
        <f t="shared" si="15"/>
        <v>No</v>
      </c>
      <c r="AO79" s="119" t="str">
        <f t="shared" si="16"/>
        <v>NOT SELECTED</v>
      </c>
      <c r="AP79" s="119" t="str">
        <f t="shared" si="17"/>
        <v>NOT SELECTED</v>
      </c>
      <c r="AQ79" s="60" t="s">
        <v>872</v>
      </c>
      <c r="AR79" s="112"/>
      <c r="AS79" s="112" t="s">
        <v>831</v>
      </c>
    </row>
    <row r="80" spans="2:45" ht="42" customHeight="1">
      <c r="B80" s="1" t="s">
        <v>106</v>
      </c>
      <c r="C80" s="109" t="s">
        <v>12</v>
      </c>
      <c r="D80" s="110">
        <v>15</v>
      </c>
      <c r="E80" s="111" t="s">
        <v>897</v>
      </c>
      <c r="F80" s="111"/>
      <c r="G80" s="112" t="s">
        <v>124</v>
      </c>
      <c r="H80" s="112" t="s">
        <v>36</v>
      </c>
      <c r="I80" s="112" t="s">
        <v>94</v>
      </c>
      <c r="J80" s="112" t="s">
        <v>755</v>
      </c>
      <c r="K80" s="112" t="s">
        <v>761</v>
      </c>
      <c r="L80" s="112" t="s">
        <v>726</v>
      </c>
      <c r="M80" s="112" t="s">
        <v>107</v>
      </c>
      <c r="N80" s="116">
        <v>4</v>
      </c>
      <c r="O80" s="116">
        <v>4</v>
      </c>
      <c r="P80" s="116">
        <v>4</v>
      </c>
      <c r="Q80" s="116">
        <v>4</v>
      </c>
      <c r="R80" s="116">
        <v>3</v>
      </c>
      <c r="S80" s="116">
        <v>3</v>
      </c>
      <c r="T80" s="117">
        <f t="shared" si="8"/>
        <v>16</v>
      </c>
      <c r="U80" s="120"/>
      <c r="V80" s="117">
        <f t="shared" si="10"/>
        <v>0</v>
      </c>
      <c r="W80" s="116">
        <v>4</v>
      </c>
      <c r="X80" s="116">
        <v>4</v>
      </c>
      <c r="Y80" s="121">
        <v>5</v>
      </c>
      <c r="Z80" s="117">
        <f t="shared" si="11"/>
        <v>13</v>
      </c>
      <c r="AA80" s="116"/>
      <c r="AB80" s="117">
        <f t="shared" si="12"/>
        <v>0</v>
      </c>
      <c r="AC80" s="116"/>
      <c r="AD80" s="117">
        <f t="shared" si="13"/>
        <v>0</v>
      </c>
      <c r="AE80" s="116"/>
      <c r="AF80" s="116"/>
      <c r="AG80" s="116"/>
      <c r="AH80" s="116"/>
      <c r="AI80" s="117">
        <f>(AE80*'MS-8,9,10 Domain 3 Weights'!$B$2)+(AF80*'MS-8,9,10 Domain 3 Weights'!$B$3)+(AG80*'MS-8,9,10 Domain 3 Weights'!$B$4)+(AH80*'MS-8,9,10 Domain 3 Weights'!$B$5)</f>
        <v>0</v>
      </c>
      <c r="AJ80" s="116">
        <v>4</v>
      </c>
      <c r="AK80" s="116">
        <v>4</v>
      </c>
      <c r="AL80" s="116">
        <v>3</v>
      </c>
      <c r="AM80" s="117">
        <f t="shared" si="14"/>
        <v>11</v>
      </c>
      <c r="AN80" s="119" t="str">
        <f t="shared" si="15"/>
        <v>Yes</v>
      </c>
      <c r="AO80" s="119" t="str">
        <f t="shared" si="16"/>
        <v>SELECTED</v>
      </c>
      <c r="AP80" s="119" t="str">
        <f t="shared" si="17"/>
        <v>NOT SELECTED</v>
      </c>
      <c r="AQ80" s="60" t="s">
        <v>872</v>
      </c>
      <c r="AR80" s="112"/>
      <c r="AS80" s="112" t="s">
        <v>125</v>
      </c>
    </row>
    <row r="81" spans="2:45" ht="42" customHeight="1">
      <c r="B81" s="1" t="s">
        <v>106</v>
      </c>
      <c r="C81" s="109" t="s">
        <v>12</v>
      </c>
      <c r="D81" s="110">
        <v>17</v>
      </c>
      <c r="E81" s="111" t="s">
        <v>898</v>
      </c>
      <c r="F81" s="111"/>
      <c r="G81" s="112" t="s">
        <v>127</v>
      </c>
      <c r="H81" s="112" t="s">
        <v>36</v>
      </c>
      <c r="I81" s="112" t="s">
        <v>94</v>
      </c>
      <c r="J81" s="112" t="s">
        <v>755</v>
      </c>
      <c r="K81" s="112" t="s">
        <v>762</v>
      </c>
      <c r="L81" s="112" t="s">
        <v>726</v>
      </c>
      <c r="M81" s="112" t="s">
        <v>107</v>
      </c>
      <c r="N81" s="116">
        <v>4</v>
      </c>
      <c r="O81" s="116">
        <v>4</v>
      </c>
      <c r="P81" s="116">
        <v>4</v>
      </c>
      <c r="Q81" s="116">
        <v>4</v>
      </c>
      <c r="R81" s="116">
        <v>3</v>
      </c>
      <c r="S81" s="116">
        <v>4</v>
      </c>
      <c r="T81" s="117">
        <f t="shared" si="8"/>
        <v>16</v>
      </c>
      <c r="U81" s="120"/>
      <c r="V81" s="117">
        <f t="shared" si="10"/>
        <v>0</v>
      </c>
      <c r="W81" s="116">
        <v>4</v>
      </c>
      <c r="X81" s="116">
        <v>4</v>
      </c>
      <c r="Y81" s="116"/>
      <c r="Z81" s="117">
        <f t="shared" si="11"/>
        <v>8</v>
      </c>
      <c r="AA81" s="116">
        <v>5</v>
      </c>
      <c r="AB81" s="117">
        <f t="shared" si="12"/>
        <v>5</v>
      </c>
      <c r="AC81" s="116"/>
      <c r="AD81" s="117">
        <f t="shared" si="13"/>
        <v>0</v>
      </c>
      <c r="AE81" s="116"/>
      <c r="AF81" s="116"/>
      <c r="AG81" s="116"/>
      <c r="AH81" s="116"/>
      <c r="AI81" s="117">
        <f>(AE81*'MS-8,9,10 Domain 3 Weights'!$B$2)+(AF81*'MS-8,9,10 Domain 3 Weights'!$B$3)+(AG81*'MS-8,9,10 Domain 3 Weights'!$B$4)+(AH81*'MS-8,9,10 Domain 3 Weights'!$B$5)</f>
        <v>0</v>
      </c>
      <c r="AJ81" s="116">
        <v>4</v>
      </c>
      <c r="AK81" s="116">
        <v>4</v>
      </c>
      <c r="AL81" s="116">
        <v>4</v>
      </c>
      <c r="AM81" s="117">
        <f t="shared" si="14"/>
        <v>12</v>
      </c>
      <c r="AN81" s="119" t="str">
        <f t="shared" si="15"/>
        <v>Yes</v>
      </c>
      <c r="AO81" s="119" t="str">
        <f t="shared" si="16"/>
        <v>SELECTED</v>
      </c>
      <c r="AP81" s="119" t="str">
        <f t="shared" si="17"/>
        <v>NOT SELECTED</v>
      </c>
      <c r="AQ81" s="60" t="s">
        <v>865</v>
      </c>
      <c r="AR81" s="112"/>
      <c r="AS81" s="112" t="s">
        <v>905</v>
      </c>
    </row>
    <row r="82" spans="2:45" ht="39" customHeight="1">
      <c r="B82" s="1" t="s">
        <v>106</v>
      </c>
      <c r="C82" s="109" t="s">
        <v>12</v>
      </c>
      <c r="D82" s="110">
        <v>18</v>
      </c>
      <c r="E82" s="111" t="s">
        <v>898</v>
      </c>
      <c r="F82" s="111"/>
      <c r="G82" s="112" t="s">
        <v>128</v>
      </c>
      <c r="H82" s="112" t="s">
        <v>77</v>
      </c>
      <c r="I82" s="112" t="s">
        <v>78</v>
      </c>
      <c r="J82" s="112" t="s">
        <v>755</v>
      </c>
      <c r="K82" s="112" t="s">
        <v>762</v>
      </c>
      <c r="L82" s="112" t="s">
        <v>727</v>
      </c>
      <c r="M82" s="112" t="s">
        <v>107</v>
      </c>
      <c r="N82" s="116">
        <v>4</v>
      </c>
      <c r="O82" s="116">
        <v>4</v>
      </c>
      <c r="P82" s="116">
        <v>4</v>
      </c>
      <c r="Q82" s="116">
        <v>4</v>
      </c>
      <c r="R82" s="116">
        <v>3</v>
      </c>
      <c r="S82" s="116">
        <v>4</v>
      </c>
      <c r="T82" s="117">
        <f t="shared" si="8"/>
        <v>16</v>
      </c>
      <c r="U82" s="116"/>
      <c r="V82" s="117">
        <f t="shared" si="10"/>
        <v>0</v>
      </c>
      <c r="W82" s="116">
        <v>5</v>
      </c>
      <c r="X82" s="116"/>
      <c r="Y82" s="116"/>
      <c r="Z82" s="117">
        <f t="shared" si="11"/>
        <v>5</v>
      </c>
      <c r="AA82" s="116">
        <v>5</v>
      </c>
      <c r="AB82" s="117">
        <f t="shared" si="12"/>
        <v>5</v>
      </c>
      <c r="AC82" s="116"/>
      <c r="AD82" s="117">
        <f t="shared" si="13"/>
        <v>0</v>
      </c>
      <c r="AE82" s="116"/>
      <c r="AF82" s="116"/>
      <c r="AG82" s="116"/>
      <c r="AH82" s="116"/>
      <c r="AI82" s="117">
        <f>(AE82*'MS-8,9,10 Domain 3 Weights'!$B$2)+(AF82*'MS-8,9,10 Domain 3 Weights'!$B$3)+(AG82*'MS-8,9,10 Domain 3 Weights'!$B$4)+(AH82*'MS-8,9,10 Domain 3 Weights'!$B$5)</f>
        <v>0</v>
      </c>
      <c r="AJ82" s="116">
        <v>4</v>
      </c>
      <c r="AK82" s="116">
        <v>4</v>
      </c>
      <c r="AL82" s="116">
        <v>4</v>
      </c>
      <c r="AM82" s="117">
        <f t="shared" si="14"/>
        <v>12</v>
      </c>
      <c r="AN82" s="119" t="str">
        <f t="shared" si="15"/>
        <v>Yes</v>
      </c>
      <c r="AO82" s="119" t="str">
        <f t="shared" si="16"/>
        <v>SELECTED</v>
      </c>
      <c r="AP82" s="119" t="str">
        <f t="shared" si="17"/>
        <v>NOT SELECTED</v>
      </c>
      <c r="AQ82" s="60" t="s">
        <v>872</v>
      </c>
      <c r="AR82" s="112"/>
      <c r="AS82" s="112"/>
    </row>
    <row r="83" spans="2:45" ht="39" hidden="1">
      <c r="B83" s="1" t="s">
        <v>129</v>
      </c>
      <c r="C83" s="109" t="s">
        <v>12</v>
      </c>
      <c r="D83" s="110">
        <v>1</v>
      </c>
      <c r="E83" s="111" t="s">
        <v>896</v>
      </c>
      <c r="F83" s="111"/>
      <c r="G83" s="112" t="s">
        <v>130</v>
      </c>
      <c r="H83" s="112" t="s">
        <v>14</v>
      </c>
      <c r="I83" s="112" t="s">
        <v>15</v>
      </c>
      <c r="J83" s="112" t="s">
        <v>755</v>
      </c>
      <c r="K83" s="112" t="s">
        <v>764</v>
      </c>
      <c r="L83" s="112" t="s">
        <v>726</v>
      </c>
      <c r="M83" s="112" t="s">
        <v>131</v>
      </c>
      <c r="N83" s="116">
        <v>4</v>
      </c>
      <c r="O83" s="116">
        <v>4</v>
      </c>
      <c r="P83" s="116">
        <v>3</v>
      </c>
      <c r="Q83" s="116">
        <v>4</v>
      </c>
      <c r="R83" s="116"/>
      <c r="S83" s="116"/>
      <c r="T83" s="117">
        <f>SUM(N83:$Q83)</f>
        <v>15</v>
      </c>
      <c r="U83" s="116">
        <v>4</v>
      </c>
      <c r="V83" s="117">
        <f t="shared" si="10"/>
        <v>1.2</v>
      </c>
      <c r="W83" s="116"/>
      <c r="X83" s="116"/>
      <c r="Y83" s="116"/>
      <c r="Z83" s="117">
        <f t="shared" si="11"/>
        <v>0</v>
      </c>
      <c r="AA83" s="116"/>
      <c r="AB83" s="117">
        <f t="shared" si="12"/>
        <v>0</v>
      </c>
      <c r="AC83" s="116"/>
      <c r="AD83" s="117">
        <f t="shared" si="13"/>
        <v>0</v>
      </c>
      <c r="AE83" s="116"/>
      <c r="AF83" s="116"/>
      <c r="AG83" s="116"/>
      <c r="AH83" s="116"/>
      <c r="AI83" s="117">
        <f>(AE83*'MS-8,9,10 Domain 3 Weights'!$B$2)+(AF83*'MS-8,9,10 Domain 3 Weights'!$B$3)+(AG83*'MS-8,9,10 Domain 3 Weights'!$B$4)+(AH83*'MS-8,9,10 Domain 3 Weights'!$B$5)</f>
        <v>0</v>
      </c>
      <c r="AJ83" s="116">
        <v>3</v>
      </c>
      <c r="AK83" s="116">
        <v>3</v>
      </c>
      <c r="AL83" s="116">
        <v>2</v>
      </c>
      <c r="AM83" s="117">
        <f t="shared" si="14"/>
        <v>8</v>
      </c>
      <c r="AN83" s="119" t="str">
        <f t="shared" si="15"/>
        <v>No</v>
      </c>
      <c r="AO83" s="119" t="str">
        <f t="shared" si="16"/>
        <v>NOT SELECTED</v>
      </c>
      <c r="AP83" s="119" t="str">
        <f t="shared" si="17"/>
        <v>NOT SELECTED</v>
      </c>
      <c r="AQ83" s="60" t="s">
        <v>869</v>
      </c>
      <c r="AR83" s="112"/>
      <c r="AS83" s="112"/>
    </row>
    <row r="84" spans="2:45" ht="66" customHeight="1">
      <c r="B84" s="1" t="s">
        <v>129</v>
      </c>
      <c r="C84" s="109" t="s">
        <v>12</v>
      </c>
      <c r="D84" s="110">
        <v>2</v>
      </c>
      <c r="E84" s="111" t="s">
        <v>896</v>
      </c>
      <c r="F84" s="111"/>
      <c r="G84" s="112" t="s">
        <v>132</v>
      </c>
      <c r="H84" s="112" t="s">
        <v>19</v>
      </c>
      <c r="I84" s="112" t="s">
        <v>20</v>
      </c>
      <c r="J84" s="112" t="s">
        <v>755</v>
      </c>
      <c r="K84" s="112" t="s">
        <v>766</v>
      </c>
      <c r="L84" s="112" t="s">
        <v>728</v>
      </c>
      <c r="M84" s="112" t="s">
        <v>131</v>
      </c>
      <c r="N84" s="116">
        <v>4</v>
      </c>
      <c r="O84" s="116">
        <v>4</v>
      </c>
      <c r="P84" s="116">
        <v>4</v>
      </c>
      <c r="Q84" s="116">
        <v>4</v>
      </c>
      <c r="R84" s="116"/>
      <c r="S84" s="116"/>
      <c r="T84" s="117">
        <f>SUM(N84:$Q84)</f>
        <v>16</v>
      </c>
      <c r="U84" s="116">
        <v>5</v>
      </c>
      <c r="V84" s="117">
        <f t="shared" si="10"/>
        <v>5</v>
      </c>
      <c r="W84" s="116"/>
      <c r="X84" s="116"/>
      <c r="Y84" s="116"/>
      <c r="Z84" s="117">
        <f t="shared" si="11"/>
        <v>0</v>
      </c>
      <c r="AA84" s="116"/>
      <c r="AB84" s="117">
        <f t="shared" si="12"/>
        <v>0</v>
      </c>
      <c r="AC84" s="116"/>
      <c r="AD84" s="117">
        <f t="shared" si="13"/>
        <v>0</v>
      </c>
      <c r="AE84" s="116"/>
      <c r="AF84" s="116"/>
      <c r="AG84" s="116"/>
      <c r="AH84" s="116"/>
      <c r="AI84" s="117">
        <f>(AE84*'MS-8,9,10 Domain 3 Weights'!$B$2)+(AF84*'MS-8,9,10 Domain 3 Weights'!$B$3)+(AG84*'MS-8,9,10 Domain 3 Weights'!$B$4)+(AH84*'MS-8,9,10 Domain 3 Weights'!$B$5)</f>
        <v>0</v>
      </c>
      <c r="AJ84" s="116">
        <v>3</v>
      </c>
      <c r="AK84" s="116">
        <v>3</v>
      </c>
      <c r="AL84" s="116">
        <v>4</v>
      </c>
      <c r="AM84" s="117">
        <f t="shared" si="14"/>
        <v>10</v>
      </c>
      <c r="AN84" s="119" t="str">
        <f t="shared" si="15"/>
        <v>Yes</v>
      </c>
      <c r="AO84" s="119" t="str">
        <f t="shared" si="16"/>
        <v>SELECTED</v>
      </c>
      <c r="AP84" s="119" t="str">
        <f t="shared" si="17"/>
        <v>NOT SELECTED</v>
      </c>
      <c r="AQ84" s="60" t="s">
        <v>869</v>
      </c>
      <c r="AR84" s="112"/>
      <c r="AS84" s="112"/>
    </row>
    <row r="85" spans="2:45" ht="65" hidden="1">
      <c r="B85" s="1" t="s">
        <v>129</v>
      </c>
      <c r="C85" s="109" t="s">
        <v>12</v>
      </c>
      <c r="D85" s="110">
        <v>3</v>
      </c>
      <c r="E85" s="111" t="s">
        <v>896</v>
      </c>
      <c r="F85" s="111"/>
      <c r="G85" s="112" t="s">
        <v>133</v>
      </c>
      <c r="H85" s="112" t="s">
        <v>19</v>
      </c>
      <c r="I85" s="112" t="s">
        <v>20</v>
      </c>
      <c r="J85" s="112" t="s">
        <v>755</v>
      </c>
      <c r="K85" s="112" t="s">
        <v>766</v>
      </c>
      <c r="L85" s="112" t="s">
        <v>727</v>
      </c>
      <c r="M85" s="112" t="s">
        <v>131</v>
      </c>
      <c r="N85" s="116">
        <v>4</v>
      </c>
      <c r="O85" s="116">
        <v>3</v>
      </c>
      <c r="P85" s="116">
        <v>4</v>
      </c>
      <c r="Q85" s="116">
        <v>4</v>
      </c>
      <c r="R85" s="116"/>
      <c r="S85" s="116"/>
      <c r="T85" s="117">
        <f>SUM(N85:$Q85)</f>
        <v>15</v>
      </c>
      <c r="U85" s="116">
        <v>5</v>
      </c>
      <c r="V85" s="117">
        <f t="shared" si="10"/>
        <v>5</v>
      </c>
      <c r="W85" s="116"/>
      <c r="X85" s="116"/>
      <c r="Y85" s="116"/>
      <c r="Z85" s="117">
        <f t="shared" si="11"/>
        <v>0</v>
      </c>
      <c r="AA85" s="116"/>
      <c r="AB85" s="117">
        <f t="shared" si="12"/>
        <v>0</v>
      </c>
      <c r="AC85" s="116"/>
      <c r="AD85" s="117">
        <f t="shared" si="13"/>
        <v>0</v>
      </c>
      <c r="AE85" s="116"/>
      <c r="AF85" s="116"/>
      <c r="AG85" s="116"/>
      <c r="AH85" s="116"/>
      <c r="AI85" s="117">
        <f>(AE85*'MS-8,9,10 Domain 3 Weights'!$B$2)+(AF85*'MS-8,9,10 Domain 3 Weights'!$B$3)+(AG85*'MS-8,9,10 Domain 3 Weights'!$B$4)+(AH85*'MS-8,9,10 Domain 3 Weights'!$B$5)</f>
        <v>0</v>
      </c>
      <c r="AJ85" s="116">
        <v>3</v>
      </c>
      <c r="AK85" s="116">
        <v>3</v>
      </c>
      <c r="AL85" s="116">
        <v>4</v>
      </c>
      <c r="AM85" s="117">
        <f t="shared" si="14"/>
        <v>10</v>
      </c>
      <c r="AN85" s="119" t="str">
        <f t="shared" si="15"/>
        <v>Yes</v>
      </c>
      <c r="AO85" s="119" t="str">
        <f t="shared" si="16"/>
        <v>NOT SELECTED</v>
      </c>
      <c r="AP85" s="119" t="str">
        <f t="shared" si="17"/>
        <v>NOT SELECTED</v>
      </c>
      <c r="AQ85" s="60" t="s">
        <v>869</v>
      </c>
      <c r="AR85" s="112"/>
      <c r="AS85" s="112"/>
    </row>
    <row r="86" spans="2:45" ht="64.5" customHeight="1">
      <c r="B86" s="1" t="s">
        <v>129</v>
      </c>
      <c r="C86" s="109" t="s">
        <v>12</v>
      </c>
      <c r="D86" s="110">
        <v>4</v>
      </c>
      <c r="E86" s="111" t="s">
        <v>896</v>
      </c>
      <c r="F86" s="111"/>
      <c r="G86" s="112" t="s">
        <v>134</v>
      </c>
      <c r="H86" s="112" t="s">
        <v>19</v>
      </c>
      <c r="I86" s="112" t="s">
        <v>20</v>
      </c>
      <c r="J86" s="112" t="s">
        <v>755</v>
      </c>
      <c r="K86" s="112" t="s">
        <v>766</v>
      </c>
      <c r="L86" s="112" t="s">
        <v>726</v>
      </c>
      <c r="M86" s="112" t="s">
        <v>131</v>
      </c>
      <c r="N86" s="116">
        <v>4</v>
      </c>
      <c r="O86" s="116">
        <v>4</v>
      </c>
      <c r="P86" s="116">
        <v>4</v>
      </c>
      <c r="Q86" s="116">
        <v>4</v>
      </c>
      <c r="R86" s="116"/>
      <c r="S86" s="116"/>
      <c r="T86" s="117">
        <f>SUM(N86:$Q86)</f>
        <v>16</v>
      </c>
      <c r="U86" s="116">
        <v>5</v>
      </c>
      <c r="V86" s="117">
        <f t="shared" si="10"/>
        <v>5</v>
      </c>
      <c r="W86" s="116"/>
      <c r="X86" s="116"/>
      <c r="Y86" s="116"/>
      <c r="Z86" s="117">
        <f t="shared" si="11"/>
        <v>0</v>
      </c>
      <c r="AA86" s="116"/>
      <c r="AB86" s="117">
        <f t="shared" si="12"/>
        <v>0</v>
      </c>
      <c r="AC86" s="116"/>
      <c r="AD86" s="117">
        <f t="shared" si="13"/>
        <v>0</v>
      </c>
      <c r="AE86" s="116"/>
      <c r="AF86" s="116"/>
      <c r="AG86" s="116"/>
      <c r="AH86" s="116"/>
      <c r="AI86" s="117">
        <f>(AE86*'MS-8,9,10 Domain 3 Weights'!$B$2)+(AF86*'MS-8,9,10 Domain 3 Weights'!$B$3)+(AG86*'MS-8,9,10 Domain 3 Weights'!$B$4)+(AH86*'MS-8,9,10 Domain 3 Weights'!$B$5)</f>
        <v>0</v>
      </c>
      <c r="AJ86" s="116">
        <v>3</v>
      </c>
      <c r="AK86" s="116">
        <v>3</v>
      </c>
      <c r="AL86" s="116">
        <v>4</v>
      </c>
      <c r="AM86" s="117">
        <f t="shared" si="14"/>
        <v>10</v>
      </c>
      <c r="AN86" s="119" t="str">
        <f t="shared" si="15"/>
        <v>Yes</v>
      </c>
      <c r="AO86" s="119" t="str">
        <f t="shared" si="16"/>
        <v>SELECTED</v>
      </c>
      <c r="AP86" s="119" t="str">
        <f t="shared" si="17"/>
        <v>NOT SELECTED</v>
      </c>
      <c r="AQ86" s="60" t="s">
        <v>869</v>
      </c>
      <c r="AR86" s="112"/>
      <c r="AS86" s="112"/>
    </row>
    <row r="87" spans="2:45" ht="52" hidden="1">
      <c r="B87" s="1" t="s">
        <v>129</v>
      </c>
      <c r="C87" s="109" t="s">
        <v>12</v>
      </c>
      <c r="D87" s="110">
        <v>5</v>
      </c>
      <c r="E87" s="111" t="s">
        <v>896</v>
      </c>
      <c r="F87" s="111"/>
      <c r="G87" s="112" t="s">
        <v>135</v>
      </c>
      <c r="H87" s="112" t="s">
        <v>30</v>
      </c>
      <c r="I87" s="112" t="s">
        <v>31</v>
      </c>
      <c r="J87" s="112" t="s">
        <v>755</v>
      </c>
      <c r="K87" s="112" t="s">
        <v>767</v>
      </c>
      <c r="L87" s="112" t="s">
        <v>726</v>
      </c>
      <c r="M87" s="112" t="s">
        <v>131</v>
      </c>
      <c r="N87" s="116">
        <v>4</v>
      </c>
      <c r="O87" s="116">
        <v>4</v>
      </c>
      <c r="P87" s="116">
        <v>4</v>
      </c>
      <c r="Q87" s="116">
        <v>4</v>
      </c>
      <c r="R87" s="116">
        <v>3</v>
      </c>
      <c r="S87" s="116">
        <v>4</v>
      </c>
      <c r="T87" s="117">
        <f>SUM(N87:$Q87)</f>
        <v>16</v>
      </c>
      <c r="U87" s="116"/>
      <c r="V87" s="117">
        <f t="shared" si="10"/>
        <v>0</v>
      </c>
      <c r="W87" s="116"/>
      <c r="X87" s="116"/>
      <c r="Y87" s="116"/>
      <c r="Z87" s="117">
        <f t="shared" si="11"/>
        <v>0</v>
      </c>
      <c r="AA87" s="116"/>
      <c r="AB87" s="117">
        <f t="shared" si="12"/>
        <v>0</v>
      </c>
      <c r="AC87" s="116"/>
      <c r="AD87" s="117">
        <f t="shared" si="13"/>
        <v>0</v>
      </c>
      <c r="AE87" s="116"/>
      <c r="AF87" s="116"/>
      <c r="AG87" s="116"/>
      <c r="AH87" s="116"/>
      <c r="AI87" s="117">
        <f>(AE87*'MS-8,9,10 Domain 3 Weights'!$B$2)+(AF87*'MS-8,9,10 Domain 3 Weights'!$B$3)+(AG87*'MS-8,9,10 Domain 3 Weights'!$B$4)+(AH87*'MS-8,9,10 Domain 3 Weights'!$B$5)</f>
        <v>0</v>
      </c>
      <c r="AJ87" s="116">
        <v>3</v>
      </c>
      <c r="AK87" s="116">
        <v>3</v>
      </c>
      <c r="AL87" s="116">
        <v>3</v>
      </c>
      <c r="AM87" s="117">
        <f t="shared" si="14"/>
        <v>9</v>
      </c>
      <c r="AN87" s="119" t="str">
        <f t="shared" si="15"/>
        <v>No</v>
      </c>
      <c r="AO87" s="119" t="str">
        <f t="shared" si="16"/>
        <v>NOT SELECTED</v>
      </c>
      <c r="AP87" s="119" t="str">
        <f t="shared" si="17"/>
        <v>NOT SELECTED</v>
      </c>
      <c r="AQ87" s="60" t="s">
        <v>862</v>
      </c>
      <c r="AR87" s="112"/>
      <c r="AS87" s="112"/>
    </row>
    <row r="88" spans="2:45" ht="41.25" customHeight="1">
      <c r="B88" s="1" t="s">
        <v>129</v>
      </c>
      <c r="C88" s="109" t="s">
        <v>12</v>
      </c>
      <c r="D88" s="110">
        <v>6</v>
      </c>
      <c r="E88" s="111" t="s">
        <v>897</v>
      </c>
      <c r="F88" s="111"/>
      <c r="G88" s="112" t="s">
        <v>136</v>
      </c>
      <c r="H88" s="112" t="s">
        <v>77</v>
      </c>
      <c r="I88" s="112" t="s">
        <v>37</v>
      </c>
      <c r="J88" s="112" t="s">
        <v>755</v>
      </c>
      <c r="K88" s="112" t="s">
        <v>761</v>
      </c>
      <c r="L88" s="112" t="s">
        <v>726</v>
      </c>
      <c r="M88" s="112" t="s">
        <v>131</v>
      </c>
      <c r="N88" s="116">
        <v>4</v>
      </c>
      <c r="O88" s="116">
        <v>5</v>
      </c>
      <c r="P88" s="116">
        <v>4</v>
      </c>
      <c r="Q88" s="116">
        <v>4</v>
      </c>
      <c r="R88" s="116">
        <v>4</v>
      </c>
      <c r="S88" s="116">
        <v>4</v>
      </c>
      <c r="T88" s="117">
        <f t="shared" ref="T88:T129" si="18">SUM(N88:Q88)</f>
        <v>17</v>
      </c>
      <c r="U88" s="120"/>
      <c r="V88" s="117">
        <f t="shared" si="10"/>
        <v>0</v>
      </c>
      <c r="W88" s="116">
        <v>5</v>
      </c>
      <c r="X88" s="116">
        <v>5</v>
      </c>
      <c r="Y88" s="121">
        <v>3</v>
      </c>
      <c r="Z88" s="117">
        <f t="shared" si="11"/>
        <v>13</v>
      </c>
      <c r="AA88" s="116"/>
      <c r="AB88" s="117">
        <f t="shared" si="12"/>
        <v>0</v>
      </c>
      <c r="AC88" s="116"/>
      <c r="AD88" s="117">
        <f t="shared" si="13"/>
        <v>0</v>
      </c>
      <c r="AE88" s="116"/>
      <c r="AF88" s="116"/>
      <c r="AG88" s="116"/>
      <c r="AH88" s="116"/>
      <c r="AI88" s="117">
        <f>(AE88*'MS-8,9,10 Domain 3 Weights'!$B$2)+(AF88*'MS-8,9,10 Domain 3 Weights'!$B$3)+(AG88*'MS-8,9,10 Domain 3 Weights'!$B$4)+(AH88*'MS-8,9,10 Domain 3 Weights'!$B$5)</f>
        <v>0</v>
      </c>
      <c r="AJ88" s="116">
        <v>4</v>
      </c>
      <c r="AK88" s="116">
        <v>4</v>
      </c>
      <c r="AL88" s="116">
        <v>3</v>
      </c>
      <c r="AM88" s="117">
        <f t="shared" si="14"/>
        <v>11</v>
      </c>
      <c r="AN88" s="119" t="str">
        <f t="shared" si="15"/>
        <v>Yes</v>
      </c>
      <c r="AO88" s="119" t="str">
        <f t="shared" si="16"/>
        <v>SELECTED</v>
      </c>
      <c r="AP88" s="119" t="str">
        <f t="shared" si="17"/>
        <v>NOT SELECTED</v>
      </c>
      <c r="AQ88" s="60" t="s">
        <v>872</v>
      </c>
      <c r="AR88" s="112"/>
      <c r="AS88" s="112" t="s">
        <v>962</v>
      </c>
    </row>
    <row r="89" spans="2:45" ht="43.5" hidden="1" customHeight="1">
      <c r="B89" s="1" t="s">
        <v>129</v>
      </c>
      <c r="C89" s="109" t="s">
        <v>12</v>
      </c>
      <c r="D89" s="110">
        <v>7</v>
      </c>
      <c r="E89" s="111" t="s">
        <v>897</v>
      </c>
      <c r="F89" s="111"/>
      <c r="G89" s="112" t="s">
        <v>137</v>
      </c>
      <c r="H89" s="112" t="s">
        <v>36</v>
      </c>
      <c r="I89" s="112" t="s">
        <v>37</v>
      </c>
      <c r="J89" s="112" t="s">
        <v>755</v>
      </c>
      <c r="K89" s="112" t="s">
        <v>761</v>
      </c>
      <c r="L89" s="112" t="s">
        <v>726</v>
      </c>
      <c r="M89" s="112" t="s">
        <v>131</v>
      </c>
      <c r="N89" s="116">
        <v>4</v>
      </c>
      <c r="O89" s="116">
        <v>4</v>
      </c>
      <c r="P89" s="116">
        <v>3</v>
      </c>
      <c r="Q89" s="116">
        <v>4</v>
      </c>
      <c r="R89" s="116">
        <v>4</v>
      </c>
      <c r="S89" s="116">
        <v>3</v>
      </c>
      <c r="T89" s="117">
        <f t="shared" si="18"/>
        <v>15</v>
      </c>
      <c r="U89" s="120"/>
      <c r="V89" s="117">
        <f t="shared" si="10"/>
        <v>0</v>
      </c>
      <c r="W89" s="116">
        <v>4</v>
      </c>
      <c r="X89" s="116">
        <v>4</v>
      </c>
      <c r="Y89" s="121">
        <v>4</v>
      </c>
      <c r="Z89" s="117">
        <f t="shared" si="11"/>
        <v>12</v>
      </c>
      <c r="AA89" s="116"/>
      <c r="AB89" s="117">
        <f t="shared" si="12"/>
        <v>0</v>
      </c>
      <c r="AC89" s="116"/>
      <c r="AD89" s="117">
        <f t="shared" si="13"/>
        <v>0</v>
      </c>
      <c r="AE89" s="116"/>
      <c r="AF89" s="116"/>
      <c r="AG89" s="116"/>
      <c r="AH89" s="116"/>
      <c r="AI89" s="117">
        <f>(AE89*'MS-8,9,10 Domain 3 Weights'!$B$2)+(AF89*'MS-8,9,10 Domain 3 Weights'!$B$3)+(AG89*'MS-8,9,10 Domain 3 Weights'!$B$4)+(AH89*'MS-8,9,10 Domain 3 Weights'!$B$5)</f>
        <v>0</v>
      </c>
      <c r="AJ89" s="116">
        <v>4</v>
      </c>
      <c r="AK89" s="116">
        <v>4</v>
      </c>
      <c r="AL89" s="116">
        <v>3</v>
      </c>
      <c r="AM89" s="117">
        <f t="shared" si="14"/>
        <v>11</v>
      </c>
      <c r="AN89" s="119" t="str">
        <f t="shared" si="15"/>
        <v>No</v>
      </c>
      <c r="AO89" s="119" t="str">
        <f t="shared" si="16"/>
        <v>NOT SELECTED</v>
      </c>
      <c r="AP89" s="119" t="str">
        <f t="shared" si="17"/>
        <v>NOT SELECTED</v>
      </c>
      <c r="AQ89" s="60" t="s">
        <v>872</v>
      </c>
      <c r="AR89" s="112"/>
      <c r="AS89" s="112"/>
    </row>
    <row r="90" spans="2:45" ht="42.75" hidden="1" customHeight="1">
      <c r="B90" s="1" t="s">
        <v>129</v>
      </c>
      <c r="C90" s="109" t="s">
        <v>12</v>
      </c>
      <c r="D90" s="110">
        <v>8</v>
      </c>
      <c r="E90" s="111" t="s">
        <v>897</v>
      </c>
      <c r="F90" s="111"/>
      <c r="G90" s="112" t="s">
        <v>138</v>
      </c>
      <c r="H90" s="112" t="s">
        <v>36</v>
      </c>
      <c r="I90" s="112" t="s">
        <v>37</v>
      </c>
      <c r="J90" s="112" t="s">
        <v>755</v>
      </c>
      <c r="K90" s="112" t="s">
        <v>761</v>
      </c>
      <c r="L90" s="112" t="s">
        <v>726</v>
      </c>
      <c r="M90" s="112" t="s">
        <v>131</v>
      </c>
      <c r="N90" s="116">
        <v>4</v>
      </c>
      <c r="O90" s="116">
        <v>4</v>
      </c>
      <c r="P90" s="116">
        <v>3</v>
      </c>
      <c r="Q90" s="116">
        <v>4</v>
      </c>
      <c r="R90" s="116">
        <v>4</v>
      </c>
      <c r="S90" s="116">
        <v>4</v>
      </c>
      <c r="T90" s="117">
        <f t="shared" si="18"/>
        <v>15</v>
      </c>
      <c r="U90" s="120"/>
      <c r="V90" s="117">
        <f t="shared" si="10"/>
        <v>0</v>
      </c>
      <c r="W90" s="116">
        <v>4</v>
      </c>
      <c r="X90" s="116">
        <v>4</v>
      </c>
      <c r="Y90" s="116">
        <v>1</v>
      </c>
      <c r="Z90" s="117">
        <f t="shared" si="11"/>
        <v>9</v>
      </c>
      <c r="AA90" s="116"/>
      <c r="AB90" s="117">
        <f t="shared" si="12"/>
        <v>0</v>
      </c>
      <c r="AC90" s="116"/>
      <c r="AD90" s="117">
        <f t="shared" si="13"/>
        <v>0</v>
      </c>
      <c r="AE90" s="116"/>
      <c r="AF90" s="116"/>
      <c r="AG90" s="116"/>
      <c r="AH90" s="116"/>
      <c r="AI90" s="117">
        <f>(AE90*'MS-8,9,10 Domain 3 Weights'!$B$2)+(AF90*'MS-8,9,10 Domain 3 Weights'!$B$3)+(AG90*'MS-8,9,10 Domain 3 Weights'!$B$4)+(AH90*'MS-8,9,10 Domain 3 Weights'!$B$5)</f>
        <v>0</v>
      </c>
      <c r="AJ90" s="116">
        <v>4</v>
      </c>
      <c r="AK90" s="116">
        <v>4</v>
      </c>
      <c r="AL90" s="116">
        <v>3</v>
      </c>
      <c r="AM90" s="117">
        <f t="shared" si="14"/>
        <v>11</v>
      </c>
      <c r="AN90" s="119" t="str">
        <f t="shared" si="15"/>
        <v>No</v>
      </c>
      <c r="AO90" s="119" t="str">
        <f t="shared" si="16"/>
        <v>NOT SELECTED</v>
      </c>
      <c r="AP90" s="119" t="str">
        <f t="shared" si="17"/>
        <v>NOT SELECTED</v>
      </c>
      <c r="AQ90" s="60" t="s">
        <v>872</v>
      </c>
      <c r="AR90" s="112"/>
      <c r="AS90" s="112"/>
    </row>
    <row r="91" spans="2:45" ht="40.5" hidden="1" customHeight="1">
      <c r="B91" s="1" t="s">
        <v>129</v>
      </c>
      <c r="C91" s="109" t="s">
        <v>12</v>
      </c>
      <c r="D91" s="110">
        <v>9</v>
      </c>
      <c r="E91" s="111" t="s">
        <v>897</v>
      </c>
      <c r="F91" s="111"/>
      <c r="G91" s="112" t="s">
        <v>139</v>
      </c>
      <c r="H91" s="112" t="s">
        <v>36</v>
      </c>
      <c r="I91" s="112" t="s">
        <v>101</v>
      </c>
      <c r="J91" s="112" t="s">
        <v>755</v>
      </c>
      <c r="K91" s="112" t="s">
        <v>761</v>
      </c>
      <c r="L91" s="112" t="s">
        <v>726</v>
      </c>
      <c r="M91" s="112" t="s">
        <v>131</v>
      </c>
      <c r="N91" s="116">
        <v>4</v>
      </c>
      <c r="O91" s="116">
        <v>4</v>
      </c>
      <c r="P91" s="116">
        <v>4</v>
      </c>
      <c r="Q91" s="116">
        <v>4</v>
      </c>
      <c r="R91" s="116">
        <v>4</v>
      </c>
      <c r="S91" s="116">
        <v>4</v>
      </c>
      <c r="T91" s="117">
        <f t="shared" si="18"/>
        <v>16</v>
      </c>
      <c r="U91" s="116"/>
      <c r="V91" s="117">
        <f t="shared" si="10"/>
        <v>0</v>
      </c>
      <c r="W91" s="116">
        <v>5</v>
      </c>
      <c r="X91" s="116">
        <v>4</v>
      </c>
      <c r="Y91" s="116">
        <v>3</v>
      </c>
      <c r="Z91" s="117">
        <f t="shared" si="11"/>
        <v>12</v>
      </c>
      <c r="AA91" s="116"/>
      <c r="AB91" s="117">
        <f t="shared" si="12"/>
        <v>0</v>
      </c>
      <c r="AC91" s="116"/>
      <c r="AD91" s="117">
        <f t="shared" si="13"/>
        <v>0</v>
      </c>
      <c r="AE91" s="116"/>
      <c r="AF91" s="116"/>
      <c r="AG91" s="116"/>
      <c r="AH91" s="116"/>
      <c r="AI91" s="117">
        <f>(AE91*'MS-8,9,10 Domain 3 Weights'!$B$2)+(AF91*'MS-8,9,10 Domain 3 Weights'!$B$3)+(AG91*'MS-8,9,10 Domain 3 Weights'!$B$4)+(AH91*'MS-8,9,10 Domain 3 Weights'!$B$5)</f>
        <v>0</v>
      </c>
      <c r="AJ91" s="116">
        <v>4</v>
      </c>
      <c r="AK91" s="116">
        <v>4</v>
      </c>
      <c r="AL91" s="116">
        <v>3</v>
      </c>
      <c r="AM91" s="117">
        <f t="shared" si="14"/>
        <v>11</v>
      </c>
      <c r="AN91" s="119" t="str">
        <f t="shared" si="15"/>
        <v>No</v>
      </c>
      <c r="AO91" s="119" t="str">
        <f t="shared" si="16"/>
        <v>NOT SELECTED</v>
      </c>
      <c r="AP91" s="119" t="str">
        <f t="shared" si="17"/>
        <v>NOT SELECTED</v>
      </c>
      <c r="AQ91" s="60" t="s">
        <v>872</v>
      </c>
      <c r="AR91" s="112"/>
      <c r="AS91" s="112"/>
    </row>
    <row r="92" spans="2:45" ht="52.5" customHeight="1">
      <c r="B92" s="1" t="s">
        <v>129</v>
      </c>
      <c r="C92" s="109" t="s">
        <v>12</v>
      </c>
      <c r="D92" s="110">
        <v>10</v>
      </c>
      <c r="E92" s="111" t="s">
        <v>897</v>
      </c>
      <c r="F92" s="111"/>
      <c r="G92" s="112" t="s">
        <v>140</v>
      </c>
      <c r="H92" s="112" t="s">
        <v>36</v>
      </c>
      <c r="I92" s="112" t="s">
        <v>37</v>
      </c>
      <c r="J92" s="112" t="s">
        <v>755</v>
      </c>
      <c r="K92" s="112" t="s">
        <v>761</v>
      </c>
      <c r="L92" s="112" t="s">
        <v>726</v>
      </c>
      <c r="M92" s="112" t="s">
        <v>131</v>
      </c>
      <c r="N92" s="116">
        <v>4</v>
      </c>
      <c r="O92" s="116">
        <v>5</v>
      </c>
      <c r="P92" s="116">
        <v>3</v>
      </c>
      <c r="Q92" s="116">
        <v>4</v>
      </c>
      <c r="R92" s="116">
        <v>4</v>
      </c>
      <c r="S92" s="116">
        <v>4</v>
      </c>
      <c r="T92" s="117">
        <f t="shared" si="18"/>
        <v>16</v>
      </c>
      <c r="U92" s="120"/>
      <c r="V92" s="117">
        <f t="shared" si="10"/>
        <v>0</v>
      </c>
      <c r="W92" s="116">
        <v>5</v>
      </c>
      <c r="X92" s="116">
        <v>4</v>
      </c>
      <c r="Y92" s="116">
        <v>4</v>
      </c>
      <c r="Z92" s="117">
        <f t="shared" si="11"/>
        <v>13</v>
      </c>
      <c r="AA92" s="116"/>
      <c r="AB92" s="117">
        <f t="shared" si="12"/>
        <v>0</v>
      </c>
      <c r="AC92" s="116"/>
      <c r="AD92" s="117">
        <f t="shared" si="13"/>
        <v>0</v>
      </c>
      <c r="AE92" s="116"/>
      <c r="AF92" s="116"/>
      <c r="AG92" s="116"/>
      <c r="AH92" s="116"/>
      <c r="AI92" s="117">
        <f>(AE92*'MS-8,9,10 Domain 3 Weights'!$B$2)+(AF92*'MS-8,9,10 Domain 3 Weights'!$B$3)+(AG92*'MS-8,9,10 Domain 3 Weights'!$B$4)+(AH92*'MS-8,9,10 Domain 3 Weights'!$B$5)</f>
        <v>0</v>
      </c>
      <c r="AJ92" s="116">
        <v>4</v>
      </c>
      <c r="AK92" s="116">
        <v>4</v>
      </c>
      <c r="AL92" s="116">
        <v>5</v>
      </c>
      <c r="AM92" s="117">
        <f t="shared" si="14"/>
        <v>13</v>
      </c>
      <c r="AN92" s="119" t="str">
        <f t="shared" si="15"/>
        <v>Yes</v>
      </c>
      <c r="AO92" s="119" t="str">
        <f t="shared" si="16"/>
        <v>SELECTED</v>
      </c>
      <c r="AP92" s="119" t="str">
        <f t="shared" si="17"/>
        <v>CORE</v>
      </c>
      <c r="AQ92" s="60" t="s">
        <v>872</v>
      </c>
      <c r="AR92" s="112" t="s">
        <v>959</v>
      </c>
      <c r="AS92" s="112" t="s">
        <v>963</v>
      </c>
    </row>
    <row r="93" spans="2:45" ht="40.5" hidden="1" customHeight="1">
      <c r="B93" s="1" t="s">
        <v>129</v>
      </c>
      <c r="C93" s="109" t="s">
        <v>12</v>
      </c>
      <c r="D93" s="110">
        <v>11</v>
      </c>
      <c r="E93" s="111" t="s">
        <v>897</v>
      </c>
      <c r="F93" s="111"/>
      <c r="G93" s="112" t="s">
        <v>141</v>
      </c>
      <c r="H93" s="112" t="s">
        <v>36</v>
      </c>
      <c r="I93" s="112" t="s">
        <v>37</v>
      </c>
      <c r="J93" s="112" t="s">
        <v>755</v>
      </c>
      <c r="K93" s="112" t="s">
        <v>761</v>
      </c>
      <c r="L93" s="112" t="s">
        <v>727</v>
      </c>
      <c r="M93" s="112" t="s">
        <v>131</v>
      </c>
      <c r="N93" s="116">
        <v>4</v>
      </c>
      <c r="O93" s="116">
        <v>3</v>
      </c>
      <c r="P93" s="116">
        <v>4</v>
      </c>
      <c r="Q93" s="116">
        <v>4</v>
      </c>
      <c r="R93" s="116">
        <v>4</v>
      </c>
      <c r="S93" s="116">
        <v>4</v>
      </c>
      <c r="T93" s="117">
        <f t="shared" si="18"/>
        <v>15</v>
      </c>
      <c r="U93" s="120"/>
      <c r="V93" s="117">
        <f t="shared" si="10"/>
        <v>0</v>
      </c>
      <c r="W93" s="116">
        <v>5</v>
      </c>
      <c r="X93" s="116">
        <v>4</v>
      </c>
      <c r="Y93" s="121">
        <v>4</v>
      </c>
      <c r="Z93" s="117">
        <f t="shared" si="11"/>
        <v>13</v>
      </c>
      <c r="AA93" s="116"/>
      <c r="AB93" s="117">
        <f t="shared" si="12"/>
        <v>0</v>
      </c>
      <c r="AC93" s="116"/>
      <c r="AD93" s="117">
        <f t="shared" si="13"/>
        <v>0</v>
      </c>
      <c r="AE93" s="116"/>
      <c r="AF93" s="116"/>
      <c r="AG93" s="116"/>
      <c r="AH93" s="116"/>
      <c r="AI93" s="117">
        <f>(AE93*'MS-8,9,10 Domain 3 Weights'!$B$2)+(AF93*'MS-8,9,10 Domain 3 Weights'!$B$3)+(AG93*'MS-8,9,10 Domain 3 Weights'!$B$4)+(AH93*'MS-8,9,10 Domain 3 Weights'!$B$5)</f>
        <v>0</v>
      </c>
      <c r="AJ93" s="116">
        <v>4</v>
      </c>
      <c r="AK93" s="116">
        <v>4</v>
      </c>
      <c r="AL93" s="116">
        <v>3</v>
      </c>
      <c r="AM93" s="117">
        <f t="shared" si="14"/>
        <v>11</v>
      </c>
      <c r="AN93" s="119" t="str">
        <f t="shared" si="15"/>
        <v>Yes</v>
      </c>
      <c r="AO93" s="119" t="str">
        <f t="shared" si="16"/>
        <v>NOT SELECTED</v>
      </c>
      <c r="AP93" s="119" t="str">
        <f t="shared" si="17"/>
        <v>NOT SELECTED</v>
      </c>
      <c r="AQ93" s="60" t="s">
        <v>872</v>
      </c>
      <c r="AR93" s="112"/>
      <c r="AS93" s="112"/>
    </row>
    <row r="94" spans="2:45" ht="50.25" hidden="1" customHeight="1">
      <c r="B94" s="1" t="s">
        <v>129</v>
      </c>
      <c r="C94" s="109" t="s">
        <v>12</v>
      </c>
      <c r="D94" s="110">
        <v>12</v>
      </c>
      <c r="E94" s="111" t="s">
        <v>897</v>
      </c>
      <c r="F94" s="111"/>
      <c r="G94" s="112" t="s">
        <v>142</v>
      </c>
      <c r="H94" s="112" t="s">
        <v>36</v>
      </c>
      <c r="I94" s="112" t="s">
        <v>37</v>
      </c>
      <c r="J94" s="112" t="s">
        <v>755</v>
      </c>
      <c r="K94" s="112" t="s">
        <v>761</v>
      </c>
      <c r="L94" s="112" t="s">
        <v>727</v>
      </c>
      <c r="M94" s="112" t="s">
        <v>131</v>
      </c>
      <c r="N94" s="116">
        <v>4</v>
      </c>
      <c r="O94" s="116">
        <v>5</v>
      </c>
      <c r="P94" s="116">
        <v>3</v>
      </c>
      <c r="Q94" s="116">
        <v>4</v>
      </c>
      <c r="R94" s="116">
        <v>3</v>
      </c>
      <c r="S94" s="116">
        <v>3</v>
      </c>
      <c r="T94" s="117">
        <f t="shared" si="18"/>
        <v>16</v>
      </c>
      <c r="U94" s="120"/>
      <c r="V94" s="117">
        <f t="shared" si="10"/>
        <v>0</v>
      </c>
      <c r="W94" s="116">
        <v>5</v>
      </c>
      <c r="X94" s="116">
        <v>3</v>
      </c>
      <c r="Y94" s="116">
        <v>4</v>
      </c>
      <c r="Z94" s="117">
        <f t="shared" si="11"/>
        <v>12</v>
      </c>
      <c r="AA94" s="116"/>
      <c r="AB94" s="117">
        <f t="shared" si="12"/>
        <v>0</v>
      </c>
      <c r="AC94" s="116"/>
      <c r="AD94" s="117">
        <f t="shared" si="13"/>
        <v>0</v>
      </c>
      <c r="AE94" s="116"/>
      <c r="AF94" s="116"/>
      <c r="AG94" s="116"/>
      <c r="AH94" s="116"/>
      <c r="AI94" s="117">
        <f>(AE94*'MS-8,9,10 Domain 3 Weights'!$B$2)+(AF94*'MS-8,9,10 Domain 3 Weights'!$B$3)+(AG94*'MS-8,9,10 Domain 3 Weights'!$B$4)+(AH94*'MS-8,9,10 Domain 3 Weights'!$B$5)</f>
        <v>0</v>
      </c>
      <c r="AJ94" s="116">
        <v>4</v>
      </c>
      <c r="AK94" s="116">
        <v>4</v>
      </c>
      <c r="AL94" s="116">
        <v>3</v>
      </c>
      <c r="AM94" s="117">
        <f t="shared" si="14"/>
        <v>11</v>
      </c>
      <c r="AN94" s="119" t="str">
        <f t="shared" si="15"/>
        <v>No</v>
      </c>
      <c r="AO94" s="119" t="str">
        <f t="shared" si="16"/>
        <v>NOT SELECTED</v>
      </c>
      <c r="AP94" s="119" t="str">
        <f t="shared" si="17"/>
        <v>NOT SELECTED</v>
      </c>
      <c r="AQ94" s="60" t="s">
        <v>872</v>
      </c>
      <c r="AR94" s="112"/>
      <c r="AS94" s="112"/>
    </row>
    <row r="95" spans="2:45" ht="60" customHeight="1">
      <c r="B95" s="1" t="s">
        <v>129</v>
      </c>
      <c r="C95" s="109" t="s">
        <v>12</v>
      </c>
      <c r="D95" s="110">
        <v>13</v>
      </c>
      <c r="E95" s="111" t="s">
        <v>897</v>
      </c>
      <c r="F95" s="111"/>
      <c r="G95" s="112" t="s">
        <v>143</v>
      </c>
      <c r="H95" s="112" t="s">
        <v>36</v>
      </c>
      <c r="I95" s="112" t="s">
        <v>37</v>
      </c>
      <c r="J95" s="112" t="s">
        <v>755</v>
      </c>
      <c r="K95" s="112" t="s">
        <v>761</v>
      </c>
      <c r="L95" s="112" t="s">
        <v>727</v>
      </c>
      <c r="M95" s="112" t="s">
        <v>131</v>
      </c>
      <c r="N95" s="116">
        <v>4</v>
      </c>
      <c r="O95" s="116">
        <v>5</v>
      </c>
      <c r="P95" s="116">
        <v>3</v>
      </c>
      <c r="Q95" s="116">
        <v>4</v>
      </c>
      <c r="R95" s="116">
        <v>3</v>
      </c>
      <c r="S95" s="116">
        <v>3</v>
      </c>
      <c r="T95" s="117">
        <f t="shared" si="18"/>
        <v>16</v>
      </c>
      <c r="U95" s="120"/>
      <c r="V95" s="117">
        <f t="shared" si="10"/>
        <v>0</v>
      </c>
      <c r="W95" s="116">
        <v>5</v>
      </c>
      <c r="X95" s="116">
        <v>4</v>
      </c>
      <c r="Y95" s="121">
        <v>4</v>
      </c>
      <c r="Z95" s="117">
        <f t="shared" si="11"/>
        <v>13</v>
      </c>
      <c r="AA95" s="116"/>
      <c r="AB95" s="117">
        <f t="shared" si="12"/>
        <v>0</v>
      </c>
      <c r="AC95" s="116"/>
      <c r="AD95" s="117">
        <f t="shared" si="13"/>
        <v>0</v>
      </c>
      <c r="AE95" s="116"/>
      <c r="AF95" s="116"/>
      <c r="AG95" s="116"/>
      <c r="AH95" s="116"/>
      <c r="AI95" s="117">
        <f>(AE95*'MS-8,9,10 Domain 3 Weights'!$B$2)+(AF95*'MS-8,9,10 Domain 3 Weights'!$B$3)+(AG95*'MS-8,9,10 Domain 3 Weights'!$B$4)+(AH95*'MS-8,9,10 Domain 3 Weights'!$B$5)</f>
        <v>0</v>
      </c>
      <c r="AJ95" s="116">
        <v>4</v>
      </c>
      <c r="AK95" s="116">
        <v>4</v>
      </c>
      <c r="AL95" s="116">
        <v>3</v>
      </c>
      <c r="AM95" s="117">
        <f t="shared" si="14"/>
        <v>11</v>
      </c>
      <c r="AN95" s="119" t="str">
        <f t="shared" si="15"/>
        <v>Yes</v>
      </c>
      <c r="AO95" s="119" t="str">
        <f t="shared" si="16"/>
        <v>SELECTED</v>
      </c>
      <c r="AP95" s="119" t="str">
        <f t="shared" si="17"/>
        <v>NOT SELECTED</v>
      </c>
      <c r="AQ95" s="60" t="s">
        <v>872</v>
      </c>
      <c r="AR95" s="112"/>
      <c r="AS95" s="112"/>
    </row>
    <row r="96" spans="2:45" ht="52.5" hidden="1" customHeight="1">
      <c r="B96" s="1" t="s">
        <v>129</v>
      </c>
      <c r="C96" s="109" t="s">
        <v>12</v>
      </c>
      <c r="D96" s="110">
        <v>14</v>
      </c>
      <c r="E96" s="111" t="s">
        <v>897</v>
      </c>
      <c r="F96" s="111"/>
      <c r="G96" s="112" t="s">
        <v>144</v>
      </c>
      <c r="H96" s="112" t="s">
        <v>36</v>
      </c>
      <c r="I96" s="112" t="s">
        <v>37</v>
      </c>
      <c r="J96" s="112" t="s">
        <v>755</v>
      </c>
      <c r="K96" s="112" t="s">
        <v>761</v>
      </c>
      <c r="L96" s="112" t="s">
        <v>727</v>
      </c>
      <c r="M96" s="112" t="s">
        <v>131</v>
      </c>
      <c r="N96" s="116">
        <v>4</v>
      </c>
      <c r="O96" s="116">
        <v>5</v>
      </c>
      <c r="P96" s="116">
        <v>3</v>
      </c>
      <c r="Q96" s="116">
        <v>4</v>
      </c>
      <c r="R96" s="116">
        <v>3</v>
      </c>
      <c r="S96" s="116">
        <v>3</v>
      </c>
      <c r="T96" s="117">
        <f t="shared" si="18"/>
        <v>16</v>
      </c>
      <c r="U96" s="120"/>
      <c r="V96" s="117">
        <f t="shared" si="10"/>
        <v>0</v>
      </c>
      <c r="W96" s="116">
        <v>5</v>
      </c>
      <c r="X96" s="116">
        <v>3</v>
      </c>
      <c r="Y96" s="121">
        <v>4</v>
      </c>
      <c r="Z96" s="117">
        <f t="shared" si="11"/>
        <v>12</v>
      </c>
      <c r="AA96" s="116"/>
      <c r="AB96" s="117">
        <f t="shared" si="12"/>
        <v>0</v>
      </c>
      <c r="AC96" s="116"/>
      <c r="AD96" s="117">
        <f t="shared" si="13"/>
        <v>0</v>
      </c>
      <c r="AE96" s="116"/>
      <c r="AF96" s="116"/>
      <c r="AG96" s="116"/>
      <c r="AH96" s="116"/>
      <c r="AI96" s="117">
        <f>(AE96*'MS-8,9,10 Domain 3 Weights'!$B$2)+(AF96*'MS-8,9,10 Domain 3 Weights'!$B$3)+(AG96*'MS-8,9,10 Domain 3 Weights'!$B$4)+(AH96*'MS-8,9,10 Domain 3 Weights'!$B$5)</f>
        <v>0</v>
      </c>
      <c r="AJ96" s="116">
        <v>4</v>
      </c>
      <c r="AK96" s="116">
        <v>4</v>
      </c>
      <c r="AL96" s="116">
        <v>3</v>
      </c>
      <c r="AM96" s="117">
        <f t="shared" si="14"/>
        <v>11</v>
      </c>
      <c r="AN96" s="119" t="str">
        <f t="shared" si="15"/>
        <v>No</v>
      </c>
      <c r="AO96" s="119" t="str">
        <f t="shared" si="16"/>
        <v>NOT SELECTED</v>
      </c>
      <c r="AP96" s="119" t="str">
        <f t="shared" si="17"/>
        <v>NOT SELECTED</v>
      </c>
      <c r="AQ96" s="60" t="s">
        <v>872</v>
      </c>
      <c r="AR96" s="112"/>
      <c r="AS96" s="112"/>
    </row>
    <row r="97" spans="2:45" ht="54" hidden="1" customHeight="1">
      <c r="B97" s="1" t="s">
        <v>129</v>
      </c>
      <c r="C97" s="109" t="s">
        <v>12</v>
      </c>
      <c r="D97" s="110">
        <v>15</v>
      </c>
      <c r="E97" s="111" t="s">
        <v>897</v>
      </c>
      <c r="F97" s="111"/>
      <c r="G97" s="112" t="s">
        <v>145</v>
      </c>
      <c r="H97" s="112" t="s">
        <v>36</v>
      </c>
      <c r="I97" s="112" t="s">
        <v>37</v>
      </c>
      <c r="J97" s="112" t="s">
        <v>755</v>
      </c>
      <c r="K97" s="112" t="s">
        <v>761</v>
      </c>
      <c r="L97" s="112" t="s">
        <v>727</v>
      </c>
      <c r="M97" s="112" t="s">
        <v>131</v>
      </c>
      <c r="N97" s="116">
        <v>4</v>
      </c>
      <c r="O97" s="116">
        <v>5</v>
      </c>
      <c r="P97" s="116">
        <v>3</v>
      </c>
      <c r="Q97" s="116">
        <v>4</v>
      </c>
      <c r="R97" s="116">
        <v>3</v>
      </c>
      <c r="S97" s="116">
        <v>3</v>
      </c>
      <c r="T97" s="117">
        <f t="shared" si="18"/>
        <v>16</v>
      </c>
      <c r="U97" s="120"/>
      <c r="V97" s="117">
        <f t="shared" si="10"/>
        <v>0</v>
      </c>
      <c r="W97" s="116">
        <v>5</v>
      </c>
      <c r="X97" s="116">
        <v>2</v>
      </c>
      <c r="Y97" s="121">
        <v>5</v>
      </c>
      <c r="Z97" s="117">
        <f t="shared" si="11"/>
        <v>12</v>
      </c>
      <c r="AA97" s="116"/>
      <c r="AB97" s="117">
        <f t="shared" si="12"/>
        <v>0</v>
      </c>
      <c r="AC97" s="116"/>
      <c r="AD97" s="117">
        <f t="shared" si="13"/>
        <v>0</v>
      </c>
      <c r="AE97" s="116"/>
      <c r="AF97" s="116"/>
      <c r="AG97" s="116"/>
      <c r="AH97" s="116"/>
      <c r="AI97" s="117">
        <f>(AE97*'MS-8,9,10 Domain 3 Weights'!$B$2)+(AF97*'MS-8,9,10 Domain 3 Weights'!$B$3)+(AG97*'MS-8,9,10 Domain 3 Weights'!$B$4)+(AH97*'MS-8,9,10 Domain 3 Weights'!$B$5)</f>
        <v>0</v>
      </c>
      <c r="AJ97" s="116">
        <v>4</v>
      </c>
      <c r="AK97" s="116">
        <v>4</v>
      </c>
      <c r="AL97" s="116">
        <v>3</v>
      </c>
      <c r="AM97" s="117">
        <f t="shared" si="14"/>
        <v>11</v>
      </c>
      <c r="AN97" s="119" t="str">
        <f t="shared" si="15"/>
        <v>No</v>
      </c>
      <c r="AO97" s="119" t="str">
        <f t="shared" si="16"/>
        <v>NOT SELECTED</v>
      </c>
      <c r="AP97" s="119" t="str">
        <f t="shared" si="17"/>
        <v>NOT SELECTED</v>
      </c>
      <c r="AQ97" s="60" t="s">
        <v>872</v>
      </c>
      <c r="AR97" s="112"/>
      <c r="AS97" s="112"/>
    </row>
    <row r="98" spans="2:45" ht="39" hidden="1">
      <c r="B98" s="1" t="s">
        <v>129</v>
      </c>
      <c r="C98" s="109" t="s">
        <v>12</v>
      </c>
      <c r="D98" s="110">
        <v>16</v>
      </c>
      <c r="E98" s="111" t="s">
        <v>898</v>
      </c>
      <c r="F98" s="111"/>
      <c r="G98" s="112" t="s">
        <v>146</v>
      </c>
      <c r="H98" s="112" t="s">
        <v>77</v>
      </c>
      <c r="I98" s="112" t="s">
        <v>82</v>
      </c>
      <c r="J98" s="112" t="s">
        <v>755</v>
      </c>
      <c r="K98" s="112" t="s">
        <v>762</v>
      </c>
      <c r="L98" s="112" t="s">
        <v>727</v>
      </c>
      <c r="M98" s="112" t="s">
        <v>131</v>
      </c>
      <c r="N98" s="116">
        <v>4</v>
      </c>
      <c r="O98" s="116">
        <v>4</v>
      </c>
      <c r="P98" s="116">
        <v>4</v>
      </c>
      <c r="Q98" s="116">
        <v>4</v>
      </c>
      <c r="R98" s="116">
        <v>3</v>
      </c>
      <c r="S98" s="116">
        <v>4</v>
      </c>
      <c r="T98" s="117">
        <f t="shared" si="18"/>
        <v>16</v>
      </c>
      <c r="U98" s="116"/>
      <c r="V98" s="117">
        <f t="shared" si="10"/>
        <v>0</v>
      </c>
      <c r="W98" s="116"/>
      <c r="X98" s="116"/>
      <c r="Y98" s="116"/>
      <c r="Z98" s="117">
        <f t="shared" si="11"/>
        <v>0</v>
      </c>
      <c r="AA98" s="116">
        <v>3</v>
      </c>
      <c r="AB98" s="117">
        <f t="shared" si="12"/>
        <v>3</v>
      </c>
      <c r="AC98" s="116"/>
      <c r="AD98" s="117">
        <f t="shared" si="13"/>
        <v>0</v>
      </c>
      <c r="AE98" s="116"/>
      <c r="AF98" s="116"/>
      <c r="AG98" s="116"/>
      <c r="AH98" s="116"/>
      <c r="AI98" s="117">
        <f>(AE98*'MS-8,9,10 Domain 3 Weights'!$B$2)+(AF98*'MS-8,9,10 Domain 3 Weights'!$B$3)+(AG98*'MS-8,9,10 Domain 3 Weights'!$B$4)+(AH98*'MS-8,9,10 Domain 3 Weights'!$B$5)</f>
        <v>0</v>
      </c>
      <c r="AJ98" s="116">
        <v>4</v>
      </c>
      <c r="AK98" s="116">
        <v>4</v>
      </c>
      <c r="AL98" s="116">
        <v>4</v>
      </c>
      <c r="AM98" s="117">
        <f t="shared" si="14"/>
        <v>12</v>
      </c>
      <c r="AN98" s="119" t="str">
        <f t="shared" si="15"/>
        <v>No</v>
      </c>
      <c r="AO98" s="119" t="str">
        <f t="shared" si="16"/>
        <v>NOT SELECTED</v>
      </c>
      <c r="AP98" s="119" t="str">
        <f t="shared" si="17"/>
        <v>NOT SELECTED</v>
      </c>
      <c r="AQ98" s="60" t="s">
        <v>872</v>
      </c>
      <c r="AR98" s="112"/>
      <c r="AS98" s="112"/>
    </row>
    <row r="99" spans="2:45" ht="30.75" customHeight="1">
      <c r="B99" s="1" t="s">
        <v>129</v>
      </c>
      <c r="C99" s="109" t="s">
        <v>12</v>
      </c>
      <c r="D99" s="110">
        <v>17</v>
      </c>
      <c r="E99" s="111" t="s">
        <v>898</v>
      </c>
      <c r="F99" s="111"/>
      <c r="G99" s="112" t="s">
        <v>147</v>
      </c>
      <c r="H99" s="112" t="s">
        <v>77</v>
      </c>
      <c r="I99" s="112" t="s">
        <v>82</v>
      </c>
      <c r="J99" s="112" t="s">
        <v>755</v>
      </c>
      <c r="K99" s="112" t="s">
        <v>762</v>
      </c>
      <c r="L99" s="112" t="s">
        <v>727</v>
      </c>
      <c r="M99" s="112" t="s">
        <v>131</v>
      </c>
      <c r="N99" s="116">
        <v>4</v>
      </c>
      <c r="O99" s="116">
        <v>4</v>
      </c>
      <c r="P99" s="116">
        <v>4</v>
      </c>
      <c r="Q99" s="116">
        <v>4</v>
      </c>
      <c r="R99" s="116">
        <v>3</v>
      </c>
      <c r="S99" s="116">
        <v>4</v>
      </c>
      <c r="T99" s="117">
        <f t="shared" si="18"/>
        <v>16</v>
      </c>
      <c r="U99" s="116"/>
      <c r="V99" s="117">
        <f t="shared" si="10"/>
        <v>0</v>
      </c>
      <c r="W99" s="116"/>
      <c r="X99" s="116"/>
      <c r="Y99" s="116"/>
      <c r="Z99" s="117">
        <f t="shared" si="11"/>
        <v>0</v>
      </c>
      <c r="AA99" s="116">
        <v>5</v>
      </c>
      <c r="AB99" s="117">
        <f t="shared" si="12"/>
        <v>5</v>
      </c>
      <c r="AC99" s="116"/>
      <c r="AD99" s="117">
        <f t="shared" si="13"/>
        <v>0</v>
      </c>
      <c r="AE99" s="116"/>
      <c r="AF99" s="116"/>
      <c r="AG99" s="116"/>
      <c r="AH99" s="116"/>
      <c r="AI99" s="117">
        <f>(AE99*'MS-8,9,10 Domain 3 Weights'!$B$2)+(AF99*'MS-8,9,10 Domain 3 Weights'!$B$3)+(AG99*'MS-8,9,10 Domain 3 Weights'!$B$4)+(AH99*'MS-8,9,10 Domain 3 Weights'!$B$5)</f>
        <v>0</v>
      </c>
      <c r="AJ99" s="116">
        <v>4</v>
      </c>
      <c r="AK99" s="116">
        <v>3</v>
      </c>
      <c r="AL99" s="116">
        <v>2</v>
      </c>
      <c r="AM99" s="117">
        <f t="shared" si="14"/>
        <v>9</v>
      </c>
      <c r="AN99" s="119" t="str">
        <f t="shared" si="15"/>
        <v>Yes</v>
      </c>
      <c r="AO99" s="119" t="str">
        <f t="shared" si="16"/>
        <v>SELECTED</v>
      </c>
      <c r="AP99" s="119" t="str">
        <f t="shared" si="17"/>
        <v>NOT SELECTED</v>
      </c>
      <c r="AQ99" s="60" t="s">
        <v>872</v>
      </c>
      <c r="AR99" s="112"/>
      <c r="AS99" s="112"/>
    </row>
    <row r="100" spans="2:45" ht="39" hidden="1">
      <c r="B100" s="1" t="s">
        <v>129</v>
      </c>
      <c r="C100" s="109" t="s">
        <v>12</v>
      </c>
      <c r="D100" s="110">
        <v>18</v>
      </c>
      <c r="E100" s="111" t="s">
        <v>898</v>
      </c>
      <c r="F100" s="111"/>
      <c r="G100" s="112" t="s">
        <v>148</v>
      </c>
      <c r="H100" s="112" t="s">
        <v>77</v>
      </c>
      <c r="I100" s="112" t="s">
        <v>82</v>
      </c>
      <c r="J100" s="112" t="s">
        <v>755</v>
      </c>
      <c r="K100" s="112" t="s">
        <v>762</v>
      </c>
      <c r="L100" s="112" t="s">
        <v>727</v>
      </c>
      <c r="M100" s="112" t="s">
        <v>131</v>
      </c>
      <c r="N100" s="116">
        <v>4</v>
      </c>
      <c r="O100" s="116">
        <v>4</v>
      </c>
      <c r="P100" s="116">
        <v>4</v>
      </c>
      <c r="Q100" s="116">
        <v>4</v>
      </c>
      <c r="R100" s="116">
        <v>3</v>
      </c>
      <c r="S100" s="116">
        <v>4</v>
      </c>
      <c r="T100" s="117">
        <f t="shared" si="18"/>
        <v>16</v>
      </c>
      <c r="U100" s="116"/>
      <c r="V100" s="117">
        <f t="shared" si="10"/>
        <v>0</v>
      </c>
      <c r="W100" s="116"/>
      <c r="X100" s="116"/>
      <c r="Y100" s="116"/>
      <c r="Z100" s="117">
        <f t="shared" si="11"/>
        <v>0</v>
      </c>
      <c r="AA100" s="116">
        <v>3</v>
      </c>
      <c r="AB100" s="117">
        <f t="shared" si="12"/>
        <v>3</v>
      </c>
      <c r="AC100" s="116"/>
      <c r="AD100" s="117">
        <f t="shared" si="13"/>
        <v>0</v>
      </c>
      <c r="AE100" s="116"/>
      <c r="AF100" s="116"/>
      <c r="AG100" s="116"/>
      <c r="AH100" s="116"/>
      <c r="AI100" s="117">
        <f>(AE100*'MS-8,9,10 Domain 3 Weights'!$B$2)+(AF100*'MS-8,9,10 Domain 3 Weights'!$B$3)+(AG100*'MS-8,9,10 Domain 3 Weights'!$B$4)+(AH100*'MS-8,9,10 Domain 3 Weights'!$B$5)</f>
        <v>0</v>
      </c>
      <c r="AJ100" s="116">
        <v>4</v>
      </c>
      <c r="AK100" s="116">
        <v>4</v>
      </c>
      <c r="AL100" s="116">
        <v>2</v>
      </c>
      <c r="AM100" s="117">
        <f t="shared" si="14"/>
        <v>10</v>
      </c>
      <c r="AN100" s="119" t="str">
        <f t="shared" si="15"/>
        <v>No</v>
      </c>
      <c r="AO100" s="119" t="str">
        <f t="shared" si="16"/>
        <v>NOT SELECTED</v>
      </c>
      <c r="AP100" s="119" t="str">
        <f t="shared" si="17"/>
        <v>NOT SELECTED</v>
      </c>
      <c r="AQ100" s="60" t="s">
        <v>872</v>
      </c>
      <c r="AR100" s="112"/>
      <c r="AS100" s="112"/>
    </row>
    <row r="101" spans="2:45" ht="30.75" customHeight="1">
      <c r="B101" s="1" t="s">
        <v>129</v>
      </c>
      <c r="C101" s="109" t="s">
        <v>12</v>
      </c>
      <c r="D101" s="110">
        <v>19</v>
      </c>
      <c r="E101" s="111" t="s">
        <v>898</v>
      </c>
      <c r="F101" s="111"/>
      <c r="G101" s="112" t="s">
        <v>149</v>
      </c>
      <c r="H101" s="112" t="s">
        <v>77</v>
      </c>
      <c r="I101" s="112" t="s">
        <v>82</v>
      </c>
      <c r="J101" s="112" t="s">
        <v>755</v>
      </c>
      <c r="K101" s="112" t="s">
        <v>762</v>
      </c>
      <c r="L101" s="112" t="s">
        <v>727</v>
      </c>
      <c r="M101" s="112" t="s">
        <v>131</v>
      </c>
      <c r="N101" s="116">
        <v>4</v>
      </c>
      <c r="O101" s="116">
        <v>4</v>
      </c>
      <c r="P101" s="116">
        <v>4</v>
      </c>
      <c r="Q101" s="116">
        <v>4</v>
      </c>
      <c r="R101" s="116">
        <v>3</v>
      </c>
      <c r="S101" s="116">
        <v>4</v>
      </c>
      <c r="T101" s="117">
        <f t="shared" si="18"/>
        <v>16</v>
      </c>
      <c r="U101" s="116"/>
      <c r="V101" s="117">
        <f t="shared" si="10"/>
        <v>0</v>
      </c>
      <c r="W101" s="116"/>
      <c r="X101" s="116"/>
      <c r="Y101" s="116"/>
      <c r="Z101" s="117">
        <f t="shared" si="11"/>
        <v>0</v>
      </c>
      <c r="AA101" s="116">
        <v>5</v>
      </c>
      <c r="AB101" s="117">
        <f t="shared" si="12"/>
        <v>5</v>
      </c>
      <c r="AC101" s="116"/>
      <c r="AD101" s="117">
        <f t="shared" si="13"/>
        <v>0</v>
      </c>
      <c r="AE101" s="116"/>
      <c r="AF101" s="116"/>
      <c r="AG101" s="116"/>
      <c r="AH101" s="116"/>
      <c r="AI101" s="117">
        <f>(AE101*'MS-8,9,10 Domain 3 Weights'!$B$2)+(AF101*'MS-8,9,10 Domain 3 Weights'!$B$3)+(AG101*'MS-8,9,10 Domain 3 Weights'!$B$4)+(AH101*'MS-8,9,10 Domain 3 Weights'!$B$5)</f>
        <v>0</v>
      </c>
      <c r="AJ101" s="116">
        <v>4</v>
      </c>
      <c r="AK101" s="116">
        <v>4</v>
      </c>
      <c r="AL101" s="116">
        <v>4</v>
      </c>
      <c r="AM101" s="117">
        <f t="shared" si="14"/>
        <v>12</v>
      </c>
      <c r="AN101" s="119" t="str">
        <f t="shared" si="15"/>
        <v>Yes</v>
      </c>
      <c r="AO101" s="119" t="str">
        <f t="shared" si="16"/>
        <v>SELECTED</v>
      </c>
      <c r="AP101" s="119" t="str">
        <f t="shared" si="17"/>
        <v>NOT SELECTED</v>
      </c>
      <c r="AQ101" s="60" t="s">
        <v>872</v>
      </c>
      <c r="AR101" s="112"/>
      <c r="AS101" s="112"/>
    </row>
    <row r="102" spans="2:45" ht="39" hidden="1">
      <c r="B102" s="1" t="s">
        <v>150</v>
      </c>
      <c r="C102" s="109" t="s">
        <v>12</v>
      </c>
      <c r="D102" s="110">
        <v>1</v>
      </c>
      <c r="E102" s="111" t="s">
        <v>896</v>
      </c>
      <c r="F102" s="111"/>
      <c r="G102" s="112" t="s">
        <v>151</v>
      </c>
      <c r="H102" s="112" t="s">
        <v>22</v>
      </c>
      <c r="I102" s="112" t="s">
        <v>152</v>
      </c>
      <c r="J102" s="112" t="s">
        <v>755</v>
      </c>
      <c r="K102" s="112" t="s">
        <v>765</v>
      </c>
      <c r="L102" s="112" t="s">
        <v>726</v>
      </c>
      <c r="M102" s="112" t="s">
        <v>153</v>
      </c>
      <c r="N102" s="116">
        <v>4</v>
      </c>
      <c r="O102" s="116">
        <v>4</v>
      </c>
      <c r="P102" s="116">
        <v>4</v>
      </c>
      <c r="Q102" s="116">
        <v>4</v>
      </c>
      <c r="R102" s="116">
        <v>4</v>
      </c>
      <c r="S102" s="116">
        <v>3</v>
      </c>
      <c r="T102" s="117">
        <f>SUM(N102:$Q102)</f>
        <v>16</v>
      </c>
      <c r="U102" s="116">
        <v>4</v>
      </c>
      <c r="V102" s="117">
        <f t="shared" si="10"/>
        <v>1.2</v>
      </c>
      <c r="W102" s="116"/>
      <c r="X102" s="116"/>
      <c r="Y102" s="116"/>
      <c r="Z102" s="117">
        <f t="shared" si="11"/>
        <v>0</v>
      </c>
      <c r="AA102" s="116"/>
      <c r="AB102" s="117">
        <f t="shared" si="12"/>
        <v>0</v>
      </c>
      <c r="AC102" s="116"/>
      <c r="AD102" s="117">
        <f t="shared" si="13"/>
        <v>0</v>
      </c>
      <c r="AE102" s="116"/>
      <c r="AF102" s="116"/>
      <c r="AG102" s="116"/>
      <c r="AH102" s="116"/>
      <c r="AI102" s="117">
        <f>(AE102*'MS-8,9,10 Domain 3 Weights'!$B$2)+(AF102*'MS-8,9,10 Domain 3 Weights'!$B$3)+(AG102*'MS-8,9,10 Domain 3 Weights'!$B$4)+(AH102*'MS-8,9,10 Domain 3 Weights'!$B$5)</f>
        <v>0</v>
      </c>
      <c r="AJ102" s="116">
        <v>3</v>
      </c>
      <c r="AK102" s="116">
        <v>3</v>
      </c>
      <c r="AL102" s="116">
        <v>3</v>
      </c>
      <c r="AM102" s="117">
        <f t="shared" si="14"/>
        <v>9</v>
      </c>
      <c r="AN102" s="119" t="str">
        <f t="shared" si="15"/>
        <v>No</v>
      </c>
      <c r="AO102" s="119" t="str">
        <f t="shared" si="16"/>
        <v>NOT SELECTED</v>
      </c>
      <c r="AP102" s="119" t="str">
        <f t="shared" si="17"/>
        <v>NOT SELECTED</v>
      </c>
      <c r="AQ102" s="60" t="s">
        <v>869</v>
      </c>
      <c r="AR102" s="112"/>
      <c r="AS102" s="112"/>
    </row>
    <row r="103" spans="2:45" ht="39" hidden="1">
      <c r="B103" s="1" t="s">
        <v>150</v>
      </c>
      <c r="C103" s="109" t="s">
        <v>12</v>
      </c>
      <c r="D103" s="110">
        <v>2</v>
      </c>
      <c r="E103" s="111" t="s">
        <v>896</v>
      </c>
      <c r="F103" s="111"/>
      <c r="G103" s="112" t="s">
        <v>154</v>
      </c>
      <c r="H103" s="112" t="s">
        <v>33</v>
      </c>
      <c r="I103" s="112" t="s">
        <v>155</v>
      </c>
      <c r="J103" s="112" t="s">
        <v>755</v>
      </c>
      <c r="K103" s="112" t="s">
        <v>765</v>
      </c>
      <c r="L103" s="112" t="s">
        <v>726</v>
      </c>
      <c r="M103" s="112" t="s">
        <v>153</v>
      </c>
      <c r="N103" s="116">
        <v>4</v>
      </c>
      <c r="O103" s="116">
        <v>4</v>
      </c>
      <c r="P103" s="116">
        <v>4</v>
      </c>
      <c r="Q103" s="116">
        <v>4</v>
      </c>
      <c r="R103" s="116">
        <v>4</v>
      </c>
      <c r="S103" s="116">
        <v>3</v>
      </c>
      <c r="T103" s="117">
        <f>SUM(N103:$Q103)</f>
        <v>16</v>
      </c>
      <c r="U103" s="116">
        <v>4</v>
      </c>
      <c r="V103" s="117">
        <f t="shared" si="10"/>
        <v>1.2</v>
      </c>
      <c r="W103" s="116"/>
      <c r="X103" s="116"/>
      <c r="Y103" s="116"/>
      <c r="Z103" s="117">
        <f t="shared" si="11"/>
        <v>0</v>
      </c>
      <c r="AA103" s="116"/>
      <c r="AB103" s="117">
        <f t="shared" si="12"/>
        <v>0</v>
      </c>
      <c r="AC103" s="116"/>
      <c r="AD103" s="117">
        <f t="shared" si="13"/>
        <v>0</v>
      </c>
      <c r="AE103" s="116"/>
      <c r="AF103" s="116"/>
      <c r="AG103" s="116"/>
      <c r="AH103" s="116"/>
      <c r="AI103" s="117">
        <f>(AE103*'MS-8,9,10 Domain 3 Weights'!$B$2)+(AF103*'MS-8,9,10 Domain 3 Weights'!$B$3)+(AG103*'MS-8,9,10 Domain 3 Weights'!$B$4)+(AH103*'MS-8,9,10 Domain 3 Weights'!$B$5)</f>
        <v>0</v>
      </c>
      <c r="AJ103" s="116">
        <v>3</v>
      </c>
      <c r="AK103" s="116">
        <v>3</v>
      </c>
      <c r="AL103" s="116">
        <v>3</v>
      </c>
      <c r="AM103" s="117">
        <f t="shared" si="14"/>
        <v>9</v>
      </c>
      <c r="AN103" s="119" t="str">
        <f t="shared" si="15"/>
        <v>No</v>
      </c>
      <c r="AO103" s="119" t="str">
        <f t="shared" si="16"/>
        <v>NOT SELECTED</v>
      </c>
      <c r="AP103" s="119" t="str">
        <f t="shared" si="17"/>
        <v>NOT SELECTED</v>
      </c>
      <c r="AQ103" s="60" t="s">
        <v>869</v>
      </c>
      <c r="AR103" s="112"/>
      <c r="AS103" s="112"/>
    </row>
    <row r="104" spans="2:45" ht="39" hidden="1">
      <c r="B104" s="1" t="s">
        <v>150</v>
      </c>
      <c r="C104" s="109" t="s">
        <v>12</v>
      </c>
      <c r="D104" s="110">
        <v>3</v>
      </c>
      <c r="E104" s="111" t="s">
        <v>896</v>
      </c>
      <c r="F104" s="111"/>
      <c r="G104" s="112" t="s">
        <v>156</v>
      </c>
      <c r="H104" s="112" t="s">
        <v>33</v>
      </c>
      <c r="I104" s="112" t="s">
        <v>155</v>
      </c>
      <c r="J104" s="112" t="s">
        <v>755</v>
      </c>
      <c r="K104" s="112" t="s">
        <v>765</v>
      </c>
      <c r="L104" s="112" t="s">
        <v>726</v>
      </c>
      <c r="M104" s="112" t="s">
        <v>153</v>
      </c>
      <c r="N104" s="116">
        <v>4</v>
      </c>
      <c r="O104" s="116">
        <v>4</v>
      </c>
      <c r="P104" s="116">
        <v>4</v>
      </c>
      <c r="Q104" s="116">
        <v>4</v>
      </c>
      <c r="R104" s="116">
        <v>4</v>
      </c>
      <c r="S104" s="116">
        <v>3</v>
      </c>
      <c r="T104" s="117">
        <f>SUM(N104:$Q104)</f>
        <v>16</v>
      </c>
      <c r="U104" s="116">
        <v>4</v>
      </c>
      <c r="V104" s="117">
        <f t="shared" si="10"/>
        <v>1.2</v>
      </c>
      <c r="W104" s="116"/>
      <c r="X104" s="116"/>
      <c r="Y104" s="116"/>
      <c r="Z104" s="117">
        <f t="shared" si="11"/>
        <v>0</v>
      </c>
      <c r="AA104" s="116"/>
      <c r="AB104" s="117">
        <f t="shared" si="12"/>
        <v>0</v>
      </c>
      <c r="AC104" s="116"/>
      <c r="AD104" s="117">
        <f t="shared" si="13"/>
        <v>0</v>
      </c>
      <c r="AE104" s="116"/>
      <c r="AF104" s="116"/>
      <c r="AG104" s="116"/>
      <c r="AH104" s="116"/>
      <c r="AI104" s="117">
        <f>(AE104*'MS-8,9,10 Domain 3 Weights'!$B$2)+(AF104*'MS-8,9,10 Domain 3 Weights'!$B$3)+(AG104*'MS-8,9,10 Domain 3 Weights'!$B$4)+(AH104*'MS-8,9,10 Domain 3 Weights'!$B$5)</f>
        <v>0</v>
      </c>
      <c r="AJ104" s="116">
        <v>3</v>
      </c>
      <c r="AK104" s="116">
        <v>3</v>
      </c>
      <c r="AL104" s="116">
        <v>3</v>
      </c>
      <c r="AM104" s="117">
        <f t="shared" si="14"/>
        <v>9</v>
      </c>
      <c r="AN104" s="119" t="str">
        <f t="shared" si="15"/>
        <v>No</v>
      </c>
      <c r="AO104" s="119" t="str">
        <f t="shared" si="16"/>
        <v>NOT SELECTED</v>
      </c>
      <c r="AP104" s="119" t="str">
        <f t="shared" si="17"/>
        <v>NOT SELECTED</v>
      </c>
      <c r="AQ104" s="60" t="s">
        <v>869</v>
      </c>
      <c r="AR104" s="112"/>
      <c r="AS104" s="112"/>
    </row>
    <row r="105" spans="2:45" ht="63" customHeight="1">
      <c r="B105" s="1" t="s">
        <v>150</v>
      </c>
      <c r="C105" s="109" t="s">
        <v>12</v>
      </c>
      <c r="D105" s="110">
        <v>4</v>
      </c>
      <c r="E105" s="111" t="s">
        <v>896</v>
      </c>
      <c r="F105" s="111"/>
      <c r="G105" s="112" t="s">
        <v>157</v>
      </c>
      <c r="H105" s="112" t="s">
        <v>19</v>
      </c>
      <c r="I105" s="112" t="s">
        <v>20</v>
      </c>
      <c r="J105" s="112" t="s">
        <v>755</v>
      </c>
      <c r="K105" s="112" t="s">
        <v>766</v>
      </c>
      <c r="L105" s="112" t="s">
        <v>726</v>
      </c>
      <c r="M105" s="112" t="s">
        <v>153</v>
      </c>
      <c r="N105" s="116">
        <v>4</v>
      </c>
      <c r="O105" s="116">
        <v>4</v>
      </c>
      <c r="P105" s="116">
        <v>4</v>
      </c>
      <c r="Q105" s="116">
        <v>4</v>
      </c>
      <c r="R105" s="116">
        <v>3</v>
      </c>
      <c r="S105" s="116">
        <v>4</v>
      </c>
      <c r="T105" s="117">
        <f>SUM(N105:$Q105)</f>
        <v>16</v>
      </c>
      <c r="U105" s="116">
        <v>5</v>
      </c>
      <c r="V105" s="117">
        <f t="shared" si="10"/>
        <v>5</v>
      </c>
      <c r="W105" s="116"/>
      <c r="X105" s="116"/>
      <c r="Y105" s="116"/>
      <c r="Z105" s="117">
        <f t="shared" si="11"/>
        <v>0</v>
      </c>
      <c r="AA105" s="116"/>
      <c r="AB105" s="117">
        <f t="shared" si="12"/>
        <v>0</v>
      </c>
      <c r="AC105" s="116"/>
      <c r="AD105" s="117">
        <f t="shared" si="13"/>
        <v>0</v>
      </c>
      <c r="AE105" s="116"/>
      <c r="AF105" s="116"/>
      <c r="AG105" s="116"/>
      <c r="AH105" s="116"/>
      <c r="AI105" s="117">
        <f>(AE105*'MS-8,9,10 Domain 3 Weights'!$B$2)+(AF105*'MS-8,9,10 Domain 3 Weights'!$B$3)+(AG105*'MS-8,9,10 Domain 3 Weights'!$B$4)+(AH105*'MS-8,9,10 Domain 3 Weights'!$B$5)</f>
        <v>0</v>
      </c>
      <c r="AJ105" s="116">
        <v>3</v>
      </c>
      <c r="AK105" s="116">
        <v>3</v>
      </c>
      <c r="AL105" s="116">
        <v>4</v>
      </c>
      <c r="AM105" s="117">
        <f t="shared" si="14"/>
        <v>10</v>
      </c>
      <c r="AN105" s="119" t="str">
        <f t="shared" si="15"/>
        <v>Yes</v>
      </c>
      <c r="AO105" s="119" t="str">
        <f t="shared" si="16"/>
        <v>SELECTED</v>
      </c>
      <c r="AP105" s="119" t="str">
        <f t="shared" si="17"/>
        <v>NOT SELECTED</v>
      </c>
      <c r="AQ105" s="60" t="s">
        <v>869</v>
      </c>
      <c r="AR105" s="112"/>
      <c r="AS105" s="112"/>
    </row>
    <row r="106" spans="2:45" ht="52" hidden="1">
      <c r="B106" s="1" t="s">
        <v>150</v>
      </c>
      <c r="C106" s="109" t="s">
        <v>12</v>
      </c>
      <c r="D106" s="110">
        <v>5</v>
      </c>
      <c r="E106" s="111" t="s">
        <v>896</v>
      </c>
      <c r="F106" s="111"/>
      <c r="G106" s="112" t="s">
        <v>158</v>
      </c>
      <c r="H106" s="112" t="s">
        <v>30</v>
      </c>
      <c r="I106" s="112" t="s">
        <v>31</v>
      </c>
      <c r="J106" s="112" t="s">
        <v>755</v>
      </c>
      <c r="K106" s="112" t="s">
        <v>767</v>
      </c>
      <c r="L106" s="112" t="s">
        <v>726</v>
      </c>
      <c r="M106" s="112" t="s">
        <v>153</v>
      </c>
      <c r="N106" s="116">
        <v>4</v>
      </c>
      <c r="O106" s="116">
        <v>4</v>
      </c>
      <c r="P106" s="116">
        <v>4</v>
      </c>
      <c r="Q106" s="116">
        <v>4</v>
      </c>
      <c r="R106" s="116">
        <v>3</v>
      </c>
      <c r="S106" s="116">
        <v>4</v>
      </c>
      <c r="T106" s="117">
        <f>SUM(N106:$Q106)</f>
        <v>16</v>
      </c>
      <c r="U106" s="116"/>
      <c r="V106" s="117">
        <f t="shared" si="10"/>
        <v>0</v>
      </c>
      <c r="W106" s="116"/>
      <c r="X106" s="116"/>
      <c r="Y106" s="116"/>
      <c r="Z106" s="117">
        <f t="shared" si="11"/>
        <v>0</v>
      </c>
      <c r="AA106" s="116"/>
      <c r="AB106" s="117">
        <f t="shared" si="12"/>
        <v>0</v>
      </c>
      <c r="AC106" s="116"/>
      <c r="AD106" s="117">
        <f t="shared" si="13"/>
        <v>0</v>
      </c>
      <c r="AE106" s="116"/>
      <c r="AF106" s="116"/>
      <c r="AG106" s="116"/>
      <c r="AH106" s="116"/>
      <c r="AI106" s="117">
        <f>(AE106*'MS-8,9,10 Domain 3 Weights'!$B$2)+(AF106*'MS-8,9,10 Domain 3 Weights'!$B$3)+(AG106*'MS-8,9,10 Domain 3 Weights'!$B$4)+(AH106*'MS-8,9,10 Domain 3 Weights'!$B$5)</f>
        <v>0</v>
      </c>
      <c r="AJ106" s="116">
        <v>3</v>
      </c>
      <c r="AK106" s="116">
        <v>3</v>
      </c>
      <c r="AL106" s="116">
        <v>3</v>
      </c>
      <c r="AM106" s="117">
        <f t="shared" si="14"/>
        <v>9</v>
      </c>
      <c r="AN106" s="119" t="str">
        <f t="shared" si="15"/>
        <v>No</v>
      </c>
      <c r="AO106" s="119" t="str">
        <f t="shared" si="16"/>
        <v>NOT SELECTED</v>
      </c>
      <c r="AP106" s="119" t="str">
        <f t="shared" si="17"/>
        <v>NOT SELECTED</v>
      </c>
      <c r="AQ106" s="60" t="s">
        <v>862</v>
      </c>
      <c r="AR106" s="112"/>
      <c r="AS106" s="112"/>
    </row>
    <row r="107" spans="2:45" ht="39" hidden="1">
      <c r="B107" s="1" t="s">
        <v>150</v>
      </c>
      <c r="C107" s="109" t="s">
        <v>12</v>
      </c>
      <c r="D107" s="110">
        <v>6</v>
      </c>
      <c r="E107" s="111" t="s">
        <v>896</v>
      </c>
      <c r="F107" s="111"/>
      <c r="G107" s="112" t="s">
        <v>159</v>
      </c>
      <c r="H107" s="112" t="s">
        <v>33</v>
      </c>
      <c r="I107" s="112" t="s">
        <v>155</v>
      </c>
      <c r="J107" s="112" t="s">
        <v>755</v>
      </c>
      <c r="K107" s="112" t="s">
        <v>772</v>
      </c>
      <c r="L107" s="112" t="s">
        <v>726</v>
      </c>
      <c r="M107" s="112" t="s">
        <v>153</v>
      </c>
      <c r="N107" s="116">
        <v>4</v>
      </c>
      <c r="O107" s="116">
        <v>5</v>
      </c>
      <c r="P107" s="116">
        <v>3</v>
      </c>
      <c r="Q107" s="116">
        <v>4</v>
      </c>
      <c r="R107" s="116">
        <v>4</v>
      </c>
      <c r="S107" s="116">
        <v>4</v>
      </c>
      <c r="T107" s="117">
        <f>SUM(N107:$Q107)</f>
        <v>16</v>
      </c>
      <c r="U107" s="116">
        <v>4</v>
      </c>
      <c r="V107" s="117">
        <f t="shared" si="10"/>
        <v>2</v>
      </c>
      <c r="W107" s="116"/>
      <c r="X107" s="116"/>
      <c r="Y107" s="116"/>
      <c r="Z107" s="117">
        <f t="shared" si="11"/>
        <v>0</v>
      </c>
      <c r="AA107" s="116"/>
      <c r="AB107" s="117">
        <f t="shared" si="12"/>
        <v>0</v>
      </c>
      <c r="AC107" s="116"/>
      <c r="AD107" s="117">
        <f t="shared" si="13"/>
        <v>0</v>
      </c>
      <c r="AE107" s="116"/>
      <c r="AF107" s="116"/>
      <c r="AG107" s="116"/>
      <c r="AH107" s="116"/>
      <c r="AI107" s="117">
        <f>(AE107*'MS-8,9,10 Domain 3 Weights'!$B$2)+(AF107*'MS-8,9,10 Domain 3 Weights'!$B$3)+(AG107*'MS-8,9,10 Domain 3 Weights'!$B$4)+(AH107*'MS-8,9,10 Domain 3 Weights'!$B$5)</f>
        <v>0</v>
      </c>
      <c r="AJ107" s="116">
        <v>3</v>
      </c>
      <c r="AK107" s="116">
        <v>3</v>
      </c>
      <c r="AL107" s="116">
        <v>3</v>
      </c>
      <c r="AM107" s="117">
        <f t="shared" si="14"/>
        <v>9</v>
      </c>
      <c r="AN107" s="119" t="str">
        <f t="shared" si="15"/>
        <v>No</v>
      </c>
      <c r="AO107" s="119" t="str">
        <f t="shared" si="16"/>
        <v>NOT SELECTED</v>
      </c>
      <c r="AP107" s="119" t="str">
        <f t="shared" si="17"/>
        <v>NOT SELECTED</v>
      </c>
      <c r="AQ107" s="60" t="s">
        <v>869</v>
      </c>
      <c r="AR107" s="112"/>
      <c r="AS107" s="112"/>
    </row>
    <row r="108" spans="2:45" ht="51.75" customHeight="1">
      <c r="B108" s="1" t="s">
        <v>150</v>
      </c>
      <c r="C108" s="109" t="s">
        <v>12</v>
      </c>
      <c r="D108" s="110">
        <v>8</v>
      </c>
      <c r="E108" s="111" t="s">
        <v>897</v>
      </c>
      <c r="F108" s="111"/>
      <c r="G108" s="112" t="s">
        <v>162</v>
      </c>
      <c r="H108" s="112" t="s">
        <v>36</v>
      </c>
      <c r="I108" s="112" t="s">
        <v>94</v>
      </c>
      <c r="J108" s="112" t="s">
        <v>755</v>
      </c>
      <c r="K108" s="112" t="s">
        <v>761</v>
      </c>
      <c r="L108" s="112" t="s">
        <v>728</v>
      </c>
      <c r="M108" s="112" t="s">
        <v>153</v>
      </c>
      <c r="N108" s="116">
        <v>4</v>
      </c>
      <c r="O108" s="116">
        <v>4</v>
      </c>
      <c r="P108" s="116">
        <v>3</v>
      </c>
      <c r="Q108" s="116">
        <v>5</v>
      </c>
      <c r="R108" s="116">
        <v>3</v>
      </c>
      <c r="S108" s="116">
        <v>3</v>
      </c>
      <c r="T108" s="117">
        <f>SUM(N108:Q108)</f>
        <v>16</v>
      </c>
      <c r="U108" s="120"/>
      <c r="V108" s="117">
        <f t="shared" si="10"/>
        <v>0</v>
      </c>
      <c r="W108" s="116">
        <v>5</v>
      </c>
      <c r="X108" s="116">
        <v>5</v>
      </c>
      <c r="Y108" s="121">
        <v>3</v>
      </c>
      <c r="Z108" s="117">
        <f t="shared" si="11"/>
        <v>13</v>
      </c>
      <c r="AA108" s="116"/>
      <c r="AB108" s="117">
        <f t="shared" si="12"/>
        <v>0</v>
      </c>
      <c r="AC108" s="116"/>
      <c r="AD108" s="117">
        <f t="shared" si="13"/>
        <v>0</v>
      </c>
      <c r="AE108" s="116"/>
      <c r="AF108" s="116"/>
      <c r="AG108" s="116"/>
      <c r="AH108" s="116"/>
      <c r="AI108" s="117">
        <f>(AE108*'MS-8,9,10 Domain 3 Weights'!$B$2)+(AF108*'MS-8,9,10 Domain 3 Weights'!$B$3)+(AG108*'MS-8,9,10 Domain 3 Weights'!$B$4)+(AH108*'MS-8,9,10 Domain 3 Weights'!$B$5)</f>
        <v>0</v>
      </c>
      <c r="AJ108" s="116">
        <v>5</v>
      </c>
      <c r="AK108" s="116">
        <v>4</v>
      </c>
      <c r="AL108" s="116">
        <v>3</v>
      </c>
      <c r="AM108" s="117">
        <f t="shared" si="14"/>
        <v>12</v>
      </c>
      <c r="AN108" s="119" t="str">
        <f t="shared" si="15"/>
        <v>Yes</v>
      </c>
      <c r="AO108" s="119" t="str">
        <f t="shared" si="16"/>
        <v>SELECTED</v>
      </c>
      <c r="AP108" s="119" t="str">
        <f t="shared" si="17"/>
        <v>NOT SELECTED</v>
      </c>
      <c r="AQ108" s="60" t="s">
        <v>868</v>
      </c>
      <c r="AR108" s="112"/>
      <c r="AS108" s="112"/>
    </row>
    <row r="109" spans="2:45" ht="43.5" hidden="1" customHeight="1">
      <c r="B109" s="1" t="s">
        <v>150</v>
      </c>
      <c r="C109" s="109" t="s">
        <v>12</v>
      </c>
      <c r="D109" s="110">
        <v>9</v>
      </c>
      <c r="E109" s="111" t="s">
        <v>897</v>
      </c>
      <c r="F109" s="111"/>
      <c r="G109" s="112" t="s">
        <v>163</v>
      </c>
      <c r="H109" s="112" t="s">
        <v>36</v>
      </c>
      <c r="I109" s="112" t="s">
        <v>37</v>
      </c>
      <c r="J109" s="112" t="s">
        <v>755</v>
      </c>
      <c r="K109" s="112" t="s">
        <v>761</v>
      </c>
      <c r="L109" s="112" t="s">
        <v>728</v>
      </c>
      <c r="M109" s="112" t="s">
        <v>153</v>
      </c>
      <c r="N109" s="116">
        <v>4</v>
      </c>
      <c r="O109" s="116">
        <v>4</v>
      </c>
      <c r="P109" s="116">
        <v>3</v>
      </c>
      <c r="Q109" s="116">
        <v>5</v>
      </c>
      <c r="R109" s="116">
        <v>3</v>
      </c>
      <c r="S109" s="116">
        <v>3</v>
      </c>
      <c r="T109" s="117">
        <f t="shared" ref="T109:T111" si="19">SUM(N109:Q109)</f>
        <v>16</v>
      </c>
      <c r="U109" s="120"/>
      <c r="V109" s="117">
        <f t="shared" si="10"/>
        <v>0</v>
      </c>
      <c r="W109" s="116">
        <v>4</v>
      </c>
      <c r="X109" s="116">
        <v>5</v>
      </c>
      <c r="Y109" s="121">
        <v>3</v>
      </c>
      <c r="Z109" s="117">
        <f t="shared" si="11"/>
        <v>12</v>
      </c>
      <c r="AA109" s="116"/>
      <c r="AB109" s="117">
        <f t="shared" si="12"/>
        <v>0</v>
      </c>
      <c r="AC109" s="116"/>
      <c r="AD109" s="117">
        <f t="shared" si="13"/>
        <v>0</v>
      </c>
      <c r="AE109" s="116"/>
      <c r="AF109" s="116"/>
      <c r="AG109" s="116"/>
      <c r="AH109" s="116"/>
      <c r="AI109" s="117">
        <f>(AE109*'MS-8,9,10 Domain 3 Weights'!$B$2)+(AF109*'MS-8,9,10 Domain 3 Weights'!$B$3)+(AG109*'MS-8,9,10 Domain 3 Weights'!$B$4)+(AH109*'MS-8,9,10 Domain 3 Weights'!$B$5)</f>
        <v>0</v>
      </c>
      <c r="AJ109" s="116">
        <v>4</v>
      </c>
      <c r="AK109" s="116">
        <v>4</v>
      </c>
      <c r="AL109" s="116">
        <v>3</v>
      </c>
      <c r="AM109" s="117">
        <f t="shared" si="14"/>
        <v>11</v>
      </c>
      <c r="AN109" s="119" t="str">
        <f t="shared" si="15"/>
        <v>No</v>
      </c>
      <c r="AO109" s="119" t="str">
        <f t="shared" si="16"/>
        <v>NOT SELECTED</v>
      </c>
      <c r="AP109" s="119" t="str">
        <f t="shared" si="17"/>
        <v>NOT SELECTED</v>
      </c>
      <c r="AQ109" s="60" t="s">
        <v>872</v>
      </c>
      <c r="AR109" s="112"/>
      <c r="AS109" s="112"/>
    </row>
    <row r="110" spans="2:45" ht="50.25" hidden="1" customHeight="1">
      <c r="B110" s="1" t="s">
        <v>150</v>
      </c>
      <c r="C110" s="109" t="s">
        <v>12</v>
      </c>
      <c r="D110" s="110">
        <v>10</v>
      </c>
      <c r="E110" s="111" t="s">
        <v>897</v>
      </c>
      <c r="F110" s="111"/>
      <c r="G110" s="112" t="s">
        <v>164</v>
      </c>
      <c r="H110" s="112" t="s">
        <v>36</v>
      </c>
      <c r="I110" s="112" t="s">
        <v>69</v>
      </c>
      <c r="J110" s="112" t="s">
        <v>755</v>
      </c>
      <c r="K110" s="112" t="s">
        <v>761</v>
      </c>
      <c r="L110" s="112" t="s">
        <v>727</v>
      </c>
      <c r="M110" s="112" t="s">
        <v>56</v>
      </c>
      <c r="N110" s="116">
        <v>4</v>
      </c>
      <c r="O110" s="116">
        <v>4</v>
      </c>
      <c r="P110" s="116">
        <v>3</v>
      </c>
      <c r="Q110" s="116">
        <v>5</v>
      </c>
      <c r="R110" s="116">
        <v>3</v>
      </c>
      <c r="S110" s="116">
        <v>3</v>
      </c>
      <c r="T110" s="117">
        <f t="shared" si="19"/>
        <v>16</v>
      </c>
      <c r="U110" s="120"/>
      <c r="V110" s="117">
        <f t="shared" si="10"/>
        <v>0</v>
      </c>
      <c r="W110" s="116">
        <v>5</v>
      </c>
      <c r="X110" s="116">
        <v>3</v>
      </c>
      <c r="Y110" s="121">
        <v>4</v>
      </c>
      <c r="Z110" s="117">
        <f t="shared" si="11"/>
        <v>12</v>
      </c>
      <c r="AA110" s="116"/>
      <c r="AB110" s="117">
        <f t="shared" si="12"/>
        <v>0</v>
      </c>
      <c r="AC110" s="116"/>
      <c r="AD110" s="117">
        <f t="shared" si="13"/>
        <v>0</v>
      </c>
      <c r="AE110" s="116"/>
      <c r="AF110" s="116"/>
      <c r="AG110" s="116"/>
      <c r="AH110" s="116"/>
      <c r="AI110" s="117">
        <f>(AE110*'MS-8,9,10 Domain 3 Weights'!$B$2)+(AF110*'MS-8,9,10 Domain 3 Weights'!$B$3)+(AG110*'MS-8,9,10 Domain 3 Weights'!$B$4)+(AH110*'MS-8,9,10 Domain 3 Weights'!$B$5)</f>
        <v>0</v>
      </c>
      <c r="AJ110" s="116">
        <v>4</v>
      </c>
      <c r="AK110" s="116">
        <v>3</v>
      </c>
      <c r="AL110" s="116">
        <v>3</v>
      </c>
      <c r="AM110" s="117">
        <f t="shared" si="14"/>
        <v>10</v>
      </c>
      <c r="AN110" s="119" t="str">
        <f t="shared" si="15"/>
        <v>No</v>
      </c>
      <c r="AO110" s="119" t="str">
        <f t="shared" si="16"/>
        <v>NOT SELECTED</v>
      </c>
      <c r="AP110" s="119" t="str">
        <f t="shared" si="17"/>
        <v>NOT SELECTED</v>
      </c>
      <c r="AQ110" s="60" t="s">
        <v>872</v>
      </c>
      <c r="AR110" s="112"/>
      <c r="AS110" s="112" t="s">
        <v>833</v>
      </c>
    </row>
    <row r="111" spans="2:45" ht="52.5" customHeight="1">
      <c r="B111" s="1" t="s">
        <v>150</v>
      </c>
      <c r="C111" s="109" t="s">
        <v>12</v>
      </c>
      <c r="D111" s="110">
        <v>12</v>
      </c>
      <c r="E111" s="111" t="s">
        <v>897</v>
      </c>
      <c r="F111" s="111"/>
      <c r="G111" s="112" t="s">
        <v>166</v>
      </c>
      <c r="H111" s="112" t="s">
        <v>36</v>
      </c>
      <c r="I111" s="112" t="s">
        <v>37</v>
      </c>
      <c r="J111" s="112" t="s">
        <v>755</v>
      </c>
      <c r="K111" s="112" t="s">
        <v>761</v>
      </c>
      <c r="L111" s="112" t="s">
        <v>726</v>
      </c>
      <c r="M111" s="112" t="s">
        <v>153</v>
      </c>
      <c r="N111" s="116">
        <v>4</v>
      </c>
      <c r="O111" s="116">
        <v>5</v>
      </c>
      <c r="P111" s="116">
        <v>3</v>
      </c>
      <c r="Q111" s="116">
        <v>5</v>
      </c>
      <c r="R111" s="116">
        <v>3</v>
      </c>
      <c r="S111" s="116">
        <v>3</v>
      </c>
      <c r="T111" s="117">
        <f t="shared" si="19"/>
        <v>17</v>
      </c>
      <c r="U111" s="120"/>
      <c r="V111" s="117">
        <f t="shared" si="10"/>
        <v>0</v>
      </c>
      <c r="W111" s="116">
        <v>4</v>
      </c>
      <c r="X111" s="116">
        <v>5</v>
      </c>
      <c r="Y111" s="116">
        <v>4</v>
      </c>
      <c r="Z111" s="117">
        <f t="shared" si="11"/>
        <v>13</v>
      </c>
      <c r="AA111" s="116"/>
      <c r="AB111" s="117">
        <f t="shared" si="12"/>
        <v>0</v>
      </c>
      <c r="AC111" s="116"/>
      <c r="AD111" s="117">
        <f t="shared" si="13"/>
        <v>0</v>
      </c>
      <c r="AE111" s="116"/>
      <c r="AF111" s="116"/>
      <c r="AG111" s="116"/>
      <c r="AH111" s="116"/>
      <c r="AI111" s="117">
        <f>(AE111*'MS-8,9,10 Domain 3 Weights'!$B$2)+(AF111*'MS-8,9,10 Domain 3 Weights'!$B$3)+(AG111*'MS-8,9,10 Domain 3 Weights'!$B$4)+(AH111*'MS-8,9,10 Domain 3 Weights'!$B$5)</f>
        <v>0</v>
      </c>
      <c r="AJ111" s="116">
        <v>4</v>
      </c>
      <c r="AK111" s="116">
        <v>4</v>
      </c>
      <c r="AL111" s="116">
        <v>3</v>
      </c>
      <c r="AM111" s="117">
        <f t="shared" si="14"/>
        <v>11</v>
      </c>
      <c r="AN111" s="119" t="str">
        <f t="shared" si="15"/>
        <v>Yes</v>
      </c>
      <c r="AO111" s="119" t="str">
        <f t="shared" si="16"/>
        <v>SELECTED</v>
      </c>
      <c r="AP111" s="119" t="str">
        <f t="shared" si="17"/>
        <v>NOT SELECTED</v>
      </c>
      <c r="AQ111" s="60" t="s">
        <v>863</v>
      </c>
      <c r="AR111" s="112"/>
      <c r="AS111" s="112"/>
    </row>
    <row r="112" spans="2:45" ht="44.25" customHeight="1">
      <c r="B112" s="1" t="s">
        <v>150</v>
      </c>
      <c r="C112" s="109" t="s">
        <v>12</v>
      </c>
      <c r="D112" s="110">
        <v>7</v>
      </c>
      <c r="E112" s="111" t="s">
        <v>898</v>
      </c>
      <c r="F112" s="111"/>
      <c r="G112" s="112" t="s">
        <v>160</v>
      </c>
      <c r="H112" s="112" t="s">
        <v>51</v>
      </c>
      <c r="I112" s="112" t="s">
        <v>161</v>
      </c>
      <c r="J112" s="112" t="s">
        <v>755</v>
      </c>
      <c r="K112" s="112" t="s">
        <v>762</v>
      </c>
      <c r="L112" s="112" t="s">
        <v>728</v>
      </c>
      <c r="M112" s="112" t="s">
        <v>153</v>
      </c>
      <c r="N112" s="116">
        <v>4</v>
      </c>
      <c r="O112" s="116">
        <v>4</v>
      </c>
      <c r="P112" s="116">
        <v>4</v>
      </c>
      <c r="Q112" s="116">
        <v>4</v>
      </c>
      <c r="R112" s="116">
        <v>3</v>
      </c>
      <c r="S112" s="116">
        <v>4</v>
      </c>
      <c r="T112" s="117">
        <f t="shared" si="18"/>
        <v>16</v>
      </c>
      <c r="U112" s="116"/>
      <c r="V112" s="117">
        <f t="shared" si="10"/>
        <v>0</v>
      </c>
      <c r="W112" s="116">
        <v>4</v>
      </c>
      <c r="X112" s="116">
        <v>5</v>
      </c>
      <c r="Y112" s="116">
        <v>5</v>
      </c>
      <c r="Z112" s="117">
        <f t="shared" si="11"/>
        <v>14</v>
      </c>
      <c r="AA112" s="116">
        <v>5</v>
      </c>
      <c r="AB112" s="117">
        <f t="shared" si="12"/>
        <v>5</v>
      </c>
      <c r="AC112" s="116"/>
      <c r="AD112" s="117">
        <f t="shared" si="13"/>
        <v>0</v>
      </c>
      <c r="AE112" s="116"/>
      <c r="AF112" s="116"/>
      <c r="AG112" s="116"/>
      <c r="AH112" s="116"/>
      <c r="AI112" s="117">
        <f>(AE112*'MS-8,9,10 Domain 3 Weights'!$B$2)+(AF112*'MS-8,9,10 Domain 3 Weights'!$B$3)+(AG112*'MS-8,9,10 Domain 3 Weights'!$B$4)+(AH112*'MS-8,9,10 Domain 3 Weights'!$B$5)</f>
        <v>0</v>
      </c>
      <c r="AJ112" s="116">
        <v>5</v>
      </c>
      <c r="AK112" s="116">
        <v>5</v>
      </c>
      <c r="AL112" s="116">
        <v>5</v>
      </c>
      <c r="AM112" s="117">
        <f t="shared" si="14"/>
        <v>15</v>
      </c>
      <c r="AN112" s="119" t="str">
        <f t="shared" si="15"/>
        <v>Yes</v>
      </c>
      <c r="AO112" s="119" t="str">
        <f t="shared" si="16"/>
        <v>SELECTED</v>
      </c>
      <c r="AP112" s="119" t="str">
        <f t="shared" si="17"/>
        <v>CORE</v>
      </c>
      <c r="AQ112" s="60" t="s">
        <v>872</v>
      </c>
      <c r="AR112" s="112" t="s">
        <v>959</v>
      </c>
      <c r="AS112" s="112" t="s">
        <v>835</v>
      </c>
    </row>
    <row r="113" spans="2:45" ht="41.25" customHeight="1">
      <c r="B113" s="1" t="s">
        <v>150</v>
      </c>
      <c r="C113" s="109" t="s">
        <v>12</v>
      </c>
      <c r="D113" s="110">
        <v>11</v>
      </c>
      <c r="E113" s="111" t="s">
        <v>898</v>
      </c>
      <c r="F113" s="111"/>
      <c r="G113" s="112" t="s">
        <v>165</v>
      </c>
      <c r="H113" s="112" t="s">
        <v>51</v>
      </c>
      <c r="I113" s="112" t="s">
        <v>75</v>
      </c>
      <c r="J113" s="112" t="s">
        <v>755</v>
      </c>
      <c r="K113" s="112" t="s">
        <v>762</v>
      </c>
      <c r="L113" s="112" t="s">
        <v>727</v>
      </c>
      <c r="M113" s="112" t="s">
        <v>153</v>
      </c>
      <c r="N113" s="116">
        <v>4</v>
      </c>
      <c r="O113" s="116">
        <v>4</v>
      </c>
      <c r="P113" s="116">
        <v>4</v>
      </c>
      <c r="Q113" s="116">
        <v>4</v>
      </c>
      <c r="R113" s="116">
        <v>3</v>
      </c>
      <c r="S113" s="116">
        <v>4</v>
      </c>
      <c r="T113" s="117">
        <f t="shared" si="18"/>
        <v>16</v>
      </c>
      <c r="U113" s="116"/>
      <c r="V113" s="117">
        <f t="shared" si="10"/>
        <v>0</v>
      </c>
      <c r="W113" s="116">
        <v>4</v>
      </c>
      <c r="X113" s="116">
        <v>5</v>
      </c>
      <c r="Y113" s="116">
        <v>5</v>
      </c>
      <c r="Z113" s="117">
        <f t="shared" si="11"/>
        <v>14</v>
      </c>
      <c r="AA113" s="116">
        <v>5</v>
      </c>
      <c r="AB113" s="117">
        <f t="shared" si="12"/>
        <v>5</v>
      </c>
      <c r="AC113" s="116"/>
      <c r="AD113" s="117">
        <f t="shared" si="13"/>
        <v>0</v>
      </c>
      <c r="AE113" s="116"/>
      <c r="AF113" s="116"/>
      <c r="AG113" s="116"/>
      <c r="AH113" s="116"/>
      <c r="AI113" s="117">
        <f>(AE113*'MS-8,9,10 Domain 3 Weights'!$B$2)+(AF113*'MS-8,9,10 Domain 3 Weights'!$B$3)+(AG113*'MS-8,9,10 Domain 3 Weights'!$B$4)+(AH113*'MS-8,9,10 Domain 3 Weights'!$B$5)</f>
        <v>0</v>
      </c>
      <c r="AJ113" s="116">
        <v>5</v>
      </c>
      <c r="AK113" s="116">
        <v>4</v>
      </c>
      <c r="AL113" s="116">
        <v>3</v>
      </c>
      <c r="AM113" s="117">
        <f t="shared" si="14"/>
        <v>12</v>
      </c>
      <c r="AN113" s="119" t="str">
        <f t="shared" si="15"/>
        <v>Yes</v>
      </c>
      <c r="AO113" s="119" t="str">
        <f t="shared" si="16"/>
        <v>SELECTED</v>
      </c>
      <c r="AP113" s="119" t="str">
        <f t="shared" si="17"/>
        <v>NOT SELECTED</v>
      </c>
      <c r="AQ113" s="60" t="s">
        <v>875</v>
      </c>
      <c r="AR113" s="112"/>
      <c r="AS113" s="112" t="s">
        <v>834</v>
      </c>
    </row>
    <row r="114" spans="2:45" ht="39" hidden="1">
      <c r="B114" s="1" t="s">
        <v>167</v>
      </c>
      <c r="C114" s="109" t="s">
        <v>12</v>
      </c>
      <c r="D114" s="110">
        <v>1</v>
      </c>
      <c r="E114" s="111" t="s">
        <v>896</v>
      </c>
      <c r="F114" s="111"/>
      <c r="G114" s="112" t="s">
        <v>168</v>
      </c>
      <c r="H114" s="112" t="s">
        <v>14</v>
      </c>
      <c r="I114" s="112" t="s">
        <v>15</v>
      </c>
      <c r="J114" s="112" t="s">
        <v>755</v>
      </c>
      <c r="K114" s="112" t="s">
        <v>764</v>
      </c>
      <c r="L114" s="112" t="s">
        <v>726</v>
      </c>
      <c r="M114" s="112" t="s">
        <v>169</v>
      </c>
      <c r="N114" s="116">
        <v>4</v>
      </c>
      <c r="O114" s="116">
        <v>4</v>
      </c>
      <c r="P114" s="116">
        <v>3</v>
      </c>
      <c r="Q114" s="116">
        <v>4</v>
      </c>
      <c r="R114" s="116"/>
      <c r="S114" s="116"/>
      <c r="T114" s="117">
        <f>SUM(N114:$Q114)</f>
        <v>15</v>
      </c>
      <c r="U114" s="116">
        <v>4</v>
      </c>
      <c r="V114" s="117">
        <f t="shared" si="10"/>
        <v>1.2</v>
      </c>
      <c r="W114" s="116"/>
      <c r="X114" s="116"/>
      <c r="Y114" s="116"/>
      <c r="Z114" s="117">
        <f t="shared" si="11"/>
        <v>0</v>
      </c>
      <c r="AA114" s="116"/>
      <c r="AB114" s="117">
        <f t="shared" si="12"/>
        <v>0</v>
      </c>
      <c r="AC114" s="116"/>
      <c r="AD114" s="117">
        <f t="shared" si="13"/>
        <v>0</v>
      </c>
      <c r="AE114" s="116"/>
      <c r="AF114" s="116"/>
      <c r="AG114" s="116"/>
      <c r="AH114" s="116"/>
      <c r="AI114" s="117">
        <f>(AE114*'MS-8,9,10 Domain 3 Weights'!$B$2)+(AF114*'MS-8,9,10 Domain 3 Weights'!$B$3)+(AG114*'MS-8,9,10 Domain 3 Weights'!$B$4)+(AH114*'MS-8,9,10 Domain 3 Weights'!$B$5)</f>
        <v>0</v>
      </c>
      <c r="AJ114" s="116">
        <v>3</v>
      </c>
      <c r="AK114" s="116">
        <v>3</v>
      </c>
      <c r="AL114" s="116">
        <v>2</v>
      </c>
      <c r="AM114" s="117">
        <f t="shared" si="14"/>
        <v>8</v>
      </c>
      <c r="AN114" s="119" t="str">
        <f t="shared" si="15"/>
        <v>No</v>
      </c>
      <c r="AO114" s="119" t="str">
        <f t="shared" si="16"/>
        <v>NOT SELECTED</v>
      </c>
      <c r="AP114" s="119" t="str">
        <f t="shared" si="17"/>
        <v>NOT SELECTED</v>
      </c>
      <c r="AQ114" s="60" t="s">
        <v>869</v>
      </c>
      <c r="AR114" s="112"/>
      <c r="AS114" s="112"/>
    </row>
    <row r="115" spans="2:45" ht="67.5" customHeight="1">
      <c r="B115" s="1" t="s">
        <v>167</v>
      </c>
      <c r="C115" s="109" t="s">
        <v>12</v>
      </c>
      <c r="D115" s="110">
        <v>2</v>
      </c>
      <c r="E115" s="111" t="s">
        <v>896</v>
      </c>
      <c r="F115" s="111"/>
      <c r="G115" s="112" t="s">
        <v>170</v>
      </c>
      <c r="H115" s="112" t="s">
        <v>19</v>
      </c>
      <c r="I115" s="112" t="s">
        <v>20</v>
      </c>
      <c r="J115" s="112" t="s">
        <v>755</v>
      </c>
      <c r="K115" s="112" t="s">
        <v>766</v>
      </c>
      <c r="L115" s="112" t="s">
        <v>728</v>
      </c>
      <c r="M115" s="112" t="s">
        <v>169</v>
      </c>
      <c r="N115" s="116">
        <v>4</v>
      </c>
      <c r="O115" s="116">
        <v>4</v>
      </c>
      <c r="P115" s="116">
        <v>4</v>
      </c>
      <c r="Q115" s="116">
        <v>4</v>
      </c>
      <c r="R115" s="116">
        <v>3</v>
      </c>
      <c r="S115" s="116">
        <v>4</v>
      </c>
      <c r="T115" s="117">
        <f>SUM(N115:$Q115)</f>
        <v>16</v>
      </c>
      <c r="U115" s="116">
        <v>5</v>
      </c>
      <c r="V115" s="117">
        <f t="shared" si="10"/>
        <v>5</v>
      </c>
      <c r="W115" s="116"/>
      <c r="X115" s="116"/>
      <c r="Y115" s="116"/>
      <c r="Z115" s="117">
        <f t="shared" si="11"/>
        <v>0</v>
      </c>
      <c r="AA115" s="116"/>
      <c r="AB115" s="117">
        <f t="shared" si="12"/>
        <v>0</v>
      </c>
      <c r="AC115" s="116"/>
      <c r="AD115" s="117">
        <f t="shared" si="13"/>
        <v>0</v>
      </c>
      <c r="AE115" s="116"/>
      <c r="AF115" s="116"/>
      <c r="AG115" s="116"/>
      <c r="AH115" s="116"/>
      <c r="AI115" s="117">
        <f>(AE115*'MS-8,9,10 Domain 3 Weights'!$B$2)+(AF115*'MS-8,9,10 Domain 3 Weights'!$B$3)+(AG115*'MS-8,9,10 Domain 3 Weights'!$B$4)+(AH115*'MS-8,9,10 Domain 3 Weights'!$B$5)</f>
        <v>0</v>
      </c>
      <c r="AJ115" s="116">
        <v>3</v>
      </c>
      <c r="AK115" s="116">
        <v>3</v>
      </c>
      <c r="AL115" s="116">
        <v>4</v>
      </c>
      <c r="AM115" s="117">
        <f t="shared" si="14"/>
        <v>10</v>
      </c>
      <c r="AN115" s="119" t="str">
        <f t="shared" si="15"/>
        <v>Yes</v>
      </c>
      <c r="AO115" s="119" t="str">
        <f t="shared" si="16"/>
        <v>SELECTED</v>
      </c>
      <c r="AP115" s="119" t="str">
        <f t="shared" si="17"/>
        <v>NOT SELECTED</v>
      </c>
      <c r="AQ115" s="60" t="s">
        <v>869</v>
      </c>
      <c r="AR115" s="112"/>
      <c r="AS115" s="112"/>
    </row>
    <row r="116" spans="2:45" ht="39" hidden="1">
      <c r="B116" s="1" t="s">
        <v>167</v>
      </c>
      <c r="C116" s="109" t="s">
        <v>12</v>
      </c>
      <c r="D116" s="110">
        <v>3</v>
      </c>
      <c r="E116" s="111" t="s">
        <v>896</v>
      </c>
      <c r="F116" s="111"/>
      <c r="G116" s="112" t="s">
        <v>171</v>
      </c>
      <c r="H116" s="112" t="s">
        <v>43</v>
      </c>
      <c r="I116" s="112" t="s">
        <v>172</v>
      </c>
      <c r="J116" s="112" t="s">
        <v>755</v>
      </c>
      <c r="K116" s="112" t="s">
        <v>771</v>
      </c>
      <c r="L116" s="112" t="s">
        <v>726</v>
      </c>
      <c r="M116" s="112" t="s">
        <v>169</v>
      </c>
      <c r="N116" s="116">
        <v>4</v>
      </c>
      <c r="O116" s="116">
        <v>4</v>
      </c>
      <c r="P116" s="116">
        <v>4</v>
      </c>
      <c r="Q116" s="116">
        <v>4</v>
      </c>
      <c r="R116" s="116">
        <v>4</v>
      </c>
      <c r="S116" s="116">
        <v>4</v>
      </c>
      <c r="T116" s="117">
        <f>SUM(N116:$Q116)</f>
        <v>16</v>
      </c>
      <c r="U116" s="116">
        <v>5</v>
      </c>
      <c r="V116" s="117">
        <f t="shared" si="10"/>
        <v>3.5</v>
      </c>
      <c r="W116" s="116"/>
      <c r="X116" s="116"/>
      <c r="Y116" s="116"/>
      <c r="Z116" s="117">
        <f t="shared" si="11"/>
        <v>0</v>
      </c>
      <c r="AA116" s="116"/>
      <c r="AB116" s="117">
        <f t="shared" si="12"/>
        <v>0</v>
      </c>
      <c r="AC116" s="116"/>
      <c r="AD116" s="117">
        <f t="shared" si="13"/>
        <v>0</v>
      </c>
      <c r="AE116" s="116"/>
      <c r="AF116" s="116"/>
      <c r="AG116" s="116"/>
      <c r="AH116" s="116"/>
      <c r="AI116" s="117">
        <f>(AE116*'MS-8,9,10 Domain 3 Weights'!$B$2)+(AF116*'MS-8,9,10 Domain 3 Weights'!$B$3)+(AG116*'MS-8,9,10 Domain 3 Weights'!$B$4)+(AH116*'MS-8,9,10 Domain 3 Weights'!$B$5)</f>
        <v>0</v>
      </c>
      <c r="AJ116" s="116"/>
      <c r="AK116" s="116"/>
      <c r="AL116" s="116"/>
      <c r="AM116" s="117">
        <f t="shared" si="14"/>
        <v>0</v>
      </c>
      <c r="AN116" s="119" t="str">
        <f t="shared" si="15"/>
        <v>No</v>
      </c>
      <c r="AO116" s="119" t="str">
        <f t="shared" si="16"/>
        <v>NOT SELECTED</v>
      </c>
      <c r="AP116" s="119" t="str">
        <f t="shared" si="17"/>
        <v>NOT SELECTED</v>
      </c>
      <c r="AQ116" s="60" t="s">
        <v>869</v>
      </c>
      <c r="AR116" s="112"/>
      <c r="AS116" s="112"/>
    </row>
    <row r="117" spans="2:45" ht="69" customHeight="1">
      <c r="B117" s="1" t="s">
        <v>167</v>
      </c>
      <c r="C117" s="109" t="s">
        <v>12</v>
      </c>
      <c r="D117" s="110">
        <v>4</v>
      </c>
      <c r="E117" s="111" t="s">
        <v>896</v>
      </c>
      <c r="F117" s="111"/>
      <c r="G117" s="112" t="s">
        <v>173</v>
      </c>
      <c r="H117" s="112" t="s">
        <v>19</v>
      </c>
      <c r="I117" s="112" t="s">
        <v>60</v>
      </c>
      <c r="J117" s="112" t="s">
        <v>755</v>
      </c>
      <c r="K117" s="112" t="s">
        <v>766</v>
      </c>
      <c r="L117" s="112" t="s">
        <v>727</v>
      </c>
      <c r="M117" s="112" t="s">
        <v>169</v>
      </c>
      <c r="N117" s="116">
        <v>4</v>
      </c>
      <c r="O117" s="116">
        <v>4</v>
      </c>
      <c r="P117" s="116">
        <v>4</v>
      </c>
      <c r="Q117" s="116">
        <v>4</v>
      </c>
      <c r="R117" s="116">
        <v>3</v>
      </c>
      <c r="S117" s="116">
        <v>4</v>
      </c>
      <c r="T117" s="117">
        <f>SUM(N117:$Q117)</f>
        <v>16</v>
      </c>
      <c r="U117" s="116">
        <v>5</v>
      </c>
      <c r="V117" s="117">
        <f t="shared" si="10"/>
        <v>5</v>
      </c>
      <c r="W117" s="116"/>
      <c r="X117" s="116"/>
      <c r="Y117" s="116"/>
      <c r="Z117" s="117">
        <f t="shared" si="11"/>
        <v>0</v>
      </c>
      <c r="AA117" s="116"/>
      <c r="AB117" s="117">
        <f t="shared" si="12"/>
        <v>0</v>
      </c>
      <c r="AC117" s="116"/>
      <c r="AD117" s="117">
        <f t="shared" si="13"/>
        <v>0</v>
      </c>
      <c r="AE117" s="116"/>
      <c r="AF117" s="116"/>
      <c r="AG117" s="116"/>
      <c r="AH117" s="116"/>
      <c r="AI117" s="117">
        <f>(AE117*'MS-8,9,10 Domain 3 Weights'!$B$2)+(AF117*'MS-8,9,10 Domain 3 Weights'!$B$3)+(AG117*'MS-8,9,10 Domain 3 Weights'!$B$4)+(AH117*'MS-8,9,10 Domain 3 Weights'!$B$5)</f>
        <v>0</v>
      </c>
      <c r="AJ117" s="116">
        <v>3</v>
      </c>
      <c r="AK117" s="116">
        <v>3</v>
      </c>
      <c r="AL117" s="116">
        <v>4</v>
      </c>
      <c r="AM117" s="117">
        <f t="shared" si="14"/>
        <v>10</v>
      </c>
      <c r="AN117" s="119" t="str">
        <f t="shared" si="15"/>
        <v>Yes</v>
      </c>
      <c r="AO117" s="119" t="str">
        <f t="shared" si="16"/>
        <v>SELECTED</v>
      </c>
      <c r="AP117" s="119" t="str">
        <f t="shared" si="17"/>
        <v>NOT SELECTED</v>
      </c>
      <c r="AQ117" s="60" t="s">
        <v>869</v>
      </c>
      <c r="AR117" s="112"/>
      <c r="AS117" s="112"/>
    </row>
    <row r="118" spans="2:45" ht="65" hidden="1">
      <c r="B118" s="1" t="s">
        <v>167</v>
      </c>
      <c r="C118" s="109" t="s">
        <v>12</v>
      </c>
      <c r="D118" s="110">
        <v>5</v>
      </c>
      <c r="E118" s="111" t="s">
        <v>896</v>
      </c>
      <c r="F118" s="111"/>
      <c r="G118" s="112" t="s">
        <v>174</v>
      </c>
      <c r="H118" s="112" t="s">
        <v>19</v>
      </c>
      <c r="I118" s="112" t="s">
        <v>60</v>
      </c>
      <c r="J118" s="112" t="s">
        <v>755</v>
      </c>
      <c r="K118" s="112" t="s">
        <v>766</v>
      </c>
      <c r="L118" s="112" t="s">
        <v>727</v>
      </c>
      <c r="M118" s="112" t="s">
        <v>169</v>
      </c>
      <c r="N118" s="116">
        <v>4</v>
      </c>
      <c r="O118" s="116">
        <v>3</v>
      </c>
      <c r="P118" s="116">
        <v>4</v>
      </c>
      <c r="Q118" s="116">
        <v>4</v>
      </c>
      <c r="R118" s="116">
        <v>3</v>
      </c>
      <c r="S118" s="116">
        <v>4</v>
      </c>
      <c r="T118" s="117">
        <f>SUM(N118:$Q118)</f>
        <v>15</v>
      </c>
      <c r="U118" s="116">
        <v>4</v>
      </c>
      <c r="V118" s="117">
        <f t="shared" si="10"/>
        <v>4</v>
      </c>
      <c r="W118" s="116"/>
      <c r="X118" s="116"/>
      <c r="Y118" s="116"/>
      <c r="Z118" s="117">
        <f t="shared" si="11"/>
        <v>0</v>
      </c>
      <c r="AA118" s="116"/>
      <c r="AB118" s="117">
        <f t="shared" si="12"/>
        <v>0</v>
      </c>
      <c r="AC118" s="116"/>
      <c r="AD118" s="117">
        <f t="shared" si="13"/>
        <v>0</v>
      </c>
      <c r="AE118" s="116"/>
      <c r="AF118" s="116"/>
      <c r="AG118" s="116"/>
      <c r="AH118" s="116"/>
      <c r="AI118" s="117">
        <f>(AE118*'MS-8,9,10 Domain 3 Weights'!$B$2)+(AF118*'MS-8,9,10 Domain 3 Weights'!$B$3)+(AG118*'MS-8,9,10 Domain 3 Weights'!$B$4)+(AH118*'MS-8,9,10 Domain 3 Weights'!$B$5)</f>
        <v>0</v>
      </c>
      <c r="AJ118" s="116">
        <v>3</v>
      </c>
      <c r="AK118" s="116">
        <v>3</v>
      </c>
      <c r="AL118" s="116">
        <v>4</v>
      </c>
      <c r="AM118" s="117">
        <f t="shared" si="14"/>
        <v>10</v>
      </c>
      <c r="AN118" s="119" t="str">
        <f t="shared" si="15"/>
        <v>Yes</v>
      </c>
      <c r="AO118" s="119" t="str">
        <f t="shared" si="16"/>
        <v>NOT SELECTED</v>
      </c>
      <c r="AP118" s="119" t="str">
        <f t="shared" si="17"/>
        <v>NOT SELECTED</v>
      </c>
      <c r="AQ118" s="60" t="s">
        <v>869</v>
      </c>
      <c r="AR118" s="112"/>
      <c r="AS118" s="112"/>
    </row>
    <row r="119" spans="2:45" ht="52" hidden="1">
      <c r="B119" s="1" t="s">
        <v>167</v>
      </c>
      <c r="C119" s="109" t="s">
        <v>12</v>
      </c>
      <c r="D119" s="110">
        <v>6</v>
      </c>
      <c r="E119" s="111" t="s">
        <v>896</v>
      </c>
      <c r="F119" s="111"/>
      <c r="G119" s="112" t="s">
        <v>175</v>
      </c>
      <c r="H119" s="112" t="s">
        <v>30</v>
      </c>
      <c r="I119" s="112" t="s">
        <v>31</v>
      </c>
      <c r="J119" s="112" t="s">
        <v>755</v>
      </c>
      <c r="K119" s="112" t="s">
        <v>767</v>
      </c>
      <c r="L119" s="112" t="s">
        <v>726</v>
      </c>
      <c r="M119" s="112" t="s">
        <v>169</v>
      </c>
      <c r="N119" s="116">
        <v>4</v>
      </c>
      <c r="O119" s="116">
        <v>4</v>
      </c>
      <c r="P119" s="116">
        <v>4</v>
      </c>
      <c r="Q119" s="116">
        <v>4</v>
      </c>
      <c r="R119" s="116">
        <v>3</v>
      </c>
      <c r="S119" s="116">
        <v>4</v>
      </c>
      <c r="T119" s="117">
        <f>SUM(N119:$Q119)</f>
        <v>16</v>
      </c>
      <c r="U119" s="116"/>
      <c r="V119" s="117">
        <f t="shared" si="10"/>
        <v>0</v>
      </c>
      <c r="W119" s="116"/>
      <c r="X119" s="116"/>
      <c r="Y119" s="116"/>
      <c r="Z119" s="117">
        <f t="shared" si="11"/>
        <v>0</v>
      </c>
      <c r="AA119" s="116"/>
      <c r="AB119" s="117">
        <f t="shared" si="12"/>
        <v>0</v>
      </c>
      <c r="AC119" s="116"/>
      <c r="AD119" s="117">
        <f t="shared" si="13"/>
        <v>0</v>
      </c>
      <c r="AE119" s="116"/>
      <c r="AF119" s="116"/>
      <c r="AG119" s="116"/>
      <c r="AH119" s="116"/>
      <c r="AI119" s="117">
        <f>(AE119*'MS-8,9,10 Domain 3 Weights'!$B$2)+(AF119*'MS-8,9,10 Domain 3 Weights'!$B$3)+(AG119*'MS-8,9,10 Domain 3 Weights'!$B$4)+(AH119*'MS-8,9,10 Domain 3 Weights'!$B$5)</f>
        <v>0</v>
      </c>
      <c r="AJ119" s="116">
        <v>3</v>
      </c>
      <c r="AK119" s="116">
        <v>3</v>
      </c>
      <c r="AL119" s="116">
        <v>3</v>
      </c>
      <c r="AM119" s="117">
        <f t="shared" si="14"/>
        <v>9</v>
      </c>
      <c r="AN119" s="119" t="str">
        <f t="shared" si="15"/>
        <v>No</v>
      </c>
      <c r="AO119" s="119" t="str">
        <f t="shared" si="16"/>
        <v>NOT SELECTED</v>
      </c>
      <c r="AP119" s="119" t="str">
        <f t="shared" si="17"/>
        <v>NOT SELECTED</v>
      </c>
      <c r="AQ119" s="60" t="s">
        <v>862</v>
      </c>
      <c r="AR119" s="112"/>
      <c r="AS119" s="112"/>
    </row>
    <row r="120" spans="2:45" ht="65" hidden="1">
      <c r="B120" s="1" t="s">
        <v>167</v>
      </c>
      <c r="C120" s="109" t="s">
        <v>12</v>
      </c>
      <c r="D120" s="110">
        <v>7</v>
      </c>
      <c r="E120" s="111" t="s">
        <v>896</v>
      </c>
      <c r="F120" s="111"/>
      <c r="G120" s="112" t="s">
        <v>176</v>
      </c>
      <c r="H120" s="112" t="s">
        <v>19</v>
      </c>
      <c r="I120" s="112" t="s">
        <v>60</v>
      </c>
      <c r="J120" s="112" t="s">
        <v>755</v>
      </c>
      <c r="K120" s="112" t="s">
        <v>766</v>
      </c>
      <c r="L120" s="112" t="s">
        <v>727</v>
      </c>
      <c r="M120" s="112" t="s">
        <v>169</v>
      </c>
      <c r="N120" s="116">
        <v>4</v>
      </c>
      <c r="O120" s="116">
        <v>3</v>
      </c>
      <c r="P120" s="116">
        <v>4</v>
      </c>
      <c r="Q120" s="116">
        <v>4</v>
      </c>
      <c r="R120" s="116">
        <v>3</v>
      </c>
      <c r="S120" s="116">
        <v>4</v>
      </c>
      <c r="T120" s="117">
        <f>SUM(N120:$Q120)</f>
        <v>15</v>
      </c>
      <c r="U120" s="116">
        <v>4</v>
      </c>
      <c r="V120" s="117">
        <f t="shared" si="10"/>
        <v>4</v>
      </c>
      <c r="W120" s="116"/>
      <c r="X120" s="116"/>
      <c r="Y120" s="116"/>
      <c r="Z120" s="117">
        <f t="shared" si="11"/>
        <v>0</v>
      </c>
      <c r="AA120" s="116"/>
      <c r="AB120" s="117">
        <f t="shared" si="12"/>
        <v>0</v>
      </c>
      <c r="AC120" s="116"/>
      <c r="AD120" s="117">
        <f t="shared" si="13"/>
        <v>0</v>
      </c>
      <c r="AE120" s="116"/>
      <c r="AF120" s="116"/>
      <c r="AG120" s="116"/>
      <c r="AH120" s="116"/>
      <c r="AI120" s="117">
        <f>(AE120*'MS-8,9,10 Domain 3 Weights'!$B$2)+(AF120*'MS-8,9,10 Domain 3 Weights'!$B$3)+(AG120*'MS-8,9,10 Domain 3 Weights'!$B$4)+(AH120*'MS-8,9,10 Domain 3 Weights'!$B$5)</f>
        <v>0</v>
      </c>
      <c r="AJ120" s="116">
        <v>3</v>
      </c>
      <c r="AK120" s="116">
        <v>3</v>
      </c>
      <c r="AL120" s="116">
        <v>4</v>
      </c>
      <c r="AM120" s="117">
        <f t="shared" si="14"/>
        <v>10</v>
      </c>
      <c r="AN120" s="119" t="str">
        <f t="shared" si="15"/>
        <v>Yes</v>
      </c>
      <c r="AO120" s="119" t="str">
        <f t="shared" si="16"/>
        <v>NOT SELECTED</v>
      </c>
      <c r="AP120" s="119" t="str">
        <f t="shared" si="17"/>
        <v>NOT SELECTED</v>
      </c>
      <c r="AQ120" s="60" t="s">
        <v>869</v>
      </c>
      <c r="AR120" s="112"/>
      <c r="AS120" s="112"/>
    </row>
    <row r="121" spans="2:45" ht="50.25" customHeight="1">
      <c r="B121" s="1" t="s">
        <v>167</v>
      </c>
      <c r="C121" s="109" t="s">
        <v>12</v>
      </c>
      <c r="D121" s="110">
        <v>8</v>
      </c>
      <c r="E121" s="111" t="s">
        <v>897</v>
      </c>
      <c r="F121" s="111"/>
      <c r="G121" s="112" t="s">
        <v>177</v>
      </c>
      <c r="H121" s="112" t="s">
        <v>36</v>
      </c>
      <c r="I121" s="112" t="s">
        <v>94</v>
      </c>
      <c r="J121" s="112" t="s">
        <v>755</v>
      </c>
      <c r="K121" s="112" t="s">
        <v>761</v>
      </c>
      <c r="L121" s="112" t="s">
        <v>728</v>
      </c>
      <c r="M121" s="112" t="s">
        <v>169</v>
      </c>
      <c r="N121" s="116">
        <v>4</v>
      </c>
      <c r="O121" s="116">
        <v>4</v>
      </c>
      <c r="P121" s="116">
        <v>3</v>
      </c>
      <c r="Q121" s="116">
        <v>5</v>
      </c>
      <c r="R121" s="116">
        <v>3</v>
      </c>
      <c r="S121" s="116">
        <v>3</v>
      </c>
      <c r="T121" s="117">
        <f t="shared" ref="T121:T128" si="20">SUM(N121:Q121)</f>
        <v>16</v>
      </c>
      <c r="U121" s="120"/>
      <c r="V121" s="117">
        <f t="shared" si="10"/>
        <v>0</v>
      </c>
      <c r="W121" s="116">
        <v>4</v>
      </c>
      <c r="X121" s="116">
        <v>5</v>
      </c>
      <c r="Y121" s="121">
        <v>4</v>
      </c>
      <c r="Z121" s="117">
        <f t="shared" si="11"/>
        <v>13</v>
      </c>
      <c r="AA121" s="116"/>
      <c r="AB121" s="117">
        <f t="shared" si="12"/>
        <v>0</v>
      </c>
      <c r="AC121" s="116"/>
      <c r="AD121" s="117">
        <f t="shared" si="13"/>
        <v>0</v>
      </c>
      <c r="AE121" s="116"/>
      <c r="AF121" s="116"/>
      <c r="AG121" s="116"/>
      <c r="AH121" s="116"/>
      <c r="AI121" s="117">
        <f>(AE121*'MS-8,9,10 Domain 3 Weights'!$B$2)+(AF121*'MS-8,9,10 Domain 3 Weights'!$B$3)+(AG121*'MS-8,9,10 Domain 3 Weights'!$B$4)+(AH121*'MS-8,9,10 Domain 3 Weights'!$B$5)</f>
        <v>0</v>
      </c>
      <c r="AJ121" s="116">
        <v>4</v>
      </c>
      <c r="AK121" s="116">
        <v>4</v>
      </c>
      <c r="AL121" s="116">
        <v>3</v>
      </c>
      <c r="AM121" s="117">
        <f t="shared" si="14"/>
        <v>11</v>
      </c>
      <c r="AN121" s="119" t="str">
        <f t="shared" si="15"/>
        <v>Yes</v>
      </c>
      <c r="AO121" s="119" t="str">
        <f t="shared" si="16"/>
        <v>SELECTED</v>
      </c>
      <c r="AP121" s="119" t="str">
        <f t="shared" si="17"/>
        <v>NOT SELECTED</v>
      </c>
      <c r="AQ121" s="60" t="s">
        <v>872</v>
      </c>
      <c r="AR121" s="112"/>
      <c r="AS121" s="112"/>
    </row>
    <row r="122" spans="2:45" ht="38.25" hidden="1" customHeight="1">
      <c r="B122" s="1" t="s">
        <v>167</v>
      </c>
      <c r="C122" s="109" t="s">
        <v>12</v>
      </c>
      <c r="D122" s="110">
        <v>9</v>
      </c>
      <c r="E122" s="111" t="s">
        <v>897</v>
      </c>
      <c r="F122" s="111"/>
      <c r="G122" s="112" t="s">
        <v>178</v>
      </c>
      <c r="H122" s="112" t="s">
        <v>36</v>
      </c>
      <c r="I122" s="112" t="s">
        <v>94</v>
      </c>
      <c r="J122" s="112" t="s">
        <v>755</v>
      </c>
      <c r="K122" s="112" t="s">
        <v>761</v>
      </c>
      <c r="L122" s="112" t="s">
        <v>728</v>
      </c>
      <c r="M122" s="112" t="s">
        <v>169</v>
      </c>
      <c r="N122" s="116">
        <v>4</v>
      </c>
      <c r="O122" s="116">
        <v>4</v>
      </c>
      <c r="P122" s="116">
        <v>3</v>
      </c>
      <c r="Q122" s="116">
        <v>5</v>
      </c>
      <c r="R122" s="116">
        <v>3</v>
      </c>
      <c r="S122" s="116">
        <v>3</v>
      </c>
      <c r="T122" s="117">
        <f t="shared" si="20"/>
        <v>16</v>
      </c>
      <c r="U122" s="120"/>
      <c r="V122" s="117">
        <f t="shared" si="10"/>
        <v>0</v>
      </c>
      <c r="W122" s="116">
        <v>4</v>
      </c>
      <c r="X122" s="116">
        <v>5</v>
      </c>
      <c r="Y122" s="116">
        <v>3</v>
      </c>
      <c r="Z122" s="117">
        <f t="shared" si="11"/>
        <v>12</v>
      </c>
      <c r="AA122" s="116"/>
      <c r="AB122" s="117">
        <f t="shared" si="12"/>
        <v>0</v>
      </c>
      <c r="AC122" s="116"/>
      <c r="AD122" s="117">
        <f t="shared" si="13"/>
        <v>0</v>
      </c>
      <c r="AE122" s="116"/>
      <c r="AF122" s="116"/>
      <c r="AG122" s="116"/>
      <c r="AH122" s="116"/>
      <c r="AI122" s="117">
        <f>(AE122*'MS-8,9,10 Domain 3 Weights'!$B$2)+(AF122*'MS-8,9,10 Domain 3 Weights'!$B$3)+(AG122*'MS-8,9,10 Domain 3 Weights'!$B$4)+(AH122*'MS-8,9,10 Domain 3 Weights'!$B$5)</f>
        <v>0</v>
      </c>
      <c r="AJ122" s="116">
        <v>4</v>
      </c>
      <c r="AK122" s="116">
        <v>4</v>
      </c>
      <c r="AL122" s="116">
        <v>3</v>
      </c>
      <c r="AM122" s="117">
        <f t="shared" si="14"/>
        <v>11</v>
      </c>
      <c r="AN122" s="119" t="str">
        <f t="shared" si="15"/>
        <v>No</v>
      </c>
      <c r="AO122" s="119" t="str">
        <f t="shared" si="16"/>
        <v>NOT SELECTED</v>
      </c>
      <c r="AP122" s="119" t="str">
        <f t="shared" si="17"/>
        <v>NOT SELECTED</v>
      </c>
      <c r="AQ122" s="60" t="s">
        <v>872</v>
      </c>
      <c r="AR122" s="112"/>
      <c r="AS122" s="112" t="s">
        <v>836</v>
      </c>
    </row>
    <row r="123" spans="2:45" ht="49.5" customHeight="1">
      <c r="B123" s="1" t="s">
        <v>167</v>
      </c>
      <c r="C123" s="109" t="s">
        <v>12</v>
      </c>
      <c r="D123" s="110">
        <v>10</v>
      </c>
      <c r="E123" s="111" t="s">
        <v>897</v>
      </c>
      <c r="F123" s="111"/>
      <c r="G123" s="112" t="s">
        <v>179</v>
      </c>
      <c r="H123" s="112" t="s">
        <v>36</v>
      </c>
      <c r="I123" s="112" t="s">
        <v>180</v>
      </c>
      <c r="J123" s="112" t="s">
        <v>755</v>
      </c>
      <c r="K123" s="112" t="s">
        <v>761</v>
      </c>
      <c r="L123" s="112" t="s">
        <v>726</v>
      </c>
      <c r="M123" s="112" t="s">
        <v>169</v>
      </c>
      <c r="N123" s="116">
        <v>4</v>
      </c>
      <c r="O123" s="116">
        <v>4</v>
      </c>
      <c r="P123" s="116">
        <v>3</v>
      </c>
      <c r="Q123" s="116">
        <v>5</v>
      </c>
      <c r="R123" s="116">
        <v>3</v>
      </c>
      <c r="S123" s="116">
        <v>3</v>
      </c>
      <c r="T123" s="117">
        <f t="shared" si="20"/>
        <v>16</v>
      </c>
      <c r="U123" s="116"/>
      <c r="V123" s="117">
        <f t="shared" si="10"/>
        <v>0</v>
      </c>
      <c r="W123" s="116">
        <v>5</v>
      </c>
      <c r="X123" s="116">
        <v>4</v>
      </c>
      <c r="Y123" s="116">
        <v>4</v>
      </c>
      <c r="Z123" s="117">
        <f t="shared" si="11"/>
        <v>13</v>
      </c>
      <c r="AA123" s="116"/>
      <c r="AB123" s="117">
        <f t="shared" si="12"/>
        <v>0</v>
      </c>
      <c r="AC123" s="116"/>
      <c r="AD123" s="117">
        <f t="shared" si="13"/>
        <v>0</v>
      </c>
      <c r="AE123" s="116"/>
      <c r="AF123" s="116"/>
      <c r="AG123" s="116"/>
      <c r="AH123" s="116"/>
      <c r="AI123" s="117">
        <f>(AE123*'MS-8,9,10 Domain 3 Weights'!$B$2)+(AF123*'MS-8,9,10 Domain 3 Weights'!$B$3)+(AG123*'MS-8,9,10 Domain 3 Weights'!$B$4)+(AH123*'MS-8,9,10 Domain 3 Weights'!$B$5)</f>
        <v>0</v>
      </c>
      <c r="AJ123" s="116">
        <v>4</v>
      </c>
      <c r="AK123" s="116">
        <v>4</v>
      </c>
      <c r="AL123" s="116">
        <v>3</v>
      </c>
      <c r="AM123" s="117">
        <f t="shared" si="14"/>
        <v>11</v>
      </c>
      <c r="AN123" s="119" t="str">
        <f t="shared" si="15"/>
        <v>Yes</v>
      </c>
      <c r="AO123" s="119" t="str">
        <f t="shared" si="16"/>
        <v>SELECTED</v>
      </c>
      <c r="AP123" s="119" t="str">
        <f t="shared" si="17"/>
        <v>NOT SELECTED</v>
      </c>
      <c r="AQ123" s="60" t="s">
        <v>872</v>
      </c>
      <c r="AR123" s="112"/>
      <c r="AS123" s="112"/>
    </row>
    <row r="124" spans="2:45" ht="40.5" hidden="1" customHeight="1">
      <c r="B124" s="1" t="s">
        <v>167</v>
      </c>
      <c r="C124" s="109" t="s">
        <v>12</v>
      </c>
      <c r="D124" s="110">
        <v>11</v>
      </c>
      <c r="E124" s="111" t="s">
        <v>897</v>
      </c>
      <c r="F124" s="111"/>
      <c r="G124" s="112" t="s">
        <v>181</v>
      </c>
      <c r="H124" s="112" t="s">
        <v>36</v>
      </c>
      <c r="I124" s="112" t="s">
        <v>69</v>
      </c>
      <c r="J124" s="112" t="s">
        <v>755</v>
      </c>
      <c r="K124" s="112" t="s">
        <v>761</v>
      </c>
      <c r="L124" s="112" t="s">
        <v>727</v>
      </c>
      <c r="M124" s="112" t="s">
        <v>169</v>
      </c>
      <c r="N124" s="116">
        <v>4</v>
      </c>
      <c r="O124" s="116">
        <v>4</v>
      </c>
      <c r="P124" s="116">
        <v>3</v>
      </c>
      <c r="Q124" s="116">
        <v>5</v>
      </c>
      <c r="R124" s="116">
        <v>3</v>
      </c>
      <c r="S124" s="116">
        <v>3</v>
      </c>
      <c r="T124" s="117">
        <f t="shared" si="20"/>
        <v>16</v>
      </c>
      <c r="U124" s="120"/>
      <c r="V124" s="117">
        <f t="shared" si="10"/>
        <v>0</v>
      </c>
      <c r="W124" s="116">
        <v>5</v>
      </c>
      <c r="X124" s="116">
        <v>3</v>
      </c>
      <c r="Y124" s="121">
        <v>3</v>
      </c>
      <c r="Z124" s="117">
        <f t="shared" si="11"/>
        <v>11</v>
      </c>
      <c r="AA124" s="116"/>
      <c r="AB124" s="117">
        <f t="shared" si="12"/>
        <v>0</v>
      </c>
      <c r="AC124" s="116"/>
      <c r="AD124" s="117">
        <f t="shared" si="13"/>
        <v>0</v>
      </c>
      <c r="AE124" s="116"/>
      <c r="AF124" s="116"/>
      <c r="AG124" s="116"/>
      <c r="AH124" s="116"/>
      <c r="AI124" s="117">
        <f>(AE124*'MS-8,9,10 Domain 3 Weights'!$B$2)+(AF124*'MS-8,9,10 Domain 3 Weights'!$B$3)+(AG124*'MS-8,9,10 Domain 3 Weights'!$B$4)+(AH124*'MS-8,9,10 Domain 3 Weights'!$B$5)</f>
        <v>0</v>
      </c>
      <c r="AJ124" s="116">
        <v>4</v>
      </c>
      <c r="AK124" s="116">
        <v>4</v>
      </c>
      <c r="AL124" s="116">
        <v>3</v>
      </c>
      <c r="AM124" s="117">
        <f t="shared" si="14"/>
        <v>11</v>
      </c>
      <c r="AN124" s="119" t="str">
        <f t="shared" si="15"/>
        <v>No</v>
      </c>
      <c r="AO124" s="119" t="str">
        <f t="shared" si="16"/>
        <v>NOT SELECTED</v>
      </c>
      <c r="AP124" s="119" t="str">
        <f t="shared" si="17"/>
        <v>NOT SELECTED</v>
      </c>
      <c r="AQ124" s="60" t="s">
        <v>872</v>
      </c>
      <c r="AR124" s="112"/>
      <c r="AS124" s="112"/>
    </row>
    <row r="125" spans="2:45" ht="51" hidden="1" customHeight="1">
      <c r="B125" s="1" t="s">
        <v>167</v>
      </c>
      <c r="C125" s="109" t="s">
        <v>12</v>
      </c>
      <c r="D125" s="110">
        <v>12</v>
      </c>
      <c r="E125" s="111" t="s">
        <v>897</v>
      </c>
      <c r="F125" s="111"/>
      <c r="G125" s="112" t="s">
        <v>182</v>
      </c>
      <c r="H125" s="112" t="s">
        <v>36</v>
      </c>
      <c r="I125" s="112" t="s">
        <v>69</v>
      </c>
      <c r="J125" s="112" t="s">
        <v>755</v>
      </c>
      <c r="K125" s="112" t="s">
        <v>761</v>
      </c>
      <c r="L125" s="112" t="s">
        <v>727</v>
      </c>
      <c r="M125" s="112" t="s">
        <v>169</v>
      </c>
      <c r="N125" s="116">
        <v>4</v>
      </c>
      <c r="O125" s="116">
        <v>4</v>
      </c>
      <c r="P125" s="116">
        <v>3</v>
      </c>
      <c r="Q125" s="116">
        <v>5</v>
      </c>
      <c r="R125" s="116">
        <v>3</v>
      </c>
      <c r="S125" s="116">
        <v>3</v>
      </c>
      <c r="T125" s="117">
        <f t="shared" si="20"/>
        <v>16</v>
      </c>
      <c r="U125" s="120"/>
      <c r="V125" s="117">
        <f t="shared" si="10"/>
        <v>0</v>
      </c>
      <c r="W125" s="116">
        <v>5</v>
      </c>
      <c r="X125" s="116">
        <v>3</v>
      </c>
      <c r="Y125" s="121">
        <v>4</v>
      </c>
      <c r="Z125" s="117">
        <f t="shared" si="11"/>
        <v>12</v>
      </c>
      <c r="AA125" s="116"/>
      <c r="AB125" s="117">
        <f t="shared" si="12"/>
        <v>0</v>
      </c>
      <c r="AC125" s="116"/>
      <c r="AD125" s="117">
        <f t="shared" si="13"/>
        <v>0</v>
      </c>
      <c r="AE125" s="116"/>
      <c r="AF125" s="116"/>
      <c r="AG125" s="116"/>
      <c r="AH125" s="116"/>
      <c r="AI125" s="117">
        <f>(AE125*'MS-8,9,10 Domain 3 Weights'!$B$2)+(AF125*'MS-8,9,10 Domain 3 Weights'!$B$3)+(AG125*'MS-8,9,10 Domain 3 Weights'!$B$4)+(AH125*'MS-8,9,10 Domain 3 Weights'!$B$5)</f>
        <v>0</v>
      </c>
      <c r="AJ125" s="116">
        <v>4</v>
      </c>
      <c r="AK125" s="116">
        <v>4</v>
      </c>
      <c r="AL125" s="116">
        <v>3</v>
      </c>
      <c r="AM125" s="117">
        <f t="shared" si="14"/>
        <v>11</v>
      </c>
      <c r="AN125" s="119" t="str">
        <f t="shared" si="15"/>
        <v>No</v>
      </c>
      <c r="AO125" s="119" t="str">
        <f t="shared" si="16"/>
        <v>NOT SELECTED</v>
      </c>
      <c r="AP125" s="119" t="str">
        <f t="shared" si="17"/>
        <v>NOT SELECTED</v>
      </c>
      <c r="AQ125" s="60" t="s">
        <v>872</v>
      </c>
      <c r="AR125" s="112"/>
      <c r="AS125" s="112"/>
    </row>
    <row r="126" spans="2:45" ht="50.25" hidden="1" customHeight="1">
      <c r="B126" s="1" t="s">
        <v>167</v>
      </c>
      <c r="C126" s="109" t="s">
        <v>12</v>
      </c>
      <c r="D126" s="110">
        <v>13</v>
      </c>
      <c r="E126" s="111" t="s">
        <v>897</v>
      </c>
      <c r="F126" s="111"/>
      <c r="G126" s="112" t="s">
        <v>183</v>
      </c>
      <c r="H126" s="112" t="s">
        <v>36</v>
      </c>
      <c r="I126" s="112" t="s">
        <v>69</v>
      </c>
      <c r="J126" s="112" t="s">
        <v>755</v>
      </c>
      <c r="K126" s="112" t="s">
        <v>761</v>
      </c>
      <c r="L126" s="112" t="s">
        <v>727</v>
      </c>
      <c r="M126" s="112" t="s">
        <v>169</v>
      </c>
      <c r="N126" s="116">
        <v>4</v>
      </c>
      <c r="O126" s="116">
        <v>4</v>
      </c>
      <c r="P126" s="116">
        <v>3</v>
      </c>
      <c r="Q126" s="116">
        <v>5</v>
      </c>
      <c r="R126" s="116">
        <v>3</v>
      </c>
      <c r="S126" s="116">
        <v>3</v>
      </c>
      <c r="T126" s="117">
        <f t="shared" si="20"/>
        <v>16</v>
      </c>
      <c r="U126" s="120"/>
      <c r="V126" s="117">
        <f t="shared" si="10"/>
        <v>0</v>
      </c>
      <c r="W126" s="116">
        <v>5</v>
      </c>
      <c r="X126" s="116">
        <v>3</v>
      </c>
      <c r="Y126" s="116">
        <v>3</v>
      </c>
      <c r="Z126" s="117">
        <f t="shared" si="11"/>
        <v>11</v>
      </c>
      <c r="AA126" s="116"/>
      <c r="AB126" s="117">
        <f t="shared" si="12"/>
        <v>0</v>
      </c>
      <c r="AC126" s="116"/>
      <c r="AD126" s="117">
        <f t="shared" si="13"/>
        <v>0</v>
      </c>
      <c r="AE126" s="116"/>
      <c r="AF126" s="116"/>
      <c r="AG126" s="116"/>
      <c r="AH126" s="116"/>
      <c r="AI126" s="117">
        <f>(AE126*'MS-8,9,10 Domain 3 Weights'!$B$2)+(AF126*'MS-8,9,10 Domain 3 Weights'!$B$3)+(AG126*'MS-8,9,10 Domain 3 Weights'!$B$4)+(AH126*'MS-8,9,10 Domain 3 Weights'!$B$5)</f>
        <v>0</v>
      </c>
      <c r="AJ126" s="116">
        <v>4</v>
      </c>
      <c r="AK126" s="116">
        <v>4</v>
      </c>
      <c r="AL126" s="116">
        <v>3</v>
      </c>
      <c r="AM126" s="117">
        <f t="shared" si="14"/>
        <v>11</v>
      </c>
      <c r="AN126" s="119" t="str">
        <f t="shared" si="15"/>
        <v>No</v>
      </c>
      <c r="AO126" s="119" t="str">
        <f t="shared" si="16"/>
        <v>NOT SELECTED</v>
      </c>
      <c r="AP126" s="119" t="str">
        <f t="shared" si="17"/>
        <v>NOT SELECTED</v>
      </c>
      <c r="AQ126" s="60" t="s">
        <v>872</v>
      </c>
      <c r="AR126" s="112"/>
      <c r="AS126" s="112"/>
    </row>
    <row r="127" spans="2:45" ht="42" hidden="1" customHeight="1">
      <c r="B127" s="1" t="s">
        <v>167</v>
      </c>
      <c r="C127" s="109" t="s">
        <v>12</v>
      </c>
      <c r="D127" s="110">
        <v>14</v>
      </c>
      <c r="E127" s="111" t="s">
        <v>897</v>
      </c>
      <c r="F127" s="111"/>
      <c r="G127" s="112" t="s">
        <v>184</v>
      </c>
      <c r="H127" s="112" t="s">
        <v>36</v>
      </c>
      <c r="I127" s="112" t="s">
        <v>37</v>
      </c>
      <c r="J127" s="112" t="s">
        <v>755</v>
      </c>
      <c r="K127" s="112" t="s">
        <v>761</v>
      </c>
      <c r="L127" s="112" t="s">
        <v>727</v>
      </c>
      <c r="M127" s="112" t="s">
        <v>169</v>
      </c>
      <c r="N127" s="116">
        <v>4</v>
      </c>
      <c r="O127" s="116">
        <v>4</v>
      </c>
      <c r="P127" s="116">
        <v>3</v>
      </c>
      <c r="Q127" s="116">
        <v>5</v>
      </c>
      <c r="R127" s="116">
        <v>3</v>
      </c>
      <c r="S127" s="116">
        <v>3</v>
      </c>
      <c r="T127" s="117">
        <f t="shared" si="20"/>
        <v>16</v>
      </c>
      <c r="U127" s="120"/>
      <c r="V127" s="117">
        <f t="shared" si="10"/>
        <v>0</v>
      </c>
      <c r="W127" s="116">
        <v>4</v>
      </c>
      <c r="X127" s="116">
        <v>4</v>
      </c>
      <c r="Y127" s="116">
        <v>2</v>
      </c>
      <c r="Z127" s="117">
        <f t="shared" si="11"/>
        <v>10</v>
      </c>
      <c r="AA127" s="116"/>
      <c r="AB127" s="117">
        <f t="shared" si="12"/>
        <v>0</v>
      </c>
      <c r="AC127" s="116"/>
      <c r="AD127" s="117">
        <f t="shared" si="13"/>
        <v>0</v>
      </c>
      <c r="AE127" s="116"/>
      <c r="AF127" s="116"/>
      <c r="AG127" s="116"/>
      <c r="AH127" s="116"/>
      <c r="AI127" s="117">
        <f>(AE127*'MS-8,9,10 Domain 3 Weights'!$B$2)+(AF127*'MS-8,9,10 Domain 3 Weights'!$B$3)+(AG127*'MS-8,9,10 Domain 3 Weights'!$B$4)+(AH127*'MS-8,9,10 Domain 3 Weights'!$B$5)</f>
        <v>0</v>
      </c>
      <c r="AJ127" s="116">
        <v>4</v>
      </c>
      <c r="AK127" s="116">
        <v>4</v>
      </c>
      <c r="AL127" s="116">
        <v>3</v>
      </c>
      <c r="AM127" s="117">
        <f t="shared" si="14"/>
        <v>11</v>
      </c>
      <c r="AN127" s="119" t="str">
        <f t="shared" si="15"/>
        <v>No</v>
      </c>
      <c r="AO127" s="119" t="str">
        <f t="shared" si="16"/>
        <v>NOT SELECTED</v>
      </c>
      <c r="AP127" s="119" t="str">
        <f t="shared" si="17"/>
        <v>NOT SELECTED</v>
      </c>
      <c r="AQ127" s="60" t="s">
        <v>868</v>
      </c>
      <c r="AR127" s="112"/>
      <c r="AS127" s="112"/>
    </row>
    <row r="128" spans="2:45" ht="39" customHeight="1">
      <c r="B128" s="1" t="s">
        <v>167</v>
      </c>
      <c r="C128" s="109" t="s">
        <v>12</v>
      </c>
      <c r="D128" s="110">
        <v>15</v>
      </c>
      <c r="E128" s="111" t="s">
        <v>897</v>
      </c>
      <c r="F128" s="111"/>
      <c r="G128" s="112" t="s">
        <v>185</v>
      </c>
      <c r="H128" s="112" t="s">
        <v>36</v>
      </c>
      <c r="I128" s="112" t="s">
        <v>37</v>
      </c>
      <c r="J128" s="112" t="s">
        <v>755</v>
      </c>
      <c r="K128" s="112" t="s">
        <v>761</v>
      </c>
      <c r="L128" s="112" t="s">
        <v>726</v>
      </c>
      <c r="M128" s="112" t="s">
        <v>169</v>
      </c>
      <c r="N128" s="116">
        <v>4</v>
      </c>
      <c r="O128" s="116">
        <v>4</v>
      </c>
      <c r="P128" s="116">
        <v>3</v>
      </c>
      <c r="Q128" s="116">
        <v>5</v>
      </c>
      <c r="R128" s="116">
        <v>3</v>
      </c>
      <c r="S128" s="116">
        <v>3</v>
      </c>
      <c r="T128" s="117">
        <f t="shared" si="20"/>
        <v>16</v>
      </c>
      <c r="U128" s="120"/>
      <c r="V128" s="117">
        <f t="shared" si="10"/>
        <v>0</v>
      </c>
      <c r="W128" s="116">
        <v>4</v>
      </c>
      <c r="X128" s="116">
        <v>5</v>
      </c>
      <c r="Y128" s="121">
        <v>4</v>
      </c>
      <c r="Z128" s="117">
        <f t="shared" si="11"/>
        <v>13</v>
      </c>
      <c r="AA128" s="116"/>
      <c r="AB128" s="117">
        <f t="shared" si="12"/>
        <v>0</v>
      </c>
      <c r="AC128" s="116"/>
      <c r="AD128" s="117">
        <f t="shared" si="13"/>
        <v>0</v>
      </c>
      <c r="AE128" s="116"/>
      <c r="AF128" s="116"/>
      <c r="AG128" s="116"/>
      <c r="AH128" s="116"/>
      <c r="AI128" s="117">
        <f>(AE128*'MS-8,9,10 Domain 3 Weights'!$B$2)+(AF128*'MS-8,9,10 Domain 3 Weights'!$B$3)+(AG128*'MS-8,9,10 Domain 3 Weights'!$B$4)+(AH128*'MS-8,9,10 Domain 3 Weights'!$B$5)</f>
        <v>0</v>
      </c>
      <c r="AJ128" s="116">
        <v>4</v>
      </c>
      <c r="AK128" s="116">
        <v>4</v>
      </c>
      <c r="AL128" s="116">
        <v>3</v>
      </c>
      <c r="AM128" s="117">
        <f t="shared" si="14"/>
        <v>11</v>
      </c>
      <c r="AN128" s="119" t="str">
        <f t="shared" si="15"/>
        <v>Yes</v>
      </c>
      <c r="AO128" s="119" t="str">
        <f t="shared" si="16"/>
        <v>SELECTED</v>
      </c>
      <c r="AP128" s="119" t="str">
        <f t="shared" si="17"/>
        <v>NOT SELECTED</v>
      </c>
      <c r="AQ128" s="60" t="s">
        <v>872</v>
      </c>
      <c r="AR128" s="112"/>
      <c r="AS128" s="112"/>
    </row>
    <row r="129" spans="2:45" ht="42" customHeight="1">
      <c r="B129" s="1" t="s">
        <v>167</v>
      </c>
      <c r="C129" s="109" t="s">
        <v>12</v>
      </c>
      <c r="D129" s="110">
        <v>16</v>
      </c>
      <c r="E129" s="111" t="s">
        <v>898</v>
      </c>
      <c r="F129" s="111"/>
      <c r="G129" s="112" t="s">
        <v>186</v>
      </c>
      <c r="H129" s="112" t="s">
        <v>77</v>
      </c>
      <c r="I129" s="112" t="s">
        <v>78</v>
      </c>
      <c r="J129" s="112" t="s">
        <v>755</v>
      </c>
      <c r="K129" s="112" t="s">
        <v>762</v>
      </c>
      <c r="L129" s="112" t="s">
        <v>727</v>
      </c>
      <c r="M129" s="112" t="s">
        <v>169</v>
      </c>
      <c r="N129" s="116">
        <v>4</v>
      </c>
      <c r="O129" s="116">
        <v>4</v>
      </c>
      <c r="P129" s="116">
        <v>4</v>
      </c>
      <c r="Q129" s="116">
        <v>4</v>
      </c>
      <c r="R129" s="116">
        <v>3</v>
      </c>
      <c r="S129" s="116">
        <v>4</v>
      </c>
      <c r="T129" s="117">
        <f t="shared" si="18"/>
        <v>16</v>
      </c>
      <c r="U129" s="116"/>
      <c r="V129" s="117">
        <f t="shared" si="10"/>
        <v>0</v>
      </c>
      <c r="W129" s="116"/>
      <c r="X129" s="116"/>
      <c r="Y129" s="116"/>
      <c r="Z129" s="117">
        <f t="shared" si="11"/>
        <v>0</v>
      </c>
      <c r="AA129" s="116">
        <v>4</v>
      </c>
      <c r="AB129" s="117">
        <f t="shared" si="12"/>
        <v>4</v>
      </c>
      <c r="AC129" s="116"/>
      <c r="AD129" s="117">
        <f t="shared" si="13"/>
        <v>0</v>
      </c>
      <c r="AE129" s="116"/>
      <c r="AF129" s="116"/>
      <c r="AG129" s="116"/>
      <c r="AH129" s="116"/>
      <c r="AI129" s="117">
        <f>(AE129*'MS-8,9,10 Domain 3 Weights'!$B$2)+(AF129*'MS-8,9,10 Domain 3 Weights'!$B$3)+(AG129*'MS-8,9,10 Domain 3 Weights'!$B$4)+(AH129*'MS-8,9,10 Domain 3 Weights'!$B$5)</f>
        <v>0</v>
      </c>
      <c r="AJ129" s="116">
        <v>3</v>
      </c>
      <c r="AK129" s="116">
        <v>3</v>
      </c>
      <c r="AL129" s="116">
        <v>3</v>
      </c>
      <c r="AM129" s="117">
        <f t="shared" si="14"/>
        <v>9</v>
      </c>
      <c r="AN129" s="119" t="str">
        <f t="shared" si="15"/>
        <v>Yes</v>
      </c>
      <c r="AO129" s="119" t="str">
        <f t="shared" si="16"/>
        <v>SELECTED</v>
      </c>
      <c r="AP129" s="119" t="str">
        <f t="shared" si="17"/>
        <v>NOT SELECTED</v>
      </c>
      <c r="AQ129" s="60" t="s">
        <v>872</v>
      </c>
      <c r="AR129" s="112"/>
      <c r="AS129" s="112" t="s">
        <v>951</v>
      </c>
    </row>
    <row r="130" spans="2:45" ht="39" hidden="1">
      <c r="B130" s="1" t="s">
        <v>187</v>
      </c>
      <c r="C130" s="109" t="s">
        <v>12</v>
      </c>
      <c r="D130" s="110">
        <v>1</v>
      </c>
      <c r="E130" s="111" t="s">
        <v>896</v>
      </c>
      <c r="F130" s="111"/>
      <c r="G130" s="112" t="s">
        <v>188</v>
      </c>
      <c r="H130" s="112" t="s">
        <v>14</v>
      </c>
      <c r="I130" s="112" t="s">
        <v>15</v>
      </c>
      <c r="J130" s="112" t="s">
        <v>755</v>
      </c>
      <c r="K130" s="112" t="s">
        <v>764</v>
      </c>
      <c r="L130" s="112" t="s">
        <v>726</v>
      </c>
      <c r="M130" s="112" t="s">
        <v>189</v>
      </c>
      <c r="N130" s="116">
        <v>4</v>
      </c>
      <c r="O130" s="116">
        <v>4</v>
      </c>
      <c r="P130" s="116">
        <v>3</v>
      </c>
      <c r="Q130" s="116">
        <v>4</v>
      </c>
      <c r="R130" s="116"/>
      <c r="S130" s="116"/>
      <c r="T130" s="117">
        <f>SUM(N130:$Q130)</f>
        <v>15</v>
      </c>
      <c r="U130" s="116">
        <v>4</v>
      </c>
      <c r="V130" s="117">
        <f t="shared" si="10"/>
        <v>1.2</v>
      </c>
      <c r="W130" s="116"/>
      <c r="X130" s="116"/>
      <c r="Y130" s="116"/>
      <c r="Z130" s="117">
        <f t="shared" si="11"/>
        <v>0</v>
      </c>
      <c r="AA130" s="116"/>
      <c r="AB130" s="117">
        <f t="shared" si="12"/>
        <v>0</v>
      </c>
      <c r="AC130" s="116"/>
      <c r="AD130" s="117">
        <f t="shared" si="13"/>
        <v>0</v>
      </c>
      <c r="AE130" s="116"/>
      <c r="AF130" s="116"/>
      <c r="AG130" s="116"/>
      <c r="AH130" s="116"/>
      <c r="AI130" s="117">
        <f>(AE130*'MS-8,9,10 Domain 3 Weights'!$B$2)+(AF130*'MS-8,9,10 Domain 3 Weights'!$B$3)+(AG130*'MS-8,9,10 Domain 3 Weights'!$B$4)+(AH130*'MS-8,9,10 Domain 3 Weights'!$B$5)</f>
        <v>0</v>
      </c>
      <c r="AJ130" s="116">
        <v>3</v>
      </c>
      <c r="AK130" s="116">
        <v>3</v>
      </c>
      <c r="AL130" s="116">
        <v>2</v>
      </c>
      <c r="AM130" s="117">
        <f t="shared" si="14"/>
        <v>8</v>
      </c>
      <c r="AN130" s="119" t="str">
        <f t="shared" si="15"/>
        <v>No</v>
      </c>
      <c r="AO130" s="119" t="str">
        <f t="shared" si="16"/>
        <v>NOT SELECTED</v>
      </c>
      <c r="AP130" s="119" t="str">
        <f t="shared" si="17"/>
        <v>NOT SELECTED</v>
      </c>
      <c r="AQ130" s="60" t="s">
        <v>869</v>
      </c>
      <c r="AR130" s="112"/>
      <c r="AS130" s="112"/>
    </row>
    <row r="131" spans="2:45" ht="39" hidden="1">
      <c r="B131" s="1" t="s">
        <v>187</v>
      </c>
      <c r="C131" s="109" t="s">
        <v>12</v>
      </c>
      <c r="D131" s="110">
        <v>2</v>
      </c>
      <c r="E131" s="111" t="s">
        <v>896</v>
      </c>
      <c r="F131" s="111"/>
      <c r="G131" s="112" t="s">
        <v>190</v>
      </c>
      <c r="H131" s="112" t="s">
        <v>43</v>
      </c>
      <c r="I131" s="112" t="s">
        <v>172</v>
      </c>
      <c r="J131" s="112" t="s">
        <v>755</v>
      </c>
      <c r="K131" s="112" t="s">
        <v>768</v>
      </c>
      <c r="L131" s="112" t="s">
        <v>728</v>
      </c>
      <c r="M131" s="112" t="s">
        <v>189</v>
      </c>
      <c r="N131" s="116">
        <v>3</v>
      </c>
      <c r="O131" s="116">
        <v>4</v>
      </c>
      <c r="P131" s="116">
        <v>4</v>
      </c>
      <c r="Q131" s="116">
        <v>3</v>
      </c>
      <c r="R131" s="116">
        <v>4</v>
      </c>
      <c r="S131" s="116">
        <v>4</v>
      </c>
      <c r="T131" s="117">
        <f>SUM(N131:$Q131)</f>
        <v>14</v>
      </c>
      <c r="U131" s="116">
        <v>5</v>
      </c>
      <c r="V131" s="117">
        <f t="shared" si="10"/>
        <v>5</v>
      </c>
      <c r="W131" s="116"/>
      <c r="X131" s="116"/>
      <c r="Y131" s="116"/>
      <c r="Z131" s="117">
        <f t="shared" si="11"/>
        <v>0</v>
      </c>
      <c r="AA131" s="116"/>
      <c r="AB131" s="117">
        <f t="shared" si="12"/>
        <v>0</v>
      </c>
      <c r="AC131" s="116"/>
      <c r="AD131" s="117">
        <f t="shared" si="13"/>
        <v>0</v>
      </c>
      <c r="AE131" s="116"/>
      <c r="AF131" s="116"/>
      <c r="AG131" s="116"/>
      <c r="AH131" s="116"/>
      <c r="AI131" s="117">
        <f>(AE131*'MS-8,9,10 Domain 3 Weights'!$B$2)+(AF131*'MS-8,9,10 Domain 3 Weights'!$B$3)+(AG131*'MS-8,9,10 Domain 3 Weights'!$B$4)+(AH131*'MS-8,9,10 Domain 3 Weights'!$B$5)</f>
        <v>0</v>
      </c>
      <c r="AJ131" s="116"/>
      <c r="AK131" s="116"/>
      <c r="AL131" s="116"/>
      <c r="AM131" s="117">
        <f t="shared" si="14"/>
        <v>0</v>
      </c>
      <c r="AN131" s="119" t="str">
        <f t="shared" si="15"/>
        <v>Yes</v>
      </c>
      <c r="AO131" s="119" t="str">
        <f t="shared" si="16"/>
        <v>NOT SELECTED</v>
      </c>
      <c r="AP131" s="119" t="str">
        <f t="shared" si="17"/>
        <v>NOT SELECTED</v>
      </c>
      <c r="AQ131" s="60" t="s">
        <v>869</v>
      </c>
      <c r="AR131" s="112"/>
      <c r="AS131" s="112"/>
    </row>
    <row r="132" spans="2:45" ht="39" hidden="1">
      <c r="B132" s="1" t="s">
        <v>187</v>
      </c>
      <c r="C132" s="109" t="s">
        <v>12</v>
      </c>
      <c r="D132" s="110">
        <v>3</v>
      </c>
      <c r="E132" s="111" t="s">
        <v>896</v>
      </c>
      <c r="F132" s="111"/>
      <c r="G132" s="112" t="s">
        <v>191</v>
      </c>
      <c r="H132" s="112" t="s">
        <v>43</v>
      </c>
      <c r="I132" s="112" t="s">
        <v>172</v>
      </c>
      <c r="J132" s="112" t="s">
        <v>755</v>
      </c>
      <c r="K132" s="112" t="s">
        <v>768</v>
      </c>
      <c r="L132" s="112" t="s">
        <v>726</v>
      </c>
      <c r="M132" s="112" t="s">
        <v>189</v>
      </c>
      <c r="N132" s="116">
        <v>3</v>
      </c>
      <c r="O132" s="116">
        <v>4</v>
      </c>
      <c r="P132" s="116">
        <v>4</v>
      </c>
      <c r="Q132" s="116">
        <v>3</v>
      </c>
      <c r="R132" s="116">
        <v>4</v>
      </c>
      <c r="S132" s="116">
        <v>4</v>
      </c>
      <c r="T132" s="117">
        <f>SUM(N132:$Q132)</f>
        <v>14</v>
      </c>
      <c r="U132" s="116">
        <v>5</v>
      </c>
      <c r="V132" s="117">
        <f t="shared" si="10"/>
        <v>5</v>
      </c>
      <c r="W132" s="116"/>
      <c r="X132" s="116"/>
      <c r="Y132" s="116"/>
      <c r="Z132" s="117">
        <f t="shared" si="11"/>
        <v>0</v>
      </c>
      <c r="AA132" s="116"/>
      <c r="AB132" s="117">
        <f t="shared" si="12"/>
        <v>0</v>
      </c>
      <c r="AC132" s="116"/>
      <c r="AD132" s="117">
        <f t="shared" si="13"/>
        <v>0</v>
      </c>
      <c r="AE132" s="116"/>
      <c r="AF132" s="116"/>
      <c r="AG132" s="116"/>
      <c r="AH132" s="116"/>
      <c r="AI132" s="117">
        <f>(AE132*'MS-8,9,10 Domain 3 Weights'!$B$2)+(AF132*'MS-8,9,10 Domain 3 Weights'!$B$3)+(AG132*'MS-8,9,10 Domain 3 Weights'!$B$4)+(AH132*'MS-8,9,10 Domain 3 Weights'!$B$5)</f>
        <v>0</v>
      </c>
      <c r="AJ132" s="116"/>
      <c r="AK132" s="116"/>
      <c r="AL132" s="116"/>
      <c r="AM132" s="117">
        <f t="shared" si="14"/>
        <v>0</v>
      </c>
      <c r="AN132" s="119" t="str">
        <f t="shared" si="15"/>
        <v>Yes</v>
      </c>
      <c r="AO132" s="119" t="str">
        <f t="shared" si="16"/>
        <v>NOT SELECTED</v>
      </c>
      <c r="AP132" s="119" t="str">
        <f t="shared" si="17"/>
        <v>NOT SELECTED</v>
      </c>
      <c r="AQ132" s="60" t="s">
        <v>869</v>
      </c>
      <c r="AR132" s="112"/>
      <c r="AS132" s="112" t="s">
        <v>837</v>
      </c>
    </row>
    <row r="133" spans="2:45" ht="43.5" customHeight="1">
      <c r="B133" s="1" t="s">
        <v>187</v>
      </c>
      <c r="C133" s="109" t="s">
        <v>12</v>
      </c>
      <c r="D133" s="110">
        <v>4</v>
      </c>
      <c r="E133" s="111" t="s">
        <v>896</v>
      </c>
      <c r="F133" s="111"/>
      <c r="G133" s="112" t="s">
        <v>192</v>
      </c>
      <c r="H133" s="112" t="s">
        <v>19</v>
      </c>
      <c r="I133" s="112" t="s">
        <v>20</v>
      </c>
      <c r="J133" s="112" t="s">
        <v>755</v>
      </c>
      <c r="K133" s="112" t="s">
        <v>766</v>
      </c>
      <c r="L133" s="112" t="s">
        <v>726</v>
      </c>
      <c r="M133" s="112" t="s">
        <v>189</v>
      </c>
      <c r="N133" s="116">
        <v>4</v>
      </c>
      <c r="O133" s="116">
        <v>4</v>
      </c>
      <c r="P133" s="116">
        <v>4</v>
      </c>
      <c r="Q133" s="116">
        <v>4</v>
      </c>
      <c r="R133" s="116">
        <v>3</v>
      </c>
      <c r="S133" s="116">
        <v>4</v>
      </c>
      <c r="T133" s="117">
        <f>SUM(N133:$Q133)</f>
        <v>16</v>
      </c>
      <c r="U133" s="116">
        <v>5</v>
      </c>
      <c r="V133" s="117">
        <f t="shared" si="10"/>
        <v>5</v>
      </c>
      <c r="W133" s="116"/>
      <c r="X133" s="116"/>
      <c r="Y133" s="116"/>
      <c r="Z133" s="117">
        <f t="shared" si="11"/>
        <v>0</v>
      </c>
      <c r="AA133" s="116"/>
      <c r="AB133" s="117">
        <f t="shared" si="12"/>
        <v>0</v>
      </c>
      <c r="AC133" s="116"/>
      <c r="AD133" s="117">
        <f t="shared" si="13"/>
        <v>0</v>
      </c>
      <c r="AE133" s="116"/>
      <c r="AF133" s="116"/>
      <c r="AG133" s="116"/>
      <c r="AH133" s="116"/>
      <c r="AI133" s="117">
        <f>(AE133*'MS-8,9,10 Domain 3 Weights'!$B$2)+(AF133*'MS-8,9,10 Domain 3 Weights'!$B$3)+(AG133*'MS-8,9,10 Domain 3 Weights'!$B$4)+(AH133*'MS-8,9,10 Domain 3 Weights'!$B$5)</f>
        <v>0</v>
      </c>
      <c r="AJ133" s="116">
        <v>3</v>
      </c>
      <c r="AK133" s="116">
        <v>3</v>
      </c>
      <c r="AL133" s="116">
        <v>4</v>
      </c>
      <c r="AM133" s="117">
        <f t="shared" si="14"/>
        <v>10</v>
      </c>
      <c r="AN133" s="119" t="str">
        <f t="shared" si="15"/>
        <v>Yes</v>
      </c>
      <c r="AO133" s="119" t="str">
        <f t="shared" si="16"/>
        <v>SELECTED</v>
      </c>
      <c r="AP133" s="119" t="str">
        <f t="shared" si="17"/>
        <v>NOT SELECTED</v>
      </c>
      <c r="AQ133" s="60" t="s">
        <v>869</v>
      </c>
      <c r="AR133" s="112"/>
      <c r="AS133" s="112"/>
    </row>
    <row r="134" spans="2:45" ht="55.5" customHeight="1">
      <c r="B134" s="1" t="s">
        <v>187</v>
      </c>
      <c r="C134" s="109" t="s">
        <v>12</v>
      </c>
      <c r="D134" s="110">
        <v>5</v>
      </c>
      <c r="E134" s="111" t="s">
        <v>896</v>
      </c>
      <c r="F134" s="111"/>
      <c r="G134" s="112" t="s">
        <v>193</v>
      </c>
      <c r="H134" s="112" t="s">
        <v>19</v>
      </c>
      <c r="I134" s="112" t="s">
        <v>20</v>
      </c>
      <c r="J134" s="112" t="s">
        <v>755</v>
      </c>
      <c r="K134" s="112" t="s">
        <v>766</v>
      </c>
      <c r="L134" s="112" t="s">
        <v>726</v>
      </c>
      <c r="M134" s="112" t="s">
        <v>189</v>
      </c>
      <c r="N134" s="116">
        <v>4</v>
      </c>
      <c r="O134" s="116">
        <v>4</v>
      </c>
      <c r="P134" s="116">
        <v>4</v>
      </c>
      <c r="Q134" s="116">
        <v>4</v>
      </c>
      <c r="R134" s="116">
        <v>3</v>
      </c>
      <c r="S134" s="116">
        <v>4</v>
      </c>
      <c r="T134" s="117">
        <f>SUM(N134:$Q134)</f>
        <v>16</v>
      </c>
      <c r="U134" s="116">
        <v>5</v>
      </c>
      <c r="V134" s="117">
        <f t="shared" si="10"/>
        <v>5</v>
      </c>
      <c r="W134" s="116"/>
      <c r="X134" s="116"/>
      <c r="Y134" s="116"/>
      <c r="Z134" s="117">
        <f t="shared" ref="Z134:Z196" si="21">SUM(W134:Y134)</f>
        <v>0</v>
      </c>
      <c r="AA134" s="116"/>
      <c r="AB134" s="117">
        <f t="shared" si="12"/>
        <v>0</v>
      </c>
      <c r="AC134" s="116"/>
      <c r="AD134" s="117">
        <f t="shared" si="13"/>
        <v>0</v>
      </c>
      <c r="AE134" s="116"/>
      <c r="AF134" s="116"/>
      <c r="AG134" s="116"/>
      <c r="AH134" s="116"/>
      <c r="AI134" s="117">
        <f>(AE134*'MS-8,9,10 Domain 3 Weights'!$B$2)+(AF134*'MS-8,9,10 Domain 3 Weights'!$B$3)+(AG134*'MS-8,9,10 Domain 3 Weights'!$B$4)+(AH134*'MS-8,9,10 Domain 3 Weights'!$B$5)</f>
        <v>0</v>
      </c>
      <c r="AJ134" s="116">
        <v>3</v>
      </c>
      <c r="AK134" s="116">
        <v>3</v>
      </c>
      <c r="AL134" s="116">
        <v>4</v>
      </c>
      <c r="AM134" s="117">
        <f t="shared" si="14"/>
        <v>10</v>
      </c>
      <c r="AN134" s="119" t="str">
        <f t="shared" si="15"/>
        <v>Yes</v>
      </c>
      <c r="AO134" s="119" t="str">
        <f t="shared" si="16"/>
        <v>SELECTED</v>
      </c>
      <c r="AP134" s="119" t="str">
        <f t="shared" si="17"/>
        <v>NOT SELECTED</v>
      </c>
      <c r="AQ134" s="60" t="s">
        <v>869</v>
      </c>
      <c r="AR134" s="112"/>
      <c r="AS134" s="112"/>
    </row>
    <row r="135" spans="2:45" ht="39" hidden="1">
      <c r="B135" s="1" t="s">
        <v>187</v>
      </c>
      <c r="C135" s="109" t="s">
        <v>12</v>
      </c>
      <c r="D135" s="110">
        <v>6</v>
      </c>
      <c r="E135" s="111" t="s">
        <v>896</v>
      </c>
      <c r="F135" s="111"/>
      <c r="G135" s="112" t="s">
        <v>194</v>
      </c>
      <c r="H135" s="112" t="s">
        <v>30</v>
      </c>
      <c r="I135" s="112" t="s">
        <v>31</v>
      </c>
      <c r="J135" s="112" t="s">
        <v>755</v>
      </c>
      <c r="K135" s="112" t="s">
        <v>767</v>
      </c>
      <c r="L135" s="112" t="s">
        <v>726</v>
      </c>
      <c r="M135" s="112" t="s">
        <v>189</v>
      </c>
      <c r="N135" s="116">
        <v>4</v>
      </c>
      <c r="O135" s="116">
        <v>4</v>
      </c>
      <c r="P135" s="116">
        <v>4</v>
      </c>
      <c r="Q135" s="116">
        <v>4</v>
      </c>
      <c r="R135" s="116">
        <v>3</v>
      </c>
      <c r="S135" s="116">
        <v>4</v>
      </c>
      <c r="T135" s="117">
        <f>SUM(N135:$Q135)</f>
        <v>16</v>
      </c>
      <c r="U135" s="116"/>
      <c r="V135" s="117">
        <f t="shared" si="10"/>
        <v>0</v>
      </c>
      <c r="W135" s="116"/>
      <c r="X135" s="116"/>
      <c r="Y135" s="116"/>
      <c r="Z135" s="117">
        <f t="shared" si="21"/>
        <v>0</v>
      </c>
      <c r="AA135" s="116"/>
      <c r="AB135" s="117">
        <f t="shared" si="12"/>
        <v>0</v>
      </c>
      <c r="AC135" s="116"/>
      <c r="AD135" s="117">
        <f t="shared" si="13"/>
        <v>0</v>
      </c>
      <c r="AE135" s="116"/>
      <c r="AF135" s="116"/>
      <c r="AG135" s="116"/>
      <c r="AH135" s="116"/>
      <c r="AI135" s="117">
        <f>(AE135*'MS-8,9,10 Domain 3 Weights'!$B$2)+(AF135*'MS-8,9,10 Domain 3 Weights'!$B$3)+(AG135*'MS-8,9,10 Domain 3 Weights'!$B$4)+(AH135*'MS-8,9,10 Domain 3 Weights'!$B$5)</f>
        <v>0</v>
      </c>
      <c r="AJ135" s="116">
        <v>3</v>
      </c>
      <c r="AK135" s="116">
        <v>3</v>
      </c>
      <c r="AL135" s="116">
        <v>3</v>
      </c>
      <c r="AM135" s="117">
        <f t="shared" si="14"/>
        <v>9</v>
      </c>
      <c r="AN135" s="119" t="str">
        <f t="shared" si="15"/>
        <v>No</v>
      </c>
      <c r="AO135" s="119" t="str">
        <f t="shared" si="16"/>
        <v>NOT SELECTED</v>
      </c>
      <c r="AP135" s="119" t="str">
        <f t="shared" si="17"/>
        <v>NOT SELECTED</v>
      </c>
      <c r="AQ135" s="60" t="s">
        <v>862</v>
      </c>
      <c r="AR135" s="112"/>
      <c r="AS135" s="112"/>
    </row>
    <row r="136" spans="2:45" ht="31.5" hidden="1" customHeight="1">
      <c r="B136" s="1" t="s">
        <v>187</v>
      </c>
      <c r="C136" s="109" t="s">
        <v>12</v>
      </c>
      <c r="D136" s="110">
        <v>7</v>
      </c>
      <c r="E136" s="111" t="s">
        <v>897</v>
      </c>
      <c r="F136" s="111"/>
      <c r="G136" s="112" t="s">
        <v>195</v>
      </c>
      <c r="H136" s="112" t="s">
        <v>36</v>
      </c>
      <c r="I136" s="112" t="s">
        <v>37</v>
      </c>
      <c r="J136" s="112" t="s">
        <v>755</v>
      </c>
      <c r="K136" s="112" t="s">
        <v>761</v>
      </c>
      <c r="L136" s="112" t="s">
        <v>726</v>
      </c>
      <c r="M136" s="112" t="s">
        <v>189</v>
      </c>
      <c r="N136" s="116">
        <v>4</v>
      </c>
      <c r="O136" s="116">
        <v>4</v>
      </c>
      <c r="P136" s="116">
        <v>3</v>
      </c>
      <c r="Q136" s="116">
        <v>4</v>
      </c>
      <c r="R136" s="116">
        <v>3</v>
      </c>
      <c r="S136" s="116">
        <v>4</v>
      </c>
      <c r="T136" s="117">
        <f>SUM(N136:Q136)</f>
        <v>15</v>
      </c>
      <c r="U136" s="120"/>
      <c r="V136" s="117">
        <f t="shared" si="10"/>
        <v>0</v>
      </c>
      <c r="W136" s="116">
        <v>5</v>
      </c>
      <c r="X136" s="116">
        <v>4</v>
      </c>
      <c r="Y136" s="116">
        <v>5</v>
      </c>
      <c r="Z136" s="117">
        <f t="shared" si="21"/>
        <v>14</v>
      </c>
      <c r="AA136" s="116"/>
      <c r="AB136" s="117">
        <f t="shared" si="12"/>
        <v>0</v>
      </c>
      <c r="AC136" s="116"/>
      <c r="AD136" s="117">
        <f t="shared" si="13"/>
        <v>0</v>
      </c>
      <c r="AE136" s="116"/>
      <c r="AF136" s="116"/>
      <c r="AG136" s="116"/>
      <c r="AH136" s="116"/>
      <c r="AI136" s="117">
        <f>(AE136*'MS-8,9,10 Domain 3 Weights'!$B$2)+(AF136*'MS-8,9,10 Domain 3 Weights'!$B$3)+(AG136*'MS-8,9,10 Domain 3 Weights'!$B$4)+(AH136*'MS-8,9,10 Domain 3 Weights'!$B$5)</f>
        <v>0</v>
      </c>
      <c r="AJ136" s="116">
        <v>4</v>
      </c>
      <c r="AK136" s="116">
        <v>4</v>
      </c>
      <c r="AL136" s="116">
        <v>3</v>
      </c>
      <c r="AM136" s="117">
        <f t="shared" si="14"/>
        <v>11</v>
      </c>
      <c r="AN136" s="119" t="str">
        <f t="shared" si="15"/>
        <v>Yes</v>
      </c>
      <c r="AO136" s="119" t="str">
        <f t="shared" si="16"/>
        <v>NOT SELECTED</v>
      </c>
      <c r="AP136" s="119" t="str">
        <f t="shared" si="17"/>
        <v>NOT SELECTED</v>
      </c>
      <c r="AQ136" s="60" t="s">
        <v>872</v>
      </c>
      <c r="AR136" s="112"/>
      <c r="AS136" s="112"/>
    </row>
    <row r="137" spans="2:45" ht="37.5" hidden="1" customHeight="1">
      <c r="B137" s="1" t="s">
        <v>187</v>
      </c>
      <c r="C137" s="109" t="s">
        <v>12</v>
      </c>
      <c r="D137" s="110">
        <v>8</v>
      </c>
      <c r="E137" s="111" t="s">
        <v>897</v>
      </c>
      <c r="F137" s="111"/>
      <c r="G137" s="112" t="s">
        <v>196</v>
      </c>
      <c r="H137" s="112" t="s">
        <v>36</v>
      </c>
      <c r="I137" s="112" t="s">
        <v>37</v>
      </c>
      <c r="J137" s="112" t="s">
        <v>755</v>
      </c>
      <c r="K137" s="112" t="s">
        <v>761</v>
      </c>
      <c r="L137" s="112" t="s">
        <v>728</v>
      </c>
      <c r="M137" s="112" t="s">
        <v>189</v>
      </c>
      <c r="N137" s="116">
        <v>4</v>
      </c>
      <c r="O137" s="116">
        <v>4</v>
      </c>
      <c r="P137" s="116">
        <v>3</v>
      </c>
      <c r="Q137" s="116">
        <v>4</v>
      </c>
      <c r="R137" s="116">
        <v>3</v>
      </c>
      <c r="S137" s="116">
        <v>4</v>
      </c>
      <c r="T137" s="117">
        <f t="shared" ref="T137:T144" si="22">SUM(N137:Q137)</f>
        <v>15</v>
      </c>
      <c r="U137" s="120"/>
      <c r="V137" s="117">
        <f t="shared" si="10"/>
        <v>0</v>
      </c>
      <c r="W137" s="116">
        <v>5</v>
      </c>
      <c r="X137" s="116">
        <v>4</v>
      </c>
      <c r="Y137" s="116">
        <v>1</v>
      </c>
      <c r="Z137" s="117">
        <f t="shared" si="21"/>
        <v>10</v>
      </c>
      <c r="AA137" s="116"/>
      <c r="AB137" s="117">
        <f t="shared" si="12"/>
        <v>0</v>
      </c>
      <c r="AC137" s="116"/>
      <c r="AD137" s="117">
        <f t="shared" si="13"/>
        <v>0</v>
      </c>
      <c r="AE137" s="116"/>
      <c r="AF137" s="116"/>
      <c r="AG137" s="116"/>
      <c r="AH137" s="116"/>
      <c r="AI137" s="117">
        <f>(AE137*'MS-8,9,10 Domain 3 Weights'!$B$2)+(AF137*'MS-8,9,10 Domain 3 Weights'!$B$3)+(AG137*'MS-8,9,10 Domain 3 Weights'!$B$4)+(AH137*'MS-8,9,10 Domain 3 Weights'!$B$5)</f>
        <v>0</v>
      </c>
      <c r="AJ137" s="116">
        <v>4</v>
      </c>
      <c r="AK137" s="116">
        <v>4</v>
      </c>
      <c r="AL137" s="116">
        <v>3</v>
      </c>
      <c r="AM137" s="117">
        <f t="shared" si="14"/>
        <v>11</v>
      </c>
      <c r="AN137" s="119" t="str">
        <f t="shared" si="15"/>
        <v>No</v>
      </c>
      <c r="AO137" s="119" t="str">
        <f t="shared" si="16"/>
        <v>NOT SELECTED</v>
      </c>
      <c r="AP137" s="119" t="str">
        <f t="shared" si="17"/>
        <v>NOT SELECTED</v>
      </c>
      <c r="AQ137" s="60" t="s">
        <v>872</v>
      </c>
      <c r="AR137" s="112"/>
      <c r="AS137" s="112"/>
    </row>
    <row r="138" spans="2:45" ht="38.25" customHeight="1">
      <c r="B138" s="1" t="s">
        <v>187</v>
      </c>
      <c r="C138" s="109" t="s">
        <v>12</v>
      </c>
      <c r="D138" s="110">
        <v>9</v>
      </c>
      <c r="E138" s="111" t="s">
        <v>897</v>
      </c>
      <c r="F138" s="111"/>
      <c r="G138" s="112" t="s">
        <v>197</v>
      </c>
      <c r="H138" s="112" t="s">
        <v>36</v>
      </c>
      <c r="I138" s="112" t="s">
        <v>37</v>
      </c>
      <c r="J138" s="112" t="s">
        <v>755</v>
      </c>
      <c r="K138" s="112" t="s">
        <v>761</v>
      </c>
      <c r="L138" s="112" t="s">
        <v>726</v>
      </c>
      <c r="M138" s="112" t="s">
        <v>189</v>
      </c>
      <c r="N138" s="116">
        <v>4</v>
      </c>
      <c r="O138" s="116">
        <v>4</v>
      </c>
      <c r="P138" s="116">
        <v>4</v>
      </c>
      <c r="Q138" s="116">
        <v>4</v>
      </c>
      <c r="R138" s="116">
        <v>3</v>
      </c>
      <c r="S138" s="116">
        <v>4</v>
      </c>
      <c r="T138" s="117">
        <f t="shared" si="22"/>
        <v>16</v>
      </c>
      <c r="U138" s="120"/>
      <c r="V138" s="117">
        <f t="shared" ref="V138:V201" si="23">IF(E138="MS-1",U138*(VLOOKUP(K138,_tbl.MS1,3,FALSE)),U138)</f>
        <v>0</v>
      </c>
      <c r="W138" s="116">
        <v>5</v>
      </c>
      <c r="X138" s="116">
        <v>4</v>
      </c>
      <c r="Y138" s="116">
        <v>4</v>
      </c>
      <c r="Z138" s="117">
        <f t="shared" si="21"/>
        <v>13</v>
      </c>
      <c r="AA138" s="116"/>
      <c r="AB138" s="117">
        <f t="shared" si="12"/>
        <v>0</v>
      </c>
      <c r="AC138" s="116"/>
      <c r="AD138" s="117">
        <f t="shared" si="13"/>
        <v>0</v>
      </c>
      <c r="AE138" s="116"/>
      <c r="AF138" s="116"/>
      <c r="AG138" s="116"/>
      <c r="AH138" s="116"/>
      <c r="AI138" s="117">
        <f>(AE138*'MS-8,9,10 Domain 3 Weights'!$B$2)+(AF138*'MS-8,9,10 Domain 3 Weights'!$B$3)+(AG138*'MS-8,9,10 Domain 3 Weights'!$B$4)+(AH138*'MS-8,9,10 Domain 3 Weights'!$B$5)</f>
        <v>0</v>
      </c>
      <c r="AJ138" s="116">
        <v>4</v>
      </c>
      <c r="AK138" s="116">
        <v>4</v>
      </c>
      <c r="AL138" s="116">
        <v>3</v>
      </c>
      <c r="AM138" s="117">
        <f t="shared" si="14"/>
        <v>11</v>
      </c>
      <c r="AN138" s="119" t="str">
        <f t="shared" si="15"/>
        <v>Yes</v>
      </c>
      <c r="AO138" s="119" t="str">
        <f t="shared" si="16"/>
        <v>SELECTED</v>
      </c>
      <c r="AP138" s="119" t="str">
        <f t="shared" si="17"/>
        <v>NOT SELECTED</v>
      </c>
      <c r="AQ138" s="60" t="s">
        <v>872</v>
      </c>
      <c r="AR138" s="112"/>
      <c r="AS138" s="112"/>
    </row>
    <row r="139" spans="2:45" ht="30" hidden="1" customHeight="1">
      <c r="B139" s="1" t="s">
        <v>187</v>
      </c>
      <c r="C139" s="109" t="s">
        <v>12</v>
      </c>
      <c r="D139" s="110">
        <v>10</v>
      </c>
      <c r="E139" s="111" t="s">
        <v>897</v>
      </c>
      <c r="F139" s="111"/>
      <c r="G139" s="112" t="s">
        <v>198</v>
      </c>
      <c r="H139" s="112" t="s">
        <v>43</v>
      </c>
      <c r="I139" s="112" t="s">
        <v>44</v>
      </c>
      <c r="J139" s="112" t="s">
        <v>755</v>
      </c>
      <c r="K139" s="112" t="s">
        <v>761</v>
      </c>
      <c r="L139" s="112" t="s">
        <v>728</v>
      </c>
      <c r="M139" s="112" t="s">
        <v>189</v>
      </c>
      <c r="N139" s="116">
        <v>4</v>
      </c>
      <c r="O139" s="116">
        <v>4</v>
      </c>
      <c r="P139" s="116">
        <v>3</v>
      </c>
      <c r="Q139" s="116">
        <v>4</v>
      </c>
      <c r="R139" s="116">
        <v>3</v>
      </c>
      <c r="S139" s="116">
        <v>4</v>
      </c>
      <c r="T139" s="117">
        <f t="shared" si="22"/>
        <v>15</v>
      </c>
      <c r="U139" s="116"/>
      <c r="V139" s="117">
        <f t="shared" si="23"/>
        <v>0</v>
      </c>
      <c r="W139" s="116">
        <v>4</v>
      </c>
      <c r="X139" s="116">
        <v>4</v>
      </c>
      <c r="Y139" s="121">
        <v>3</v>
      </c>
      <c r="Z139" s="117">
        <f t="shared" si="21"/>
        <v>11</v>
      </c>
      <c r="AA139" s="116"/>
      <c r="AB139" s="117">
        <f t="shared" ref="AB139:AB202" si="24">AA139</f>
        <v>0</v>
      </c>
      <c r="AC139" s="116"/>
      <c r="AD139" s="117">
        <f t="shared" ref="AD139:AD202" si="25">AC139</f>
        <v>0</v>
      </c>
      <c r="AE139" s="116"/>
      <c r="AF139" s="116"/>
      <c r="AG139" s="116"/>
      <c r="AH139" s="116"/>
      <c r="AI139" s="117">
        <f>(AE139*'MS-8,9,10 Domain 3 Weights'!$B$2)+(AF139*'MS-8,9,10 Domain 3 Weights'!$B$3)+(AG139*'MS-8,9,10 Domain 3 Weights'!$B$4)+(AH139*'MS-8,9,10 Domain 3 Weights'!$B$5)</f>
        <v>0</v>
      </c>
      <c r="AJ139" s="116">
        <v>4</v>
      </c>
      <c r="AK139" s="116">
        <v>4</v>
      </c>
      <c r="AL139" s="116">
        <v>3</v>
      </c>
      <c r="AM139" s="117">
        <f t="shared" ref="AM139:AM202" si="26">SUM(AJ139:AL139)</f>
        <v>11</v>
      </c>
      <c r="AN139" s="119" t="str">
        <f t="shared" ref="AN139:AN202" si="27">IF(OR(V139&gt;=$R$2,Z139&gt;=$R$3,AB139&gt;=$R$4,AD139&gt;=$R$5,AI139&gt;=$R$6),"Yes","No")</f>
        <v>No</v>
      </c>
      <c r="AO139" s="119" t="str">
        <f t="shared" ref="AO139:AO202" si="28">IF(AND(T139&gt;=$R$1,AN139="Yes"),"SELECTED","NOT SELECTED")</f>
        <v>NOT SELECTED</v>
      </c>
      <c r="AP139" s="119" t="str">
        <f t="shared" ref="AP139:AP202" si="29">IF(AND(AO139="SELECTED",AM139&gt;=$R$7),"CORE","NOT SELECTED")</f>
        <v>NOT SELECTED</v>
      </c>
      <c r="AQ139" s="60" t="s">
        <v>872</v>
      </c>
      <c r="AR139" s="112"/>
      <c r="AS139" s="112" t="s">
        <v>838</v>
      </c>
    </row>
    <row r="140" spans="2:45" ht="36.75" customHeight="1">
      <c r="B140" s="1" t="s">
        <v>187</v>
      </c>
      <c r="C140" s="109" t="s">
        <v>12</v>
      </c>
      <c r="D140" s="110">
        <v>11</v>
      </c>
      <c r="E140" s="111" t="s">
        <v>897</v>
      </c>
      <c r="F140" s="111"/>
      <c r="G140" s="112" t="s">
        <v>199</v>
      </c>
      <c r="H140" s="112" t="s">
        <v>77</v>
      </c>
      <c r="I140" s="112" t="s">
        <v>82</v>
      </c>
      <c r="J140" s="112" t="s">
        <v>755</v>
      </c>
      <c r="K140" s="112" t="s">
        <v>761</v>
      </c>
      <c r="L140" s="112" t="s">
        <v>726</v>
      </c>
      <c r="M140" s="112" t="s">
        <v>189</v>
      </c>
      <c r="N140" s="116">
        <v>4</v>
      </c>
      <c r="O140" s="116">
        <v>5</v>
      </c>
      <c r="P140" s="116">
        <v>3</v>
      </c>
      <c r="Q140" s="116">
        <v>4</v>
      </c>
      <c r="R140" s="116">
        <v>3</v>
      </c>
      <c r="S140" s="116">
        <v>4</v>
      </c>
      <c r="T140" s="117">
        <f t="shared" ref="T140" si="30">SUM(N140:Q140)</f>
        <v>16</v>
      </c>
      <c r="U140" s="116"/>
      <c r="V140" s="117">
        <f t="shared" si="23"/>
        <v>0</v>
      </c>
      <c r="W140" s="116">
        <v>4</v>
      </c>
      <c r="X140" s="116">
        <v>4</v>
      </c>
      <c r="Y140" s="116">
        <v>5</v>
      </c>
      <c r="Z140" s="117">
        <f t="shared" si="21"/>
        <v>13</v>
      </c>
      <c r="AA140" s="116"/>
      <c r="AB140" s="117">
        <f t="shared" si="24"/>
        <v>0</v>
      </c>
      <c r="AC140" s="116"/>
      <c r="AD140" s="117">
        <f t="shared" si="25"/>
        <v>0</v>
      </c>
      <c r="AE140" s="116"/>
      <c r="AF140" s="116"/>
      <c r="AG140" s="116"/>
      <c r="AH140" s="116"/>
      <c r="AI140" s="117">
        <f>(AE140*'MS-8,9,10 Domain 3 Weights'!$B$2)+(AF140*'MS-8,9,10 Domain 3 Weights'!$B$3)+(AG140*'MS-8,9,10 Domain 3 Weights'!$B$4)+(AH140*'MS-8,9,10 Domain 3 Weights'!$B$5)</f>
        <v>0</v>
      </c>
      <c r="AJ140" s="116">
        <v>4</v>
      </c>
      <c r="AK140" s="116">
        <v>4</v>
      </c>
      <c r="AL140" s="116">
        <v>4</v>
      </c>
      <c r="AM140" s="117">
        <f t="shared" si="26"/>
        <v>12</v>
      </c>
      <c r="AN140" s="119" t="str">
        <f t="shared" si="27"/>
        <v>Yes</v>
      </c>
      <c r="AO140" s="119" t="str">
        <f t="shared" si="28"/>
        <v>SELECTED</v>
      </c>
      <c r="AP140" s="119" t="str">
        <f t="shared" si="29"/>
        <v>NOT SELECTED</v>
      </c>
      <c r="AQ140" s="60" t="s">
        <v>872</v>
      </c>
      <c r="AR140" s="112"/>
      <c r="AS140" s="112" t="s">
        <v>964</v>
      </c>
    </row>
    <row r="141" spans="2:45" ht="39" customHeight="1">
      <c r="B141" s="1" t="s">
        <v>187</v>
      </c>
      <c r="C141" s="109" t="s">
        <v>12</v>
      </c>
      <c r="D141" s="110">
        <v>12</v>
      </c>
      <c r="E141" s="111" t="s">
        <v>897</v>
      </c>
      <c r="F141" s="111"/>
      <c r="G141" s="112" t="s">
        <v>200</v>
      </c>
      <c r="H141" s="112" t="s">
        <v>36</v>
      </c>
      <c r="I141" s="112" t="s">
        <v>37</v>
      </c>
      <c r="J141" s="112" t="s">
        <v>755</v>
      </c>
      <c r="K141" s="112" t="s">
        <v>761</v>
      </c>
      <c r="L141" s="112" t="s">
        <v>726</v>
      </c>
      <c r="M141" s="112" t="s">
        <v>189</v>
      </c>
      <c r="N141" s="116">
        <v>4</v>
      </c>
      <c r="O141" s="116">
        <v>5</v>
      </c>
      <c r="P141" s="116">
        <v>4</v>
      </c>
      <c r="Q141" s="116">
        <v>4</v>
      </c>
      <c r="R141" s="116">
        <v>4</v>
      </c>
      <c r="S141" s="116">
        <v>4</v>
      </c>
      <c r="T141" s="117">
        <f>SUM(N141:Q141)</f>
        <v>17</v>
      </c>
      <c r="U141" s="120"/>
      <c r="V141" s="117">
        <f t="shared" si="23"/>
        <v>0</v>
      </c>
      <c r="W141" s="116">
        <v>5</v>
      </c>
      <c r="X141" s="116">
        <v>4</v>
      </c>
      <c r="Y141" s="116">
        <v>4</v>
      </c>
      <c r="Z141" s="117">
        <f t="shared" si="21"/>
        <v>13</v>
      </c>
      <c r="AA141" s="116"/>
      <c r="AB141" s="117">
        <f t="shared" si="24"/>
        <v>0</v>
      </c>
      <c r="AC141" s="116"/>
      <c r="AD141" s="117">
        <f t="shared" si="25"/>
        <v>0</v>
      </c>
      <c r="AE141" s="116"/>
      <c r="AF141" s="116"/>
      <c r="AG141" s="116"/>
      <c r="AH141" s="116"/>
      <c r="AI141" s="117">
        <f>(AE141*'MS-8,9,10 Domain 3 Weights'!$B$2)+(AF141*'MS-8,9,10 Domain 3 Weights'!$B$3)+(AG141*'MS-8,9,10 Domain 3 Weights'!$B$4)+(AH141*'MS-8,9,10 Domain 3 Weights'!$B$5)</f>
        <v>0</v>
      </c>
      <c r="AJ141" s="116">
        <v>4</v>
      </c>
      <c r="AK141" s="116">
        <v>4</v>
      </c>
      <c r="AL141" s="116">
        <v>3</v>
      </c>
      <c r="AM141" s="117">
        <f t="shared" si="26"/>
        <v>11</v>
      </c>
      <c r="AN141" s="119" t="str">
        <f t="shared" si="27"/>
        <v>Yes</v>
      </c>
      <c r="AO141" s="119" t="str">
        <f t="shared" si="28"/>
        <v>SELECTED</v>
      </c>
      <c r="AP141" s="119" t="str">
        <f t="shared" si="29"/>
        <v>NOT SELECTED</v>
      </c>
      <c r="AQ141" s="60" t="s">
        <v>872</v>
      </c>
      <c r="AR141" s="112"/>
      <c r="AS141" s="112" t="s">
        <v>839</v>
      </c>
    </row>
    <row r="142" spans="2:45" ht="54" hidden="1" customHeight="1">
      <c r="B142" s="1" t="s">
        <v>187</v>
      </c>
      <c r="C142" s="109" t="s">
        <v>12</v>
      </c>
      <c r="D142" s="110">
        <v>13</v>
      </c>
      <c r="E142" s="111" t="s">
        <v>897</v>
      </c>
      <c r="F142" s="111"/>
      <c r="G142" s="112" t="s">
        <v>201</v>
      </c>
      <c r="H142" s="112" t="s">
        <v>36</v>
      </c>
      <c r="I142" s="112" t="s">
        <v>37</v>
      </c>
      <c r="J142" s="112" t="s">
        <v>755</v>
      </c>
      <c r="K142" s="112" t="s">
        <v>761</v>
      </c>
      <c r="L142" s="112" t="s">
        <v>726</v>
      </c>
      <c r="M142" s="112" t="s">
        <v>189</v>
      </c>
      <c r="N142" s="116">
        <v>3</v>
      </c>
      <c r="O142" s="116">
        <v>5</v>
      </c>
      <c r="P142" s="116">
        <v>3</v>
      </c>
      <c r="Q142" s="116">
        <v>3</v>
      </c>
      <c r="R142" s="116">
        <v>4</v>
      </c>
      <c r="S142" s="116">
        <v>4</v>
      </c>
      <c r="T142" s="117">
        <f>SUM(N142:Q142)</f>
        <v>14</v>
      </c>
      <c r="U142" s="120"/>
      <c r="V142" s="117">
        <f t="shared" si="23"/>
        <v>0</v>
      </c>
      <c r="W142" s="116">
        <v>5</v>
      </c>
      <c r="X142" s="116">
        <v>4</v>
      </c>
      <c r="Y142" s="116">
        <v>4</v>
      </c>
      <c r="Z142" s="117">
        <f t="shared" si="21"/>
        <v>13</v>
      </c>
      <c r="AA142" s="116"/>
      <c r="AB142" s="117">
        <f t="shared" si="24"/>
        <v>0</v>
      </c>
      <c r="AC142" s="116"/>
      <c r="AD142" s="117">
        <f t="shared" si="25"/>
        <v>0</v>
      </c>
      <c r="AE142" s="116"/>
      <c r="AF142" s="116"/>
      <c r="AG142" s="116"/>
      <c r="AH142" s="116"/>
      <c r="AI142" s="117">
        <f>(AE142*'MS-8,9,10 Domain 3 Weights'!$B$2)+(AF142*'MS-8,9,10 Domain 3 Weights'!$B$3)+(AG142*'MS-8,9,10 Domain 3 Weights'!$B$4)+(AH142*'MS-8,9,10 Domain 3 Weights'!$B$5)</f>
        <v>0</v>
      </c>
      <c r="AJ142" s="116">
        <v>4</v>
      </c>
      <c r="AK142" s="116">
        <v>4</v>
      </c>
      <c r="AL142" s="116">
        <v>5</v>
      </c>
      <c r="AM142" s="117">
        <f t="shared" si="26"/>
        <v>13</v>
      </c>
      <c r="AN142" s="119" t="str">
        <f t="shared" si="27"/>
        <v>Yes</v>
      </c>
      <c r="AO142" s="119" t="str">
        <f t="shared" si="28"/>
        <v>NOT SELECTED</v>
      </c>
      <c r="AP142" s="119" t="str">
        <f t="shared" si="29"/>
        <v>NOT SELECTED</v>
      </c>
      <c r="AQ142" s="60" t="s">
        <v>872</v>
      </c>
      <c r="AR142" s="112"/>
      <c r="AS142" s="112" t="s">
        <v>909</v>
      </c>
    </row>
    <row r="143" spans="2:45" ht="52.5" customHeight="1">
      <c r="B143" s="1" t="s">
        <v>187</v>
      </c>
      <c r="C143" s="109" t="s">
        <v>12</v>
      </c>
      <c r="D143" s="110">
        <v>14</v>
      </c>
      <c r="E143" s="111" t="s">
        <v>897</v>
      </c>
      <c r="F143" s="111"/>
      <c r="G143" s="112" t="s">
        <v>202</v>
      </c>
      <c r="H143" s="112" t="s">
        <v>36</v>
      </c>
      <c r="I143" s="112" t="s">
        <v>37</v>
      </c>
      <c r="J143" s="112" t="s">
        <v>755</v>
      </c>
      <c r="K143" s="112" t="s">
        <v>761</v>
      </c>
      <c r="L143" s="112" t="s">
        <v>728</v>
      </c>
      <c r="M143" s="112" t="s">
        <v>189</v>
      </c>
      <c r="N143" s="116">
        <v>4</v>
      </c>
      <c r="O143" s="116">
        <v>5</v>
      </c>
      <c r="P143" s="116">
        <v>3</v>
      </c>
      <c r="Q143" s="116">
        <v>4</v>
      </c>
      <c r="R143" s="116">
        <v>4</v>
      </c>
      <c r="S143" s="116">
        <v>4</v>
      </c>
      <c r="T143" s="117">
        <f t="shared" si="22"/>
        <v>16</v>
      </c>
      <c r="U143" s="120"/>
      <c r="V143" s="117">
        <f t="shared" si="23"/>
        <v>0</v>
      </c>
      <c r="W143" s="116">
        <v>5</v>
      </c>
      <c r="X143" s="116">
        <v>4</v>
      </c>
      <c r="Y143" s="116">
        <v>4</v>
      </c>
      <c r="Z143" s="117">
        <f t="shared" si="21"/>
        <v>13</v>
      </c>
      <c r="AA143" s="116"/>
      <c r="AB143" s="117">
        <f t="shared" si="24"/>
        <v>0</v>
      </c>
      <c r="AC143" s="116"/>
      <c r="AD143" s="117">
        <f t="shared" si="25"/>
        <v>0</v>
      </c>
      <c r="AE143" s="116"/>
      <c r="AF143" s="116"/>
      <c r="AG143" s="116"/>
      <c r="AH143" s="116"/>
      <c r="AI143" s="117">
        <f>(AE143*'MS-8,9,10 Domain 3 Weights'!$B$2)+(AF143*'MS-8,9,10 Domain 3 Weights'!$B$3)+(AG143*'MS-8,9,10 Domain 3 Weights'!$B$4)+(AH143*'MS-8,9,10 Domain 3 Weights'!$B$5)</f>
        <v>0</v>
      </c>
      <c r="AJ143" s="116">
        <v>5</v>
      </c>
      <c r="AK143" s="116">
        <v>5</v>
      </c>
      <c r="AL143" s="116">
        <v>3</v>
      </c>
      <c r="AM143" s="117">
        <f t="shared" si="26"/>
        <v>13</v>
      </c>
      <c r="AN143" s="119" t="str">
        <f t="shared" si="27"/>
        <v>Yes</v>
      </c>
      <c r="AO143" s="119" t="str">
        <f t="shared" si="28"/>
        <v>SELECTED</v>
      </c>
      <c r="AP143" s="119" t="str">
        <f t="shared" si="29"/>
        <v>CORE</v>
      </c>
      <c r="AQ143" s="60" t="s">
        <v>872</v>
      </c>
      <c r="AR143" s="112" t="s">
        <v>959</v>
      </c>
      <c r="AS143" s="112" t="s">
        <v>966</v>
      </c>
    </row>
    <row r="144" spans="2:45" ht="29.25" customHeight="1">
      <c r="B144" s="1" t="s">
        <v>187</v>
      </c>
      <c r="C144" s="109" t="s">
        <v>12</v>
      </c>
      <c r="D144" s="110">
        <v>15</v>
      </c>
      <c r="E144" s="111" t="s">
        <v>897</v>
      </c>
      <c r="F144" s="111"/>
      <c r="G144" s="112" t="s">
        <v>203</v>
      </c>
      <c r="H144" s="112" t="s">
        <v>36</v>
      </c>
      <c r="I144" s="112" t="s">
        <v>37</v>
      </c>
      <c r="J144" s="112" t="s">
        <v>755</v>
      </c>
      <c r="K144" s="112" t="s">
        <v>761</v>
      </c>
      <c r="L144" s="112" t="s">
        <v>728</v>
      </c>
      <c r="M144" s="112" t="s">
        <v>189</v>
      </c>
      <c r="N144" s="116">
        <v>4</v>
      </c>
      <c r="O144" s="116">
        <v>5</v>
      </c>
      <c r="P144" s="116">
        <v>4</v>
      </c>
      <c r="Q144" s="116">
        <v>4</v>
      </c>
      <c r="R144" s="116">
        <v>4</v>
      </c>
      <c r="S144" s="116">
        <v>4</v>
      </c>
      <c r="T144" s="117">
        <f t="shared" si="22"/>
        <v>17</v>
      </c>
      <c r="U144" s="120"/>
      <c r="V144" s="117">
        <f t="shared" si="23"/>
        <v>0</v>
      </c>
      <c r="W144" s="116">
        <v>5</v>
      </c>
      <c r="X144" s="116">
        <v>4</v>
      </c>
      <c r="Y144" s="116">
        <v>4</v>
      </c>
      <c r="Z144" s="117">
        <f t="shared" si="21"/>
        <v>13</v>
      </c>
      <c r="AA144" s="116"/>
      <c r="AB144" s="117">
        <f t="shared" si="24"/>
        <v>0</v>
      </c>
      <c r="AC144" s="116"/>
      <c r="AD144" s="117">
        <f t="shared" si="25"/>
        <v>0</v>
      </c>
      <c r="AE144" s="116"/>
      <c r="AF144" s="116"/>
      <c r="AG144" s="116"/>
      <c r="AH144" s="116"/>
      <c r="AI144" s="117">
        <f>(AE144*'MS-8,9,10 Domain 3 Weights'!$B$2)+(AF144*'MS-8,9,10 Domain 3 Weights'!$B$3)+(AG144*'MS-8,9,10 Domain 3 Weights'!$B$4)+(AH144*'MS-8,9,10 Domain 3 Weights'!$B$5)</f>
        <v>0</v>
      </c>
      <c r="AJ144" s="116">
        <v>4</v>
      </c>
      <c r="AK144" s="116">
        <v>4</v>
      </c>
      <c r="AL144" s="116">
        <v>3</v>
      </c>
      <c r="AM144" s="117">
        <f t="shared" si="26"/>
        <v>11</v>
      </c>
      <c r="AN144" s="119" t="str">
        <f t="shared" si="27"/>
        <v>Yes</v>
      </c>
      <c r="AO144" s="119" t="str">
        <f t="shared" si="28"/>
        <v>SELECTED</v>
      </c>
      <c r="AP144" s="119" t="str">
        <f t="shared" si="29"/>
        <v>NOT SELECTED</v>
      </c>
      <c r="AQ144" s="60" t="s">
        <v>872</v>
      </c>
      <c r="AR144" s="112"/>
      <c r="AS144" s="112" t="s">
        <v>967</v>
      </c>
    </row>
    <row r="145" spans="2:45" ht="28.5" customHeight="1">
      <c r="B145" s="1" t="s">
        <v>187</v>
      </c>
      <c r="C145" s="109" t="s">
        <v>12</v>
      </c>
      <c r="D145" s="110">
        <v>16</v>
      </c>
      <c r="E145" s="111" t="s">
        <v>898</v>
      </c>
      <c r="F145" s="111"/>
      <c r="G145" s="112" t="s">
        <v>204</v>
      </c>
      <c r="H145" s="112" t="s">
        <v>77</v>
      </c>
      <c r="I145" s="112" t="s">
        <v>82</v>
      </c>
      <c r="J145" s="112" t="s">
        <v>755</v>
      </c>
      <c r="K145" s="112" t="s">
        <v>762</v>
      </c>
      <c r="L145" s="112" t="s">
        <v>728</v>
      </c>
      <c r="M145" s="112" t="s">
        <v>189</v>
      </c>
      <c r="N145" s="116">
        <v>4</v>
      </c>
      <c r="O145" s="116">
        <v>4</v>
      </c>
      <c r="P145" s="116">
        <v>4</v>
      </c>
      <c r="Q145" s="116">
        <v>4</v>
      </c>
      <c r="R145" s="116">
        <v>4</v>
      </c>
      <c r="S145" s="116">
        <v>4</v>
      </c>
      <c r="T145" s="117">
        <f>SUM(N145:Q145)</f>
        <v>16</v>
      </c>
      <c r="U145" s="116"/>
      <c r="V145" s="117">
        <f t="shared" si="23"/>
        <v>0</v>
      </c>
      <c r="W145" s="116"/>
      <c r="X145" s="116"/>
      <c r="Y145" s="116"/>
      <c r="Z145" s="117">
        <f t="shared" si="21"/>
        <v>0</v>
      </c>
      <c r="AA145" s="116">
        <v>4</v>
      </c>
      <c r="AB145" s="117">
        <f t="shared" si="24"/>
        <v>4</v>
      </c>
      <c r="AC145" s="116"/>
      <c r="AD145" s="117">
        <f t="shared" si="25"/>
        <v>0</v>
      </c>
      <c r="AE145" s="116"/>
      <c r="AF145" s="116"/>
      <c r="AG145" s="116"/>
      <c r="AH145" s="116"/>
      <c r="AI145" s="117">
        <f>(AE145*'MS-8,9,10 Domain 3 Weights'!$B$2)+(AF145*'MS-8,9,10 Domain 3 Weights'!$B$3)+(AG145*'MS-8,9,10 Domain 3 Weights'!$B$4)+(AH145*'MS-8,9,10 Domain 3 Weights'!$B$5)</f>
        <v>0</v>
      </c>
      <c r="AJ145" s="116">
        <v>4</v>
      </c>
      <c r="AK145" s="116">
        <v>4</v>
      </c>
      <c r="AL145" s="116">
        <v>5</v>
      </c>
      <c r="AM145" s="117">
        <f t="shared" si="26"/>
        <v>13</v>
      </c>
      <c r="AN145" s="119" t="str">
        <f t="shared" si="27"/>
        <v>Yes</v>
      </c>
      <c r="AO145" s="119" t="str">
        <f t="shared" si="28"/>
        <v>SELECTED</v>
      </c>
      <c r="AP145" s="119" t="str">
        <f t="shared" si="29"/>
        <v>CORE</v>
      </c>
      <c r="AQ145" s="60" t="s">
        <v>872</v>
      </c>
      <c r="AR145" s="112" t="s">
        <v>959</v>
      </c>
      <c r="AS145" s="112" t="s">
        <v>952</v>
      </c>
    </row>
    <row r="146" spans="2:45" ht="27.75" customHeight="1">
      <c r="B146" s="1" t="s">
        <v>187</v>
      </c>
      <c r="C146" s="109" t="s">
        <v>12</v>
      </c>
      <c r="D146" s="110">
        <v>17</v>
      </c>
      <c r="E146" s="111" t="s">
        <v>898</v>
      </c>
      <c r="F146" s="111"/>
      <c r="G146" s="112" t="s">
        <v>205</v>
      </c>
      <c r="H146" s="112" t="s">
        <v>77</v>
      </c>
      <c r="I146" s="112" t="s">
        <v>78</v>
      </c>
      <c r="J146" s="112" t="s">
        <v>755</v>
      </c>
      <c r="K146" s="112" t="s">
        <v>762</v>
      </c>
      <c r="L146" s="112" t="s">
        <v>727</v>
      </c>
      <c r="M146" s="112" t="s">
        <v>189</v>
      </c>
      <c r="N146" s="116">
        <v>4</v>
      </c>
      <c r="O146" s="116">
        <v>4</v>
      </c>
      <c r="P146" s="116">
        <v>4</v>
      </c>
      <c r="Q146" s="116">
        <v>4</v>
      </c>
      <c r="R146" s="116">
        <v>4</v>
      </c>
      <c r="S146" s="116">
        <v>4</v>
      </c>
      <c r="T146" s="117">
        <f t="shared" ref="T146:T199" si="31">SUM(N146:Q146)</f>
        <v>16</v>
      </c>
      <c r="U146" s="116"/>
      <c r="V146" s="117">
        <f t="shared" si="23"/>
        <v>0</v>
      </c>
      <c r="W146" s="116"/>
      <c r="X146" s="116"/>
      <c r="Y146" s="116"/>
      <c r="Z146" s="117">
        <f t="shared" si="21"/>
        <v>0</v>
      </c>
      <c r="AA146" s="116">
        <v>4</v>
      </c>
      <c r="AB146" s="117">
        <f t="shared" si="24"/>
        <v>4</v>
      </c>
      <c r="AC146" s="116"/>
      <c r="AD146" s="117">
        <f t="shared" si="25"/>
        <v>0</v>
      </c>
      <c r="AE146" s="116"/>
      <c r="AF146" s="116"/>
      <c r="AG146" s="116"/>
      <c r="AH146" s="116"/>
      <c r="AI146" s="117">
        <f>(AE146*'MS-8,9,10 Domain 3 Weights'!$B$2)+(AF146*'MS-8,9,10 Domain 3 Weights'!$B$3)+(AG146*'MS-8,9,10 Domain 3 Weights'!$B$4)+(AH146*'MS-8,9,10 Domain 3 Weights'!$B$5)</f>
        <v>0</v>
      </c>
      <c r="AJ146" s="116">
        <v>4</v>
      </c>
      <c r="AK146" s="116">
        <v>4</v>
      </c>
      <c r="AL146" s="116">
        <v>4</v>
      </c>
      <c r="AM146" s="117">
        <f t="shared" si="26"/>
        <v>12</v>
      </c>
      <c r="AN146" s="119" t="str">
        <f t="shared" si="27"/>
        <v>Yes</v>
      </c>
      <c r="AO146" s="119" t="str">
        <f t="shared" si="28"/>
        <v>SELECTED</v>
      </c>
      <c r="AP146" s="119" t="str">
        <f t="shared" si="29"/>
        <v>NOT SELECTED</v>
      </c>
      <c r="AQ146" s="60" t="s">
        <v>872</v>
      </c>
      <c r="AR146" s="112"/>
      <c r="AS146" s="112" t="s">
        <v>965</v>
      </c>
    </row>
    <row r="147" spans="2:45" ht="39" hidden="1">
      <c r="B147" s="1" t="s">
        <v>206</v>
      </c>
      <c r="C147" s="109" t="s">
        <v>12</v>
      </c>
      <c r="D147" s="110">
        <v>1</v>
      </c>
      <c r="E147" s="111" t="s">
        <v>896</v>
      </c>
      <c r="F147" s="111"/>
      <c r="G147" s="112" t="s">
        <v>207</v>
      </c>
      <c r="H147" s="112" t="s">
        <v>14</v>
      </c>
      <c r="I147" s="112" t="s">
        <v>15</v>
      </c>
      <c r="J147" s="112" t="s">
        <v>755</v>
      </c>
      <c r="K147" s="112" t="s">
        <v>764</v>
      </c>
      <c r="L147" s="112" t="s">
        <v>728</v>
      </c>
      <c r="M147" s="112" t="s">
        <v>208</v>
      </c>
      <c r="N147" s="116">
        <v>4</v>
      </c>
      <c r="O147" s="116">
        <v>4</v>
      </c>
      <c r="P147" s="116">
        <v>3</v>
      </c>
      <c r="Q147" s="116">
        <v>4</v>
      </c>
      <c r="R147" s="116"/>
      <c r="S147" s="116"/>
      <c r="T147" s="117">
        <f>SUM(N147:$Q147)</f>
        <v>15</v>
      </c>
      <c r="U147" s="116">
        <v>4</v>
      </c>
      <c r="V147" s="117">
        <f t="shared" si="23"/>
        <v>1.2</v>
      </c>
      <c r="W147" s="116"/>
      <c r="X147" s="116"/>
      <c r="Y147" s="116"/>
      <c r="Z147" s="117">
        <f t="shared" si="21"/>
        <v>0</v>
      </c>
      <c r="AA147" s="116"/>
      <c r="AB147" s="117">
        <f t="shared" si="24"/>
        <v>0</v>
      </c>
      <c r="AC147" s="116"/>
      <c r="AD147" s="117">
        <f t="shared" si="25"/>
        <v>0</v>
      </c>
      <c r="AE147" s="116"/>
      <c r="AF147" s="116"/>
      <c r="AG147" s="116"/>
      <c r="AH147" s="116"/>
      <c r="AI147" s="117">
        <f>(AE147*'MS-8,9,10 Domain 3 Weights'!$B$2)+(AF147*'MS-8,9,10 Domain 3 Weights'!$B$3)+(AG147*'MS-8,9,10 Domain 3 Weights'!$B$4)+(AH147*'MS-8,9,10 Domain 3 Weights'!$B$5)</f>
        <v>0</v>
      </c>
      <c r="AJ147" s="116">
        <v>3</v>
      </c>
      <c r="AK147" s="116">
        <v>3</v>
      </c>
      <c r="AL147" s="116">
        <v>2</v>
      </c>
      <c r="AM147" s="117">
        <f t="shared" si="26"/>
        <v>8</v>
      </c>
      <c r="AN147" s="119" t="str">
        <f t="shared" si="27"/>
        <v>No</v>
      </c>
      <c r="AO147" s="119" t="str">
        <f t="shared" si="28"/>
        <v>NOT SELECTED</v>
      </c>
      <c r="AP147" s="119" t="str">
        <f t="shared" si="29"/>
        <v>NOT SELECTED</v>
      </c>
      <c r="AQ147" s="60" t="s">
        <v>869</v>
      </c>
      <c r="AR147" s="112"/>
      <c r="AS147" s="112"/>
    </row>
    <row r="148" spans="2:45" ht="52.5" customHeight="1">
      <c r="B148" s="1" t="s">
        <v>206</v>
      </c>
      <c r="C148" s="109" t="s">
        <v>12</v>
      </c>
      <c r="D148" s="110">
        <v>2</v>
      </c>
      <c r="E148" s="111" t="s">
        <v>896</v>
      </c>
      <c r="F148" s="111"/>
      <c r="G148" s="112" t="s">
        <v>209</v>
      </c>
      <c r="H148" s="112" t="s">
        <v>19</v>
      </c>
      <c r="I148" s="112" t="s">
        <v>20</v>
      </c>
      <c r="J148" s="112" t="s">
        <v>755</v>
      </c>
      <c r="K148" s="112" t="s">
        <v>766</v>
      </c>
      <c r="L148" s="112" t="s">
        <v>728</v>
      </c>
      <c r="M148" s="112" t="s">
        <v>208</v>
      </c>
      <c r="N148" s="116">
        <v>4</v>
      </c>
      <c r="O148" s="116">
        <v>4</v>
      </c>
      <c r="P148" s="116">
        <v>4</v>
      </c>
      <c r="Q148" s="116">
        <v>4</v>
      </c>
      <c r="R148" s="116">
        <v>4</v>
      </c>
      <c r="S148" s="116">
        <v>4</v>
      </c>
      <c r="T148" s="117">
        <f>SUM(N148:$Q148)</f>
        <v>16</v>
      </c>
      <c r="U148" s="116">
        <v>5</v>
      </c>
      <c r="V148" s="117">
        <f t="shared" si="23"/>
        <v>5</v>
      </c>
      <c r="W148" s="116"/>
      <c r="X148" s="116"/>
      <c r="Y148" s="116"/>
      <c r="Z148" s="117">
        <f t="shared" si="21"/>
        <v>0</v>
      </c>
      <c r="AA148" s="116"/>
      <c r="AB148" s="117">
        <f t="shared" si="24"/>
        <v>0</v>
      </c>
      <c r="AC148" s="116"/>
      <c r="AD148" s="117">
        <f t="shared" si="25"/>
        <v>0</v>
      </c>
      <c r="AE148" s="116"/>
      <c r="AF148" s="116"/>
      <c r="AG148" s="116"/>
      <c r="AH148" s="116"/>
      <c r="AI148" s="117">
        <f>(AE148*'MS-8,9,10 Domain 3 Weights'!$B$2)+(AF148*'MS-8,9,10 Domain 3 Weights'!$B$3)+(AG148*'MS-8,9,10 Domain 3 Weights'!$B$4)+(AH148*'MS-8,9,10 Domain 3 Weights'!$B$5)</f>
        <v>0</v>
      </c>
      <c r="AJ148" s="116">
        <v>3</v>
      </c>
      <c r="AK148" s="116">
        <v>3</v>
      </c>
      <c r="AL148" s="116">
        <v>4</v>
      </c>
      <c r="AM148" s="117">
        <f t="shared" si="26"/>
        <v>10</v>
      </c>
      <c r="AN148" s="119" t="str">
        <f t="shared" si="27"/>
        <v>Yes</v>
      </c>
      <c r="AO148" s="119" t="str">
        <f t="shared" si="28"/>
        <v>SELECTED</v>
      </c>
      <c r="AP148" s="119" t="str">
        <f t="shared" si="29"/>
        <v>NOT SELECTED</v>
      </c>
      <c r="AQ148" s="60" t="s">
        <v>869</v>
      </c>
      <c r="AR148" s="112"/>
      <c r="AS148" s="112"/>
    </row>
    <row r="149" spans="2:45" ht="65" hidden="1">
      <c r="B149" s="1" t="s">
        <v>206</v>
      </c>
      <c r="C149" s="109" t="s">
        <v>12</v>
      </c>
      <c r="D149" s="110">
        <v>3</v>
      </c>
      <c r="E149" s="111" t="s">
        <v>896</v>
      </c>
      <c r="F149" s="111"/>
      <c r="G149" s="112" t="s">
        <v>210</v>
      </c>
      <c r="H149" s="112" t="s">
        <v>19</v>
      </c>
      <c r="I149" s="112" t="s">
        <v>20</v>
      </c>
      <c r="J149" s="112" t="s">
        <v>755</v>
      </c>
      <c r="K149" s="112" t="s">
        <v>766</v>
      </c>
      <c r="L149" s="112" t="s">
        <v>726</v>
      </c>
      <c r="M149" s="112" t="s">
        <v>208</v>
      </c>
      <c r="N149" s="116">
        <v>4</v>
      </c>
      <c r="O149" s="116">
        <v>4</v>
      </c>
      <c r="P149" s="116">
        <v>4</v>
      </c>
      <c r="Q149" s="116">
        <v>4</v>
      </c>
      <c r="R149" s="116">
        <v>3</v>
      </c>
      <c r="S149" s="116">
        <v>4</v>
      </c>
      <c r="T149" s="117">
        <f>SUM(N149:$Q149)</f>
        <v>16</v>
      </c>
      <c r="U149" s="116">
        <v>3</v>
      </c>
      <c r="V149" s="117">
        <f t="shared" si="23"/>
        <v>3</v>
      </c>
      <c r="W149" s="116"/>
      <c r="X149" s="116"/>
      <c r="Y149" s="116"/>
      <c r="Z149" s="117">
        <f t="shared" si="21"/>
        <v>0</v>
      </c>
      <c r="AA149" s="116"/>
      <c r="AB149" s="117">
        <f t="shared" si="24"/>
        <v>0</v>
      </c>
      <c r="AC149" s="116"/>
      <c r="AD149" s="117">
        <f t="shared" si="25"/>
        <v>0</v>
      </c>
      <c r="AE149" s="116"/>
      <c r="AF149" s="116"/>
      <c r="AG149" s="116"/>
      <c r="AH149" s="116"/>
      <c r="AI149" s="117">
        <f>(AE149*'MS-8,9,10 Domain 3 Weights'!$B$2)+(AF149*'MS-8,9,10 Domain 3 Weights'!$B$3)+(AG149*'MS-8,9,10 Domain 3 Weights'!$B$4)+(AH149*'MS-8,9,10 Domain 3 Weights'!$B$5)</f>
        <v>0</v>
      </c>
      <c r="AJ149" s="116">
        <v>3</v>
      </c>
      <c r="AK149" s="116">
        <v>3</v>
      </c>
      <c r="AL149" s="116">
        <v>4</v>
      </c>
      <c r="AM149" s="117">
        <f t="shared" si="26"/>
        <v>10</v>
      </c>
      <c r="AN149" s="119" t="str">
        <f t="shared" si="27"/>
        <v>No</v>
      </c>
      <c r="AO149" s="119" t="str">
        <f t="shared" si="28"/>
        <v>NOT SELECTED</v>
      </c>
      <c r="AP149" s="119" t="str">
        <f t="shared" si="29"/>
        <v>NOT SELECTED</v>
      </c>
      <c r="AQ149" s="60" t="s">
        <v>869</v>
      </c>
      <c r="AR149" s="112"/>
      <c r="AS149" s="112"/>
    </row>
    <row r="150" spans="2:45" ht="56.25" customHeight="1">
      <c r="B150" s="1" t="s">
        <v>206</v>
      </c>
      <c r="C150" s="109" t="s">
        <v>12</v>
      </c>
      <c r="D150" s="110">
        <v>4</v>
      </c>
      <c r="E150" s="111" t="s">
        <v>896</v>
      </c>
      <c r="F150" s="111"/>
      <c r="G150" s="112" t="s">
        <v>211</v>
      </c>
      <c r="H150" s="112" t="s">
        <v>19</v>
      </c>
      <c r="I150" s="112" t="s">
        <v>20</v>
      </c>
      <c r="J150" s="112" t="s">
        <v>755</v>
      </c>
      <c r="K150" s="112" t="s">
        <v>766</v>
      </c>
      <c r="L150" s="112" t="s">
        <v>726</v>
      </c>
      <c r="M150" s="112" t="s">
        <v>208</v>
      </c>
      <c r="N150" s="116">
        <v>4</v>
      </c>
      <c r="O150" s="116">
        <v>4</v>
      </c>
      <c r="P150" s="116">
        <v>4</v>
      </c>
      <c r="Q150" s="116">
        <v>4</v>
      </c>
      <c r="R150" s="116">
        <v>4</v>
      </c>
      <c r="S150" s="116">
        <v>4</v>
      </c>
      <c r="T150" s="117">
        <f>SUM(N150:$Q150)</f>
        <v>16</v>
      </c>
      <c r="U150" s="116">
        <v>5</v>
      </c>
      <c r="V150" s="117">
        <f t="shared" si="23"/>
        <v>5</v>
      </c>
      <c r="W150" s="116"/>
      <c r="X150" s="116"/>
      <c r="Y150" s="116"/>
      <c r="Z150" s="117">
        <f t="shared" si="21"/>
        <v>0</v>
      </c>
      <c r="AA150" s="116"/>
      <c r="AB150" s="117">
        <f t="shared" si="24"/>
        <v>0</v>
      </c>
      <c r="AC150" s="116"/>
      <c r="AD150" s="117">
        <f t="shared" si="25"/>
        <v>0</v>
      </c>
      <c r="AE150" s="116"/>
      <c r="AF150" s="116"/>
      <c r="AG150" s="116"/>
      <c r="AH150" s="116"/>
      <c r="AI150" s="117">
        <f>(AE150*'MS-8,9,10 Domain 3 Weights'!$B$2)+(AF150*'MS-8,9,10 Domain 3 Weights'!$B$3)+(AG150*'MS-8,9,10 Domain 3 Weights'!$B$4)+(AH150*'MS-8,9,10 Domain 3 Weights'!$B$5)</f>
        <v>0</v>
      </c>
      <c r="AJ150" s="116">
        <v>3</v>
      </c>
      <c r="AK150" s="116">
        <v>3</v>
      </c>
      <c r="AL150" s="116">
        <v>4</v>
      </c>
      <c r="AM150" s="117">
        <f t="shared" si="26"/>
        <v>10</v>
      </c>
      <c r="AN150" s="119" t="str">
        <f t="shared" si="27"/>
        <v>Yes</v>
      </c>
      <c r="AO150" s="119" t="str">
        <f t="shared" si="28"/>
        <v>SELECTED</v>
      </c>
      <c r="AP150" s="119" t="str">
        <f t="shared" si="29"/>
        <v>NOT SELECTED</v>
      </c>
      <c r="AQ150" s="60" t="s">
        <v>869</v>
      </c>
      <c r="AR150" s="112"/>
      <c r="AS150" s="112"/>
    </row>
    <row r="151" spans="2:45" ht="65" hidden="1">
      <c r="B151" s="1" t="s">
        <v>206</v>
      </c>
      <c r="C151" s="109" t="s">
        <v>12</v>
      </c>
      <c r="D151" s="110">
        <v>5</v>
      </c>
      <c r="E151" s="111" t="s">
        <v>896</v>
      </c>
      <c r="F151" s="111"/>
      <c r="G151" s="112" t="s">
        <v>212</v>
      </c>
      <c r="H151" s="112" t="s">
        <v>19</v>
      </c>
      <c r="I151" s="112" t="s">
        <v>20</v>
      </c>
      <c r="J151" s="112" t="s">
        <v>755</v>
      </c>
      <c r="K151" s="112" t="s">
        <v>766</v>
      </c>
      <c r="L151" s="112" t="s">
        <v>726</v>
      </c>
      <c r="M151" s="112" t="s">
        <v>208</v>
      </c>
      <c r="N151" s="116">
        <v>4</v>
      </c>
      <c r="O151" s="116">
        <v>4</v>
      </c>
      <c r="P151" s="116">
        <v>4</v>
      </c>
      <c r="Q151" s="116">
        <v>4</v>
      </c>
      <c r="R151" s="116">
        <v>3</v>
      </c>
      <c r="S151" s="116">
        <v>4</v>
      </c>
      <c r="T151" s="117">
        <f>SUM(N151:$Q151)</f>
        <v>16</v>
      </c>
      <c r="U151" s="116">
        <v>3</v>
      </c>
      <c r="V151" s="117">
        <f t="shared" si="23"/>
        <v>3</v>
      </c>
      <c r="W151" s="116"/>
      <c r="X151" s="116"/>
      <c r="Y151" s="116"/>
      <c r="Z151" s="117">
        <f t="shared" si="21"/>
        <v>0</v>
      </c>
      <c r="AA151" s="116"/>
      <c r="AB151" s="117">
        <f t="shared" si="24"/>
        <v>0</v>
      </c>
      <c r="AC151" s="116"/>
      <c r="AD151" s="117">
        <f t="shared" si="25"/>
        <v>0</v>
      </c>
      <c r="AE151" s="116"/>
      <c r="AF151" s="116"/>
      <c r="AG151" s="116"/>
      <c r="AH151" s="116"/>
      <c r="AI151" s="117">
        <f>(AE151*'MS-8,9,10 Domain 3 Weights'!$B$2)+(AF151*'MS-8,9,10 Domain 3 Weights'!$B$3)+(AG151*'MS-8,9,10 Domain 3 Weights'!$B$4)+(AH151*'MS-8,9,10 Domain 3 Weights'!$B$5)</f>
        <v>0</v>
      </c>
      <c r="AJ151" s="116">
        <v>3</v>
      </c>
      <c r="AK151" s="116">
        <v>3</v>
      </c>
      <c r="AL151" s="116">
        <v>4</v>
      </c>
      <c r="AM151" s="117">
        <f t="shared" si="26"/>
        <v>10</v>
      </c>
      <c r="AN151" s="119" t="str">
        <f t="shared" si="27"/>
        <v>No</v>
      </c>
      <c r="AO151" s="119" t="str">
        <f t="shared" si="28"/>
        <v>NOT SELECTED</v>
      </c>
      <c r="AP151" s="119" t="str">
        <f t="shared" si="29"/>
        <v>NOT SELECTED</v>
      </c>
      <c r="AQ151" s="60" t="s">
        <v>869</v>
      </c>
      <c r="AR151" s="112"/>
      <c r="AS151" s="112"/>
    </row>
    <row r="152" spans="2:45" ht="39" hidden="1">
      <c r="B152" s="1" t="s">
        <v>206</v>
      </c>
      <c r="C152" s="109" t="s">
        <v>12</v>
      </c>
      <c r="D152" s="110">
        <v>6</v>
      </c>
      <c r="E152" s="111" t="s">
        <v>896</v>
      </c>
      <c r="F152" s="111"/>
      <c r="G152" s="112" t="s">
        <v>213</v>
      </c>
      <c r="H152" s="112" t="s">
        <v>30</v>
      </c>
      <c r="I152" s="112" t="s">
        <v>31</v>
      </c>
      <c r="J152" s="112" t="s">
        <v>755</v>
      </c>
      <c r="K152" s="112" t="s">
        <v>767</v>
      </c>
      <c r="L152" s="112" t="s">
        <v>726</v>
      </c>
      <c r="M152" s="112" t="s">
        <v>208</v>
      </c>
      <c r="N152" s="116">
        <v>4</v>
      </c>
      <c r="O152" s="116">
        <v>4</v>
      </c>
      <c r="P152" s="116">
        <v>4</v>
      </c>
      <c r="Q152" s="116">
        <v>4</v>
      </c>
      <c r="R152" s="116">
        <v>3</v>
      </c>
      <c r="S152" s="116">
        <v>4</v>
      </c>
      <c r="T152" s="117">
        <f>SUM(N152:$Q152)</f>
        <v>16</v>
      </c>
      <c r="U152" s="116"/>
      <c r="V152" s="117">
        <f t="shared" si="23"/>
        <v>0</v>
      </c>
      <c r="W152" s="116"/>
      <c r="X152" s="116"/>
      <c r="Y152" s="116"/>
      <c r="Z152" s="117">
        <f t="shared" si="21"/>
        <v>0</v>
      </c>
      <c r="AA152" s="116"/>
      <c r="AB152" s="117">
        <f t="shared" si="24"/>
        <v>0</v>
      </c>
      <c r="AC152" s="116"/>
      <c r="AD152" s="117">
        <f t="shared" si="25"/>
        <v>0</v>
      </c>
      <c r="AE152" s="116"/>
      <c r="AF152" s="116"/>
      <c r="AG152" s="116"/>
      <c r="AH152" s="116"/>
      <c r="AI152" s="117">
        <f>(AE152*'MS-8,9,10 Domain 3 Weights'!$B$2)+(AF152*'MS-8,9,10 Domain 3 Weights'!$B$3)+(AG152*'MS-8,9,10 Domain 3 Weights'!$B$4)+(AH152*'MS-8,9,10 Domain 3 Weights'!$B$5)</f>
        <v>0</v>
      </c>
      <c r="AJ152" s="116">
        <v>3</v>
      </c>
      <c r="AK152" s="116">
        <v>3</v>
      </c>
      <c r="AL152" s="116">
        <v>3</v>
      </c>
      <c r="AM152" s="117">
        <f t="shared" si="26"/>
        <v>9</v>
      </c>
      <c r="AN152" s="119" t="str">
        <f t="shared" si="27"/>
        <v>No</v>
      </c>
      <c r="AO152" s="119" t="str">
        <f t="shared" si="28"/>
        <v>NOT SELECTED</v>
      </c>
      <c r="AP152" s="119" t="str">
        <f t="shared" si="29"/>
        <v>NOT SELECTED</v>
      </c>
      <c r="AQ152" s="60" t="s">
        <v>869</v>
      </c>
      <c r="AR152" s="112"/>
      <c r="AS152" s="112"/>
    </row>
    <row r="153" spans="2:45" ht="39" hidden="1">
      <c r="B153" s="1" t="s">
        <v>206</v>
      </c>
      <c r="C153" s="109" t="s">
        <v>12</v>
      </c>
      <c r="D153" s="110">
        <v>7</v>
      </c>
      <c r="E153" s="111" t="s">
        <v>896</v>
      </c>
      <c r="F153" s="111"/>
      <c r="G153" s="112" t="s">
        <v>214</v>
      </c>
      <c r="H153" s="112" t="s">
        <v>33</v>
      </c>
      <c r="I153" s="112" t="s">
        <v>215</v>
      </c>
      <c r="J153" s="112" t="s">
        <v>755</v>
      </c>
      <c r="K153" s="112" t="s">
        <v>772</v>
      </c>
      <c r="L153" s="112" t="s">
        <v>726</v>
      </c>
      <c r="M153" s="112" t="s">
        <v>208</v>
      </c>
      <c r="N153" s="116">
        <v>4</v>
      </c>
      <c r="O153" s="116">
        <v>5</v>
      </c>
      <c r="P153" s="116">
        <v>3</v>
      </c>
      <c r="Q153" s="116">
        <v>4</v>
      </c>
      <c r="R153" s="116">
        <v>4</v>
      </c>
      <c r="S153" s="116">
        <v>4</v>
      </c>
      <c r="T153" s="117">
        <f>SUM(N153:$Q153)</f>
        <v>16</v>
      </c>
      <c r="U153" s="116">
        <v>4</v>
      </c>
      <c r="V153" s="117">
        <f t="shared" si="23"/>
        <v>2</v>
      </c>
      <c r="W153" s="116"/>
      <c r="X153" s="116"/>
      <c r="Y153" s="116"/>
      <c r="Z153" s="117">
        <f t="shared" si="21"/>
        <v>0</v>
      </c>
      <c r="AA153" s="116"/>
      <c r="AB153" s="117">
        <f t="shared" si="24"/>
        <v>0</v>
      </c>
      <c r="AC153" s="116"/>
      <c r="AD153" s="117">
        <f t="shared" si="25"/>
        <v>0</v>
      </c>
      <c r="AE153" s="116"/>
      <c r="AF153" s="116"/>
      <c r="AG153" s="116"/>
      <c r="AH153" s="116"/>
      <c r="AI153" s="117">
        <f>(AE153*'MS-8,9,10 Domain 3 Weights'!$B$2)+(AF153*'MS-8,9,10 Domain 3 Weights'!$B$3)+(AG153*'MS-8,9,10 Domain 3 Weights'!$B$4)+(AH153*'MS-8,9,10 Domain 3 Weights'!$B$5)</f>
        <v>0</v>
      </c>
      <c r="AJ153" s="116">
        <v>3</v>
      </c>
      <c r="AK153" s="116">
        <v>3</v>
      </c>
      <c r="AL153" s="116">
        <v>3</v>
      </c>
      <c r="AM153" s="117">
        <f t="shared" si="26"/>
        <v>9</v>
      </c>
      <c r="AN153" s="119" t="str">
        <f t="shared" si="27"/>
        <v>No</v>
      </c>
      <c r="AO153" s="119" t="str">
        <f t="shared" si="28"/>
        <v>NOT SELECTED</v>
      </c>
      <c r="AP153" s="119" t="str">
        <f t="shared" si="29"/>
        <v>NOT SELECTED</v>
      </c>
      <c r="AQ153" s="60" t="s">
        <v>869</v>
      </c>
      <c r="AR153" s="112"/>
      <c r="AS153" s="112"/>
    </row>
    <row r="154" spans="2:45" ht="30.75" customHeight="1">
      <c r="B154" s="1" t="s">
        <v>206</v>
      </c>
      <c r="C154" s="109" t="s">
        <v>12</v>
      </c>
      <c r="D154" s="110">
        <v>8</v>
      </c>
      <c r="E154" s="111" t="s">
        <v>897</v>
      </c>
      <c r="F154" s="111"/>
      <c r="G154" s="112" t="s">
        <v>216</v>
      </c>
      <c r="H154" s="112" t="s">
        <v>36</v>
      </c>
      <c r="I154" s="112" t="s">
        <v>37</v>
      </c>
      <c r="J154" s="112" t="s">
        <v>755</v>
      </c>
      <c r="K154" s="112" t="s">
        <v>761</v>
      </c>
      <c r="L154" s="112" t="s">
        <v>728</v>
      </c>
      <c r="M154" s="112" t="s">
        <v>208</v>
      </c>
      <c r="N154" s="116">
        <v>4</v>
      </c>
      <c r="O154" s="116">
        <v>4</v>
      </c>
      <c r="P154" s="116">
        <v>4</v>
      </c>
      <c r="Q154" s="116">
        <v>4</v>
      </c>
      <c r="R154" s="116">
        <v>4</v>
      </c>
      <c r="S154" s="116">
        <v>4</v>
      </c>
      <c r="T154" s="117">
        <f>SUM(N154:Q154)</f>
        <v>16</v>
      </c>
      <c r="U154" s="120"/>
      <c r="V154" s="117">
        <f t="shared" si="23"/>
        <v>0</v>
      </c>
      <c r="W154" s="116">
        <v>4</v>
      </c>
      <c r="X154" s="116">
        <v>5</v>
      </c>
      <c r="Y154" s="121">
        <v>4</v>
      </c>
      <c r="Z154" s="117">
        <f t="shared" si="21"/>
        <v>13</v>
      </c>
      <c r="AA154" s="116"/>
      <c r="AB154" s="117">
        <f t="shared" si="24"/>
        <v>0</v>
      </c>
      <c r="AC154" s="116"/>
      <c r="AD154" s="117">
        <f t="shared" si="25"/>
        <v>0</v>
      </c>
      <c r="AE154" s="116"/>
      <c r="AF154" s="116"/>
      <c r="AG154" s="116"/>
      <c r="AH154" s="116"/>
      <c r="AI154" s="117">
        <f>(AE154*'MS-8,9,10 Domain 3 Weights'!$B$2)+(AF154*'MS-8,9,10 Domain 3 Weights'!$B$3)+(AG154*'MS-8,9,10 Domain 3 Weights'!$B$4)+(AH154*'MS-8,9,10 Domain 3 Weights'!$B$5)</f>
        <v>0</v>
      </c>
      <c r="AJ154" s="116">
        <v>4</v>
      </c>
      <c r="AK154" s="116">
        <v>4</v>
      </c>
      <c r="AL154" s="116">
        <v>4</v>
      </c>
      <c r="AM154" s="117">
        <f t="shared" si="26"/>
        <v>12</v>
      </c>
      <c r="AN154" s="119" t="str">
        <f t="shared" si="27"/>
        <v>Yes</v>
      </c>
      <c r="AO154" s="119" t="str">
        <f t="shared" si="28"/>
        <v>SELECTED</v>
      </c>
      <c r="AP154" s="119" t="str">
        <f t="shared" si="29"/>
        <v>NOT SELECTED</v>
      </c>
      <c r="AQ154" s="60" t="s">
        <v>872</v>
      </c>
      <c r="AR154" s="112"/>
      <c r="AS154" s="112"/>
    </row>
    <row r="155" spans="2:45" ht="39.75" customHeight="1">
      <c r="B155" s="1" t="s">
        <v>206</v>
      </c>
      <c r="C155" s="109" t="s">
        <v>12</v>
      </c>
      <c r="D155" s="110">
        <v>9</v>
      </c>
      <c r="E155" s="111" t="s">
        <v>897</v>
      </c>
      <c r="F155" s="111"/>
      <c r="G155" s="112" t="s">
        <v>1940</v>
      </c>
      <c r="H155" s="112" t="s">
        <v>36</v>
      </c>
      <c r="I155" s="112" t="s">
        <v>94</v>
      </c>
      <c r="J155" s="112" t="s">
        <v>755</v>
      </c>
      <c r="K155" s="112" t="s">
        <v>761</v>
      </c>
      <c r="L155" s="112" t="s">
        <v>728</v>
      </c>
      <c r="M155" s="112" t="s">
        <v>208</v>
      </c>
      <c r="N155" s="116">
        <v>4</v>
      </c>
      <c r="O155" s="116">
        <v>5</v>
      </c>
      <c r="P155" s="116">
        <v>3</v>
      </c>
      <c r="Q155" s="116">
        <v>4</v>
      </c>
      <c r="R155" s="116">
        <v>4</v>
      </c>
      <c r="S155" s="116">
        <v>4</v>
      </c>
      <c r="T155" s="117">
        <f t="shared" ref="T155:T156" si="32">SUM(N155:Q155)</f>
        <v>16</v>
      </c>
      <c r="U155" s="120"/>
      <c r="V155" s="117">
        <f t="shared" si="23"/>
        <v>0</v>
      </c>
      <c r="W155" s="116">
        <v>4</v>
      </c>
      <c r="X155" s="116">
        <v>5</v>
      </c>
      <c r="Y155" s="116">
        <v>4</v>
      </c>
      <c r="Z155" s="117">
        <f t="shared" si="21"/>
        <v>13</v>
      </c>
      <c r="AA155" s="116"/>
      <c r="AB155" s="117">
        <f t="shared" si="24"/>
        <v>0</v>
      </c>
      <c r="AC155" s="116"/>
      <c r="AD155" s="117">
        <f t="shared" si="25"/>
        <v>0</v>
      </c>
      <c r="AE155" s="116"/>
      <c r="AF155" s="116"/>
      <c r="AG155" s="116"/>
      <c r="AH155" s="116"/>
      <c r="AI155" s="117">
        <f>(AE155*'MS-8,9,10 Domain 3 Weights'!$B$2)+(AF155*'MS-8,9,10 Domain 3 Weights'!$B$3)+(AG155*'MS-8,9,10 Domain 3 Weights'!$B$4)+(AH155*'MS-8,9,10 Domain 3 Weights'!$B$5)</f>
        <v>0</v>
      </c>
      <c r="AJ155" s="116">
        <v>4</v>
      </c>
      <c r="AK155" s="116">
        <v>4</v>
      </c>
      <c r="AL155" s="116">
        <v>3</v>
      </c>
      <c r="AM155" s="117">
        <f t="shared" si="26"/>
        <v>11</v>
      </c>
      <c r="AN155" s="119" t="str">
        <f t="shared" si="27"/>
        <v>Yes</v>
      </c>
      <c r="AO155" s="119" t="str">
        <f t="shared" si="28"/>
        <v>SELECTED</v>
      </c>
      <c r="AP155" s="119" t="str">
        <f t="shared" si="29"/>
        <v>NOT SELECTED</v>
      </c>
      <c r="AQ155" s="60" t="s">
        <v>872</v>
      </c>
      <c r="AR155" s="112"/>
      <c r="AS155" s="112"/>
    </row>
    <row r="156" spans="2:45" ht="39" hidden="1" customHeight="1">
      <c r="B156" s="1" t="s">
        <v>206</v>
      </c>
      <c r="C156" s="109" t="s">
        <v>12</v>
      </c>
      <c r="D156" s="110">
        <v>10</v>
      </c>
      <c r="E156" s="111" t="s">
        <v>897</v>
      </c>
      <c r="F156" s="111"/>
      <c r="G156" s="112" t="s">
        <v>218</v>
      </c>
      <c r="H156" s="112" t="s">
        <v>36</v>
      </c>
      <c r="I156" s="112" t="s">
        <v>94</v>
      </c>
      <c r="J156" s="112" t="s">
        <v>755</v>
      </c>
      <c r="K156" s="112" t="s">
        <v>761</v>
      </c>
      <c r="L156" s="112" t="s">
        <v>728</v>
      </c>
      <c r="M156" s="112" t="s">
        <v>208</v>
      </c>
      <c r="N156" s="116">
        <v>4</v>
      </c>
      <c r="O156" s="116">
        <v>4</v>
      </c>
      <c r="P156" s="116">
        <v>2</v>
      </c>
      <c r="Q156" s="116">
        <v>4</v>
      </c>
      <c r="R156" s="116">
        <v>3</v>
      </c>
      <c r="S156" s="116">
        <v>3</v>
      </c>
      <c r="T156" s="117">
        <f t="shared" si="32"/>
        <v>14</v>
      </c>
      <c r="U156" s="120"/>
      <c r="V156" s="117">
        <f t="shared" si="23"/>
        <v>0</v>
      </c>
      <c r="W156" s="116">
        <v>4</v>
      </c>
      <c r="X156" s="116">
        <v>5</v>
      </c>
      <c r="Y156" s="121">
        <v>4</v>
      </c>
      <c r="Z156" s="117">
        <f t="shared" si="21"/>
        <v>13</v>
      </c>
      <c r="AA156" s="116"/>
      <c r="AB156" s="117">
        <f t="shared" si="24"/>
        <v>0</v>
      </c>
      <c r="AC156" s="116"/>
      <c r="AD156" s="117">
        <f t="shared" si="25"/>
        <v>0</v>
      </c>
      <c r="AE156" s="116"/>
      <c r="AF156" s="116"/>
      <c r="AG156" s="116"/>
      <c r="AH156" s="116"/>
      <c r="AI156" s="117">
        <f>(AE156*'MS-8,9,10 Domain 3 Weights'!$B$2)+(AF156*'MS-8,9,10 Domain 3 Weights'!$B$3)+(AG156*'MS-8,9,10 Domain 3 Weights'!$B$4)+(AH156*'MS-8,9,10 Domain 3 Weights'!$B$5)</f>
        <v>0</v>
      </c>
      <c r="AJ156" s="116">
        <v>4</v>
      </c>
      <c r="AK156" s="116">
        <v>4</v>
      </c>
      <c r="AL156" s="116">
        <v>3</v>
      </c>
      <c r="AM156" s="117">
        <f t="shared" si="26"/>
        <v>11</v>
      </c>
      <c r="AN156" s="119" t="str">
        <f t="shared" si="27"/>
        <v>Yes</v>
      </c>
      <c r="AO156" s="119" t="str">
        <f t="shared" si="28"/>
        <v>NOT SELECTED</v>
      </c>
      <c r="AP156" s="119" t="str">
        <f t="shared" si="29"/>
        <v>NOT SELECTED</v>
      </c>
      <c r="AQ156" s="60" t="s">
        <v>865</v>
      </c>
      <c r="AR156" s="112"/>
      <c r="AS156" s="112"/>
    </row>
    <row r="157" spans="2:45" ht="52">
      <c r="B157" s="1" t="s">
        <v>206</v>
      </c>
      <c r="C157" s="109" t="s">
        <v>12</v>
      </c>
      <c r="D157" s="110">
        <v>11</v>
      </c>
      <c r="E157" s="111" t="s">
        <v>898</v>
      </c>
      <c r="F157" s="111"/>
      <c r="G157" s="112" t="s">
        <v>219</v>
      </c>
      <c r="H157" s="112" t="s">
        <v>51</v>
      </c>
      <c r="I157" s="112" t="s">
        <v>220</v>
      </c>
      <c r="J157" s="112" t="s">
        <v>755</v>
      </c>
      <c r="K157" s="112" t="s">
        <v>762</v>
      </c>
      <c r="L157" s="112" t="s">
        <v>726</v>
      </c>
      <c r="M157" s="112" t="s">
        <v>208</v>
      </c>
      <c r="N157" s="116">
        <v>5</v>
      </c>
      <c r="O157" s="116">
        <v>5</v>
      </c>
      <c r="P157" s="116">
        <v>3</v>
      </c>
      <c r="Q157" s="116">
        <v>5</v>
      </c>
      <c r="R157" s="116">
        <v>4</v>
      </c>
      <c r="S157" s="116">
        <v>3</v>
      </c>
      <c r="T157" s="117">
        <f t="shared" si="31"/>
        <v>18</v>
      </c>
      <c r="U157" s="116"/>
      <c r="V157" s="117">
        <f t="shared" si="23"/>
        <v>0</v>
      </c>
      <c r="W157" s="116"/>
      <c r="X157" s="116"/>
      <c r="Y157" s="116"/>
      <c r="Z157" s="117">
        <f t="shared" si="21"/>
        <v>0</v>
      </c>
      <c r="AA157" s="116">
        <v>5</v>
      </c>
      <c r="AB157" s="117">
        <f t="shared" si="24"/>
        <v>5</v>
      </c>
      <c r="AC157" s="116"/>
      <c r="AD157" s="117">
        <f t="shared" si="25"/>
        <v>0</v>
      </c>
      <c r="AE157" s="116"/>
      <c r="AF157" s="116"/>
      <c r="AG157" s="116"/>
      <c r="AH157" s="116"/>
      <c r="AI157" s="117">
        <f>(AE157*'MS-8,9,10 Domain 3 Weights'!$B$2)+(AF157*'MS-8,9,10 Domain 3 Weights'!$B$3)+(AG157*'MS-8,9,10 Domain 3 Weights'!$B$4)+(AH157*'MS-8,9,10 Domain 3 Weights'!$B$5)</f>
        <v>0</v>
      </c>
      <c r="AJ157" s="116">
        <v>4</v>
      </c>
      <c r="AK157" s="116">
        <v>4</v>
      </c>
      <c r="AL157" s="116">
        <v>5</v>
      </c>
      <c r="AM157" s="117">
        <f t="shared" si="26"/>
        <v>13</v>
      </c>
      <c r="AN157" s="119" t="str">
        <f t="shared" si="27"/>
        <v>Yes</v>
      </c>
      <c r="AO157" s="119" t="str">
        <f t="shared" si="28"/>
        <v>SELECTED</v>
      </c>
      <c r="AP157" s="119" t="str">
        <f t="shared" si="29"/>
        <v>CORE</v>
      </c>
      <c r="AQ157" s="60" t="s">
        <v>865</v>
      </c>
      <c r="AR157" s="112" t="s">
        <v>959</v>
      </c>
      <c r="AS157" s="112" t="s">
        <v>221</v>
      </c>
    </row>
    <row r="158" spans="2:45" ht="39.75" customHeight="1">
      <c r="B158" s="1" t="s">
        <v>206</v>
      </c>
      <c r="C158" s="109" t="s">
        <v>12</v>
      </c>
      <c r="D158" s="110">
        <v>12</v>
      </c>
      <c r="E158" s="111" t="s">
        <v>898</v>
      </c>
      <c r="F158" s="111"/>
      <c r="G158" s="112" t="s">
        <v>222</v>
      </c>
      <c r="H158" s="112" t="s">
        <v>51</v>
      </c>
      <c r="I158" s="112" t="s">
        <v>52</v>
      </c>
      <c r="J158" s="112" t="s">
        <v>755</v>
      </c>
      <c r="K158" s="112" t="s">
        <v>762</v>
      </c>
      <c r="L158" s="112" t="s">
        <v>726</v>
      </c>
      <c r="M158" s="112" t="s">
        <v>208</v>
      </c>
      <c r="N158" s="116">
        <v>5</v>
      </c>
      <c r="O158" s="116">
        <v>5</v>
      </c>
      <c r="P158" s="116">
        <v>3</v>
      </c>
      <c r="Q158" s="116">
        <v>5</v>
      </c>
      <c r="R158" s="116">
        <v>4</v>
      </c>
      <c r="S158" s="116">
        <v>3</v>
      </c>
      <c r="T158" s="117">
        <f t="shared" si="31"/>
        <v>18</v>
      </c>
      <c r="U158" s="116"/>
      <c r="V158" s="117">
        <f t="shared" si="23"/>
        <v>0</v>
      </c>
      <c r="W158" s="116"/>
      <c r="X158" s="116"/>
      <c r="Y158" s="116"/>
      <c r="Z158" s="117">
        <f t="shared" si="21"/>
        <v>0</v>
      </c>
      <c r="AA158" s="116">
        <v>5</v>
      </c>
      <c r="AB158" s="117">
        <f t="shared" si="24"/>
        <v>5</v>
      </c>
      <c r="AC158" s="116"/>
      <c r="AD158" s="117">
        <f t="shared" si="25"/>
        <v>0</v>
      </c>
      <c r="AE158" s="116"/>
      <c r="AF158" s="116"/>
      <c r="AG158" s="116"/>
      <c r="AH158" s="116"/>
      <c r="AI158" s="117">
        <f>(AE158*'MS-8,9,10 Domain 3 Weights'!$B$2)+(AF158*'MS-8,9,10 Domain 3 Weights'!$B$3)+(AG158*'MS-8,9,10 Domain 3 Weights'!$B$4)+(AH158*'MS-8,9,10 Domain 3 Weights'!$B$5)</f>
        <v>0</v>
      </c>
      <c r="AJ158" s="116">
        <v>4</v>
      </c>
      <c r="AK158" s="116">
        <v>4</v>
      </c>
      <c r="AL158" s="116">
        <v>4</v>
      </c>
      <c r="AM158" s="117">
        <f t="shared" si="26"/>
        <v>12</v>
      </c>
      <c r="AN158" s="119" t="str">
        <f t="shared" si="27"/>
        <v>Yes</v>
      </c>
      <c r="AO158" s="119" t="str">
        <f t="shared" si="28"/>
        <v>SELECTED</v>
      </c>
      <c r="AP158" s="119" t="str">
        <f t="shared" si="29"/>
        <v>NOT SELECTED</v>
      </c>
      <c r="AQ158" s="60" t="s">
        <v>868</v>
      </c>
      <c r="AR158" s="112"/>
      <c r="AS158" s="112" t="s">
        <v>223</v>
      </c>
    </row>
    <row r="159" spans="2:45" ht="52" hidden="1">
      <c r="B159" s="1" t="s">
        <v>224</v>
      </c>
      <c r="C159" s="109" t="s">
        <v>12</v>
      </c>
      <c r="D159" s="110">
        <v>1</v>
      </c>
      <c r="E159" s="111" t="s">
        <v>896</v>
      </c>
      <c r="F159" s="111"/>
      <c r="G159" s="112" t="s">
        <v>225</v>
      </c>
      <c r="H159" s="112" t="s">
        <v>14</v>
      </c>
      <c r="I159" s="112" t="s">
        <v>15</v>
      </c>
      <c r="J159" s="112" t="s">
        <v>755</v>
      </c>
      <c r="K159" s="112" t="s">
        <v>764</v>
      </c>
      <c r="L159" s="112" t="s">
        <v>726</v>
      </c>
      <c r="M159" s="112" t="s">
        <v>226</v>
      </c>
      <c r="N159" s="116">
        <v>4</v>
      </c>
      <c r="O159" s="116">
        <v>4</v>
      </c>
      <c r="P159" s="116">
        <v>3</v>
      </c>
      <c r="Q159" s="116">
        <v>4</v>
      </c>
      <c r="R159" s="116"/>
      <c r="S159" s="116"/>
      <c r="T159" s="117">
        <f>SUM(N159:$Q159)</f>
        <v>15</v>
      </c>
      <c r="U159" s="116">
        <v>4</v>
      </c>
      <c r="V159" s="117">
        <f t="shared" si="23"/>
        <v>1.2</v>
      </c>
      <c r="W159" s="116"/>
      <c r="X159" s="116"/>
      <c r="Y159" s="116"/>
      <c r="Z159" s="117">
        <f t="shared" si="21"/>
        <v>0</v>
      </c>
      <c r="AA159" s="116"/>
      <c r="AB159" s="117">
        <f t="shared" si="24"/>
        <v>0</v>
      </c>
      <c r="AC159" s="116"/>
      <c r="AD159" s="117">
        <f t="shared" si="25"/>
        <v>0</v>
      </c>
      <c r="AE159" s="116"/>
      <c r="AF159" s="116"/>
      <c r="AG159" s="116"/>
      <c r="AH159" s="116"/>
      <c r="AI159" s="117">
        <f>(AE159*'MS-8,9,10 Domain 3 Weights'!$B$2)+(AF159*'MS-8,9,10 Domain 3 Weights'!$B$3)+(AG159*'MS-8,9,10 Domain 3 Weights'!$B$4)+(AH159*'MS-8,9,10 Domain 3 Weights'!$B$5)</f>
        <v>0</v>
      </c>
      <c r="AJ159" s="116">
        <v>3</v>
      </c>
      <c r="AK159" s="116">
        <v>3</v>
      </c>
      <c r="AL159" s="116">
        <v>2</v>
      </c>
      <c r="AM159" s="117">
        <f t="shared" si="26"/>
        <v>8</v>
      </c>
      <c r="AN159" s="119" t="str">
        <f t="shared" si="27"/>
        <v>No</v>
      </c>
      <c r="AO159" s="119" t="str">
        <f t="shared" si="28"/>
        <v>NOT SELECTED</v>
      </c>
      <c r="AP159" s="119" t="str">
        <f t="shared" si="29"/>
        <v>NOT SELECTED</v>
      </c>
      <c r="AQ159" s="60" t="s">
        <v>869</v>
      </c>
      <c r="AR159" s="112"/>
      <c r="AS159" s="112"/>
    </row>
    <row r="160" spans="2:45" ht="39" hidden="1">
      <c r="B160" s="1" t="s">
        <v>224</v>
      </c>
      <c r="C160" s="109" t="s">
        <v>12</v>
      </c>
      <c r="D160" s="110">
        <v>2</v>
      </c>
      <c r="E160" s="111" t="s">
        <v>896</v>
      </c>
      <c r="F160" s="111"/>
      <c r="G160" s="112" t="s">
        <v>227</v>
      </c>
      <c r="H160" s="112" t="s">
        <v>22</v>
      </c>
      <c r="I160" s="112" t="s">
        <v>23</v>
      </c>
      <c r="J160" s="112" t="s">
        <v>755</v>
      </c>
      <c r="K160" s="112" t="s">
        <v>765</v>
      </c>
      <c r="L160" s="112" t="s">
        <v>728</v>
      </c>
      <c r="M160" s="112" t="s">
        <v>226</v>
      </c>
      <c r="N160" s="116">
        <v>4</v>
      </c>
      <c r="O160" s="116">
        <v>4</v>
      </c>
      <c r="P160" s="116">
        <v>4</v>
      </c>
      <c r="Q160" s="116">
        <v>4</v>
      </c>
      <c r="R160" s="116">
        <v>4</v>
      </c>
      <c r="S160" s="116">
        <v>3</v>
      </c>
      <c r="T160" s="117">
        <f>SUM(N160:$Q160)</f>
        <v>16</v>
      </c>
      <c r="U160" s="116">
        <v>4</v>
      </c>
      <c r="V160" s="117">
        <f t="shared" si="23"/>
        <v>1.2</v>
      </c>
      <c r="W160" s="116"/>
      <c r="X160" s="116"/>
      <c r="Y160" s="116"/>
      <c r="Z160" s="117">
        <f t="shared" si="21"/>
        <v>0</v>
      </c>
      <c r="AA160" s="116"/>
      <c r="AB160" s="117">
        <f t="shared" si="24"/>
        <v>0</v>
      </c>
      <c r="AC160" s="116"/>
      <c r="AD160" s="117">
        <f t="shared" si="25"/>
        <v>0</v>
      </c>
      <c r="AE160" s="116"/>
      <c r="AF160" s="116"/>
      <c r="AG160" s="116"/>
      <c r="AH160" s="116"/>
      <c r="AI160" s="117">
        <f>(AE160*'MS-8,9,10 Domain 3 Weights'!$B$2)+(AF160*'MS-8,9,10 Domain 3 Weights'!$B$3)+(AG160*'MS-8,9,10 Domain 3 Weights'!$B$4)+(AH160*'MS-8,9,10 Domain 3 Weights'!$B$5)</f>
        <v>0</v>
      </c>
      <c r="AJ160" s="116">
        <v>3</v>
      </c>
      <c r="AK160" s="116">
        <v>3</v>
      </c>
      <c r="AL160" s="116">
        <v>3</v>
      </c>
      <c r="AM160" s="117">
        <f t="shared" si="26"/>
        <v>9</v>
      </c>
      <c r="AN160" s="119" t="str">
        <f t="shared" si="27"/>
        <v>No</v>
      </c>
      <c r="AO160" s="119" t="str">
        <f t="shared" si="28"/>
        <v>NOT SELECTED</v>
      </c>
      <c r="AP160" s="119" t="str">
        <f t="shared" si="29"/>
        <v>NOT SELECTED</v>
      </c>
      <c r="AQ160" s="60" t="s">
        <v>869</v>
      </c>
      <c r="AR160" s="112"/>
      <c r="AS160" s="112"/>
    </row>
    <row r="161" spans="2:45" ht="51" hidden="1" customHeight="1">
      <c r="B161" s="1" t="s">
        <v>224</v>
      </c>
      <c r="C161" s="109" t="s">
        <v>12</v>
      </c>
      <c r="D161" s="110">
        <v>3</v>
      </c>
      <c r="E161" s="111" t="s">
        <v>896</v>
      </c>
      <c r="F161" s="111"/>
      <c r="G161" s="112" t="s">
        <v>228</v>
      </c>
      <c r="H161" s="112" t="s">
        <v>19</v>
      </c>
      <c r="I161" s="112" t="s">
        <v>20</v>
      </c>
      <c r="J161" s="112" t="s">
        <v>755</v>
      </c>
      <c r="K161" s="112" t="s">
        <v>766</v>
      </c>
      <c r="L161" s="112" t="s">
        <v>728</v>
      </c>
      <c r="M161" s="112" t="s">
        <v>226</v>
      </c>
      <c r="N161" s="116">
        <v>4</v>
      </c>
      <c r="O161" s="116">
        <v>3</v>
      </c>
      <c r="P161" s="116">
        <v>4</v>
      </c>
      <c r="Q161" s="116">
        <v>4</v>
      </c>
      <c r="R161" s="116">
        <v>3</v>
      </c>
      <c r="S161" s="116">
        <v>3</v>
      </c>
      <c r="T161" s="117">
        <f>SUM(N161:$Q161)</f>
        <v>15</v>
      </c>
      <c r="U161" s="116">
        <v>5</v>
      </c>
      <c r="V161" s="117">
        <f t="shared" si="23"/>
        <v>5</v>
      </c>
      <c r="W161" s="116"/>
      <c r="X161" s="116"/>
      <c r="Y161" s="116"/>
      <c r="Z161" s="117">
        <f t="shared" si="21"/>
        <v>0</v>
      </c>
      <c r="AA161" s="116"/>
      <c r="AB161" s="117">
        <f t="shared" si="24"/>
        <v>0</v>
      </c>
      <c r="AC161" s="116"/>
      <c r="AD161" s="117">
        <f t="shared" si="25"/>
        <v>0</v>
      </c>
      <c r="AE161" s="116"/>
      <c r="AF161" s="116"/>
      <c r="AG161" s="116"/>
      <c r="AH161" s="116"/>
      <c r="AI161" s="117">
        <f>(AE161*'MS-8,9,10 Domain 3 Weights'!$B$2)+(AF161*'MS-8,9,10 Domain 3 Weights'!$B$3)+(AG161*'MS-8,9,10 Domain 3 Weights'!$B$4)+(AH161*'MS-8,9,10 Domain 3 Weights'!$B$5)</f>
        <v>0</v>
      </c>
      <c r="AJ161" s="116">
        <v>3</v>
      </c>
      <c r="AK161" s="116">
        <v>3</v>
      </c>
      <c r="AL161" s="116">
        <v>4</v>
      </c>
      <c r="AM161" s="117">
        <f t="shared" si="26"/>
        <v>10</v>
      </c>
      <c r="AN161" s="119" t="str">
        <f t="shared" si="27"/>
        <v>Yes</v>
      </c>
      <c r="AO161" s="119" t="str">
        <f t="shared" si="28"/>
        <v>NOT SELECTED</v>
      </c>
      <c r="AP161" s="119" t="str">
        <f t="shared" si="29"/>
        <v>NOT SELECTED</v>
      </c>
      <c r="AQ161" s="60" t="s">
        <v>869</v>
      </c>
      <c r="AR161" s="112"/>
      <c r="AS161" s="112"/>
    </row>
    <row r="162" spans="2:45" ht="52" hidden="1">
      <c r="B162" s="1" t="s">
        <v>224</v>
      </c>
      <c r="C162" s="109" t="s">
        <v>12</v>
      </c>
      <c r="D162" s="110">
        <v>4</v>
      </c>
      <c r="E162" s="111" t="s">
        <v>896</v>
      </c>
      <c r="F162" s="111"/>
      <c r="G162" s="112" t="s">
        <v>229</v>
      </c>
      <c r="H162" s="112" t="s">
        <v>30</v>
      </c>
      <c r="I162" s="112" t="s">
        <v>31</v>
      </c>
      <c r="J162" s="112" t="s">
        <v>755</v>
      </c>
      <c r="K162" s="112" t="s">
        <v>767</v>
      </c>
      <c r="L162" s="112" t="s">
        <v>728</v>
      </c>
      <c r="M162" s="112" t="s">
        <v>226</v>
      </c>
      <c r="N162" s="116">
        <v>4</v>
      </c>
      <c r="O162" s="116">
        <v>4</v>
      </c>
      <c r="P162" s="116">
        <v>4</v>
      </c>
      <c r="Q162" s="116">
        <v>4</v>
      </c>
      <c r="R162" s="116">
        <v>3</v>
      </c>
      <c r="S162" s="116">
        <v>4</v>
      </c>
      <c r="T162" s="117">
        <f>SUM(N162:$Q162)</f>
        <v>16</v>
      </c>
      <c r="U162" s="116"/>
      <c r="V162" s="117">
        <f t="shared" si="23"/>
        <v>0</v>
      </c>
      <c r="W162" s="116"/>
      <c r="X162" s="116"/>
      <c r="Y162" s="116"/>
      <c r="Z162" s="117">
        <f t="shared" si="21"/>
        <v>0</v>
      </c>
      <c r="AA162" s="116"/>
      <c r="AB162" s="117">
        <f t="shared" si="24"/>
        <v>0</v>
      </c>
      <c r="AC162" s="116"/>
      <c r="AD162" s="117">
        <f t="shared" si="25"/>
        <v>0</v>
      </c>
      <c r="AE162" s="116"/>
      <c r="AF162" s="116"/>
      <c r="AG162" s="116"/>
      <c r="AH162" s="116"/>
      <c r="AI162" s="117">
        <f>(AE162*'MS-8,9,10 Domain 3 Weights'!$B$2)+(AF162*'MS-8,9,10 Domain 3 Weights'!$B$3)+(AG162*'MS-8,9,10 Domain 3 Weights'!$B$4)+(AH162*'MS-8,9,10 Domain 3 Weights'!$B$5)</f>
        <v>0</v>
      </c>
      <c r="AJ162" s="116">
        <v>3</v>
      </c>
      <c r="AK162" s="116">
        <v>3</v>
      </c>
      <c r="AL162" s="116">
        <v>3</v>
      </c>
      <c r="AM162" s="117">
        <f t="shared" si="26"/>
        <v>9</v>
      </c>
      <c r="AN162" s="119" t="str">
        <f t="shared" si="27"/>
        <v>No</v>
      </c>
      <c r="AO162" s="119" t="str">
        <f t="shared" si="28"/>
        <v>NOT SELECTED</v>
      </c>
      <c r="AP162" s="119" t="str">
        <f t="shared" si="29"/>
        <v>NOT SELECTED</v>
      </c>
      <c r="AQ162" s="60" t="s">
        <v>862</v>
      </c>
      <c r="AR162" s="112"/>
      <c r="AS162" s="112"/>
    </row>
    <row r="163" spans="2:45" ht="39" hidden="1">
      <c r="B163" s="1" t="s">
        <v>224</v>
      </c>
      <c r="C163" s="109" t="s">
        <v>12</v>
      </c>
      <c r="D163" s="110">
        <v>5</v>
      </c>
      <c r="E163" s="111" t="s">
        <v>896</v>
      </c>
      <c r="F163" s="111"/>
      <c r="G163" s="112" t="s">
        <v>230</v>
      </c>
      <c r="H163" s="112" t="s">
        <v>22</v>
      </c>
      <c r="I163" s="112" t="s">
        <v>152</v>
      </c>
      <c r="J163" s="112" t="s">
        <v>755</v>
      </c>
      <c r="K163" s="112" t="s">
        <v>765</v>
      </c>
      <c r="L163" s="112" t="s">
        <v>726</v>
      </c>
      <c r="M163" s="112" t="s">
        <v>226</v>
      </c>
      <c r="N163" s="116">
        <v>4</v>
      </c>
      <c r="O163" s="116">
        <v>4</v>
      </c>
      <c r="P163" s="116">
        <v>4</v>
      </c>
      <c r="Q163" s="116">
        <v>4</v>
      </c>
      <c r="R163" s="116">
        <v>4</v>
      </c>
      <c r="S163" s="116">
        <v>3</v>
      </c>
      <c r="T163" s="117">
        <f>SUM(N163:$Q163)</f>
        <v>16</v>
      </c>
      <c r="U163" s="116">
        <v>4</v>
      </c>
      <c r="V163" s="117">
        <f t="shared" si="23"/>
        <v>1.2</v>
      </c>
      <c r="W163" s="116"/>
      <c r="X163" s="116"/>
      <c r="Y163" s="116"/>
      <c r="Z163" s="117">
        <f t="shared" si="21"/>
        <v>0</v>
      </c>
      <c r="AA163" s="116"/>
      <c r="AB163" s="117">
        <f t="shared" si="24"/>
        <v>0</v>
      </c>
      <c r="AC163" s="116"/>
      <c r="AD163" s="117">
        <f t="shared" si="25"/>
        <v>0</v>
      </c>
      <c r="AE163" s="116"/>
      <c r="AF163" s="116"/>
      <c r="AG163" s="116"/>
      <c r="AH163" s="116"/>
      <c r="AI163" s="117">
        <f>(AE163*'MS-8,9,10 Domain 3 Weights'!$B$2)+(AF163*'MS-8,9,10 Domain 3 Weights'!$B$3)+(AG163*'MS-8,9,10 Domain 3 Weights'!$B$4)+(AH163*'MS-8,9,10 Domain 3 Weights'!$B$5)</f>
        <v>0</v>
      </c>
      <c r="AJ163" s="116">
        <v>3</v>
      </c>
      <c r="AK163" s="116">
        <v>3</v>
      </c>
      <c r="AL163" s="116">
        <v>3</v>
      </c>
      <c r="AM163" s="117">
        <f t="shared" si="26"/>
        <v>9</v>
      </c>
      <c r="AN163" s="119" t="str">
        <f t="shared" si="27"/>
        <v>No</v>
      </c>
      <c r="AO163" s="119" t="str">
        <f t="shared" si="28"/>
        <v>NOT SELECTED</v>
      </c>
      <c r="AP163" s="119" t="str">
        <f t="shared" si="29"/>
        <v>NOT SELECTED</v>
      </c>
      <c r="AQ163" s="60" t="s">
        <v>869</v>
      </c>
      <c r="AR163" s="112"/>
      <c r="AS163" s="112"/>
    </row>
    <row r="164" spans="2:45" ht="52" hidden="1">
      <c r="B164" s="1" t="s">
        <v>224</v>
      </c>
      <c r="C164" s="109" t="s">
        <v>12</v>
      </c>
      <c r="D164" s="110">
        <v>9</v>
      </c>
      <c r="E164" s="111" t="s">
        <v>896</v>
      </c>
      <c r="F164" s="111"/>
      <c r="G164" s="112" t="s">
        <v>233</v>
      </c>
      <c r="H164" s="112" t="s">
        <v>30</v>
      </c>
      <c r="I164" s="112" t="s">
        <v>31</v>
      </c>
      <c r="J164" s="112" t="s">
        <v>755</v>
      </c>
      <c r="K164" s="112" t="s">
        <v>767</v>
      </c>
      <c r="L164" s="112" t="s">
        <v>726</v>
      </c>
      <c r="M164" s="112" t="s">
        <v>226</v>
      </c>
      <c r="N164" s="116">
        <v>4</v>
      </c>
      <c r="O164" s="116">
        <v>4</v>
      </c>
      <c r="P164" s="116">
        <v>4</v>
      </c>
      <c r="Q164" s="116">
        <v>4</v>
      </c>
      <c r="R164" s="116">
        <v>3</v>
      </c>
      <c r="S164" s="116">
        <v>4</v>
      </c>
      <c r="T164" s="117">
        <f>SUM(N164:$Q164)</f>
        <v>16</v>
      </c>
      <c r="U164" s="116"/>
      <c r="V164" s="117">
        <f t="shared" si="23"/>
        <v>0</v>
      </c>
      <c r="W164" s="116"/>
      <c r="X164" s="116"/>
      <c r="Y164" s="116"/>
      <c r="Z164" s="117">
        <f t="shared" si="21"/>
        <v>0</v>
      </c>
      <c r="AA164" s="116"/>
      <c r="AB164" s="117">
        <f t="shared" si="24"/>
        <v>0</v>
      </c>
      <c r="AC164" s="116"/>
      <c r="AD164" s="117">
        <f t="shared" si="25"/>
        <v>0</v>
      </c>
      <c r="AE164" s="116"/>
      <c r="AF164" s="116"/>
      <c r="AG164" s="116"/>
      <c r="AH164" s="116"/>
      <c r="AI164" s="117">
        <f>(AE164*'MS-8,9,10 Domain 3 Weights'!$B$2)+(AF164*'MS-8,9,10 Domain 3 Weights'!$B$3)+(AG164*'MS-8,9,10 Domain 3 Weights'!$B$4)+(AH164*'MS-8,9,10 Domain 3 Weights'!$B$5)</f>
        <v>0</v>
      </c>
      <c r="AJ164" s="116">
        <v>3</v>
      </c>
      <c r="AK164" s="116">
        <v>3</v>
      </c>
      <c r="AL164" s="116">
        <v>3</v>
      </c>
      <c r="AM164" s="117">
        <f t="shared" si="26"/>
        <v>9</v>
      </c>
      <c r="AN164" s="119" t="str">
        <f t="shared" si="27"/>
        <v>No</v>
      </c>
      <c r="AO164" s="119" t="str">
        <f t="shared" si="28"/>
        <v>NOT SELECTED</v>
      </c>
      <c r="AP164" s="119" t="str">
        <f t="shared" si="29"/>
        <v>NOT SELECTED</v>
      </c>
      <c r="AQ164" s="60" t="s">
        <v>862</v>
      </c>
      <c r="AR164" s="112"/>
      <c r="AS164" s="112" t="s">
        <v>840</v>
      </c>
    </row>
    <row r="165" spans="2:45" ht="39" customHeight="1">
      <c r="B165" s="1" t="s">
        <v>224</v>
      </c>
      <c r="C165" s="109" t="s">
        <v>12</v>
      </c>
      <c r="D165" s="110">
        <v>8</v>
      </c>
      <c r="E165" s="111" t="s">
        <v>897</v>
      </c>
      <c r="F165" s="111"/>
      <c r="G165" s="112" t="s">
        <v>232</v>
      </c>
      <c r="H165" s="112" t="s">
        <v>36</v>
      </c>
      <c r="I165" s="112" t="s">
        <v>37</v>
      </c>
      <c r="J165" s="112" t="s">
        <v>755</v>
      </c>
      <c r="K165" s="112" t="s">
        <v>761</v>
      </c>
      <c r="L165" s="112" t="s">
        <v>726</v>
      </c>
      <c r="M165" s="112" t="s">
        <v>226</v>
      </c>
      <c r="N165" s="116">
        <v>4</v>
      </c>
      <c r="O165" s="116">
        <v>4</v>
      </c>
      <c r="P165" s="116">
        <v>3</v>
      </c>
      <c r="Q165" s="116">
        <v>4</v>
      </c>
      <c r="R165" s="116">
        <v>3</v>
      </c>
      <c r="S165" s="116">
        <v>3</v>
      </c>
      <c r="T165" s="117">
        <f>SUM(N165:S165)</f>
        <v>21</v>
      </c>
      <c r="U165" s="120"/>
      <c r="V165" s="117">
        <f t="shared" si="23"/>
        <v>0</v>
      </c>
      <c r="W165" s="116">
        <v>5</v>
      </c>
      <c r="X165" s="116">
        <v>5</v>
      </c>
      <c r="Y165" s="116">
        <v>3</v>
      </c>
      <c r="Z165" s="117">
        <f t="shared" si="21"/>
        <v>13</v>
      </c>
      <c r="AA165" s="116"/>
      <c r="AB165" s="117">
        <f t="shared" si="24"/>
        <v>0</v>
      </c>
      <c r="AC165" s="116"/>
      <c r="AD165" s="117">
        <f t="shared" si="25"/>
        <v>0</v>
      </c>
      <c r="AE165" s="116"/>
      <c r="AF165" s="116"/>
      <c r="AG165" s="116"/>
      <c r="AH165" s="116"/>
      <c r="AI165" s="117">
        <f>(AE165*'MS-8,9,10 Domain 3 Weights'!$B$2)+(AF165*'MS-8,9,10 Domain 3 Weights'!$B$3)+(AG165*'MS-8,9,10 Domain 3 Weights'!$B$4)+(AH165*'MS-8,9,10 Domain 3 Weights'!$B$5)</f>
        <v>0</v>
      </c>
      <c r="AJ165" s="116">
        <v>4</v>
      </c>
      <c r="AK165" s="116">
        <v>3</v>
      </c>
      <c r="AL165" s="116">
        <v>3</v>
      </c>
      <c r="AM165" s="117">
        <f t="shared" si="26"/>
        <v>10</v>
      </c>
      <c r="AN165" s="119" t="str">
        <f t="shared" si="27"/>
        <v>Yes</v>
      </c>
      <c r="AO165" s="119" t="str">
        <f t="shared" si="28"/>
        <v>SELECTED</v>
      </c>
      <c r="AP165" s="119" t="str">
        <f t="shared" si="29"/>
        <v>NOT SELECTED</v>
      </c>
      <c r="AQ165" s="60" t="s">
        <v>872</v>
      </c>
      <c r="AR165" s="112"/>
      <c r="AS165" s="112" t="s">
        <v>906</v>
      </c>
    </row>
    <row r="166" spans="2:45" ht="45" customHeight="1">
      <c r="B166" s="1" t="s">
        <v>224</v>
      </c>
      <c r="C166" s="109" t="s">
        <v>12</v>
      </c>
      <c r="D166" s="110">
        <v>10</v>
      </c>
      <c r="E166" s="111" t="s">
        <v>898</v>
      </c>
      <c r="F166" s="111"/>
      <c r="G166" s="112" t="s">
        <v>234</v>
      </c>
      <c r="H166" s="112" t="s">
        <v>77</v>
      </c>
      <c r="I166" s="112" t="s">
        <v>94</v>
      </c>
      <c r="J166" s="112" t="s">
        <v>755</v>
      </c>
      <c r="K166" s="112" t="s">
        <v>762</v>
      </c>
      <c r="L166" s="112" t="s">
        <v>726</v>
      </c>
      <c r="M166" s="112" t="s">
        <v>226</v>
      </c>
      <c r="N166" s="116">
        <v>4</v>
      </c>
      <c r="O166" s="116">
        <v>4</v>
      </c>
      <c r="P166" s="116">
        <v>3</v>
      </c>
      <c r="Q166" s="116">
        <v>5</v>
      </c>
      <c r="R166" s="116">
        <v>3</v>
      </c>
      <c r="S166" s="116">
        <v>3</v>
      </c>
      <c r="T166" s="117">
        <f t="shared" si="31"/>
        <v>16</v>
      </c>
      <c r="U166" s="120"/>
      <c r="V166" s="117">
        <f t="shared" si="23"/>
        <v>0</v>
      </c>
      <c r="W166" s="116">
        <v>5</v>
      </c>
      <c r="X166" s="116">
        <v>3</v>
      </c>
      <c r="Y166" s="116"/>
      <c r="Z166" s="117">
        <f t="shared" si="21"/>
        <v>8</v>
      </c>
      <c r="AA166" s="116">
        <v>4</v>
      </c>
      <c r="AB166" s="117">
        <f t="shared" si="24"/>
        <v>4</v>
      </c>
      <c r="AC166" s="116"/>
      <c r="AD166" s="117">
        <f t="shared" si="25"/>
        <v>0</v>
      </c>
      <c r="AE166" s="116"/>
      <c r="AF166" s="116"/>
      <c r="AG166" s="116"/>
      <c r="AH166" s="116"/>
      <c r="AI166" s="117">
        <f>(AE166*'MS-8,9,10 Domain 3 Weights'!$B$2)+(AF166*'MS-8,9,10 Domain 3 Weights'!$B$3)+(AG166*'MS-8,9,10 Domain 3 Weights'!$B$4)+(AH166*'MS-8,9,10 Domain 3 Weights'!$B$5)</f>
        <v>0</v>
      </c>
      <c r="AJ166" s="116"/>
      <c r="AK166" s="116"/>
      <c r="AL166" s="116"/>
      <c r="AM166" s="117">
        <f t="shared" si="26"/>
        <v>0</v>
      </c>
      <c r="AN166" s="119" t="str">
        <f t="shared" si="27"/>
        <v>Yes</v>
      </c>
      <c r="AO166" s="119" t="str">
        <f t="shared" si="28"/>
        <v>SELECTED</v>
      </c>
      <c r="AP166" s="119" t="str">
        <f t="shared" si="29"/>
        <v>NOT SELECTED</v>
      </c>
      <c r="AQ166" s="60" t="s">
        <v>868</v>
      </c>
      <c r="AR166" s="112"/>
      <c r="AS166" s="112" t="s">
        <v>907</v>
      </c>
    </row>
    <row r="167" spans="2:45" ht="39" hidden="1">
      <c r="B167" s="1" t="s">
        <v>224</v>
      </c>
      <c r="C167" s="109" t="s">
        <v>12</v>
      </c>
      <c r="D167" s="110">
        <v>11</v>
      </c>
      <c r="E167" s="111" t="s">
        <v>898</v>
      </c>
      <c r="F167" s="111"/>
      <c r="G167" s="112" t="s">
        <v>235</v>
      </c>
      <c r="H167" s="112" t="s">
        <v>77</v>
      </c>
      <c r="I167" s="112" t="s">
        <v>94</v>
      </c>
      <c r="J167" s="112" t="s">
        <v>755</v>
      </c>
      <c r="K167" s="112" t="s">
        <v>762</v>
      </c>
      <c r="L167" s="112" t="s">
        <v>726</v>
      </c>
      <c r="M167" s="112" t="s">
        <v>226</v>
      </c>
      <c r="N167" s="116">
        <v>4</v>
      </c>
      <c r="O167" s="116">
        <v>4</v>
      </c>
      <c r="P167" s="116">
        <v>3</v>
      </c>
      <c r="Q167" s="116">
        <v>4</v>
      </c>
      <c r="R167" s="116">
        <v>3</v>
      </c>
      <c r="S167" s="116">
        <v>3</v>
      </c>
      <c r="T167" s="117">
        <f t="shared" si="31"/>
        <v>15</v>
      </c>
      <c r="U167" s="120"/>
      <c r="V167" s="117">
        <f t="shared" si="23"/>
        <v>0</v>
      </c>
      <c r="W167" s="116">
        <v>5</v>
      </c>
      <c r="X167" s="116">
        <v>3</v>
      </c>
      <c r="Y167" s="116"/>
      <c r="Z167" s="117">
        <f t="shared" si="21"/>
        <v>8</v>
      </c>
      <c r="AA167" s="116">
        <v>4</v>
      </c>
      <c r="AB167" s="117">
        <f t="shared" si="24"/>
        <v>4</v>
      </c>
      <c r="AC167" s="116"/>
      <c r="AD167" s="117">
        <f t="shared" si="25"/>
        <v>0</v>
      </c>
      <c r="AE167" s="116"/>
      <c r="AF167" s="116"/>
      <c r="AG167" s="116"/>
      <c r="AH167" s="116"/>
      <c r="AI167" s="117">
        <f>(AE167*'MS-8,9,10 Domain 3 Weights'!$B$2)+(AF167*'MS-8,9,10 Domain 3 Weights'!$B$3)+(AG167*'MS-8,9,10 Domain 3 Weights'!$B$4)+(AH167*'MS-8,9,10 Domain 3 Weights'!$B$5)</f>
        <v>0</v>
      </c>
      <c r="AJ167" s="116"/>
      <c r="AK167" s="116"/>
      <c r="AL167" s="116"/>
      <c r="AM167" s="117">
        <f t="shared" si="26"/>
        <v>0</v>
      </c>
      <c r="AN167" s="119" t="str">
        <f t="shared" si="27"/>
        <v>Yes</v>
      </c>
      <c r="AO167" s="119" t="str">
        <f t="shared" si="28"/>
        <v>NOT SELECTED</v>
      </c>
      <c r="AP167" s="119" t="str">
        <f t="shared" si="29"/>
        <v>NOT SELECTED</v>
      </c>
      <c r="AQ167" s="60" t="s">
        <v>868</v>
      </c>
      <c r="AR167" s="112"/>
      <c r="AS167" s="112" t="s">
        <v>908</v>
      </c>
    </row>
    <row r="168" spans="2:45" ht="44.25" customHeight="1">
      <c r="B168" s="1" t="s">
        <v>224</v>
      </c>
      <c r="C168" s="109" t="s">
        <v>12</v>
      </c>
      <c r="D168" s="110">
        <v>12</v>
      </c>
      <c r="E168" s="111" t="s">
        <v>898</v>
      </c>
      <c r="F168" s="111"/>
      <c r="G168" s="112" t="s">
        <v>236</v>
      </c>
      <c r="H168" s="112" t="s">
        <v>77</v>
      </c>
      <c r="I168" s="112" t="s">
        <v>82</v>
      </c>
      <c r="J168" s="112" t="s">
        <v>755</v>
      </c>
      <c r="K168" s="112" t="s">
        <v>762</v>
      </c>
      <c r="L168" s="112" t="s">
        <v>726</v>
      </c>
      <c r="M168" s="112" t="s">
        <v>226</v>
      </c>
      <c r="N168" s="116">
        <v>4</v>
      </c>
      <c r="O168" s="116">
        <v>5</v>
      </c>
      <c r="P168" s="116">
        <v>3</v>
      </c>
      <c r="Q168" s="116">
        <v>5</v>
      </c>
      <c r="R168" s="116">
        <v>3</v>
      </c>
      <c r="S168" s="116">
        <v>3</v>
      </c>
      <c r="T168" s="117">
        <f t="shared" si="31"/>
        <v>17</v>
      </c>
      <c r="U168" s="116"/>
      <c r="V168" s="117">
        <f t="shared" si="23"/>
        <v>0</v>
      </c>
      <c r="W168" s="116"/>
      <c r="X168" s="116"/>
      <c r="Y168" s="116"/>
      <c r="Z168" s="117">
        <f t="shared" si="21"/>
        <v>0</v>
      </c>
      <c r="AA168" s="116">
        <v>4</v>
      </c>
      <c r="AB168" s="117">
        <f t="shared" si="24"/>
        <v>4</v>
      </c>
      <c r="AC168" s="116"/>
      <c r="AD168" s="117">
        <f t="shared" si="25"/>
        <v>0</v>
      </c>
      <c r="AE168" s="116"/>
      <c r="AF168" s="116"/>
      <c r="AG168" s="116"/>
      <c r="AH168" s="116"/>
      <c r="AI168" s="117">
        <f>(AE168*'MS-8,9,10 Domain 3 Weights'!$B$2)+(AF168*'MS-8,9,10 Domain 3 Weights'!$B$3)+(AG168*'MS-8,9,10 Domain 3 Weights'!$B$4)+(AH168*'MS-8,9,10 Domain 3 Weights'!$B$5)</f>
        <v>0</v>
      </c>
      <c r="AJ168" s="116"/>
      <c r="AK168" s="116"/>
      <c r="AL168" s="116"/>
      <c r="AM168" s="117">
        <f t="shared" si="26"/>
        <v>0</v>
      </c>
      <c r="AN168" s="119" t="str">
        <f t="shared" si="27"/>
        <v>Yes</v>
      </c>
      <c r="AO168" s="119" t="str">
        <f t="shared" si="28"/>
        <v>SELECTED</v>
      </c>
      <c r="AP168" s="119" t="str">
        <f t="shared" si="29"/>
        <v>NOT SELECTED</v>
      </c>
      <c r="AQ168" s="60" t="s">
        <v>868</v>
      </c>
      <c r="AR168" s="112"/>
      <c r="AS168" s="112"/>
    </row>
    <row r="169" spans="2:45" ht="39">
      <c r="B169" s="1" t="s">
        <v>224</v>
      </c>
      <c r="C169" s="109" t="s">
        <v>12</v>
      </c>
      <c r="D169" s="110">
        <v>7</v>
      </c>
      <c r="E169" s="111" t="s">
        <v>898</v>
      </c>
      <c r="F169" s="111"/>
      <c r="G169" s="112" t="s">
        <v>231</v>
      </c>
      <c r="H169" s="112" t="s">
        <v>77</v>
      </c>
      <c r="I169" s="112" t="s">
        <v>82</v>
      </c>
      <c r="J169" s="112" t="s">
        <v>755</v>
      </c>
      <c r="K169" s="112" t="s">
        <v>762</v>
      </c>
      <c r="L169" s="112" t="s">
        <v>726</v>
      </c>
      <c r="M169" s="112" t="s">
        <v>226</v>
      </c>
      <c r="N169" s="116">
        <v>4</v>
      </c>
      <c r="O169" s="116">
        <v>5</v>
      </c>
      <c r="P169" s="116">
        <v>3</v>
      </c>
      <c r="Q169" s="116">
        <v>5</v>
      </c>
      <c r="R169" s="116">
        <v>3</v>
      </c>
      <c r="S169" s="116">
        <v>3</v>
      </c>
      <c r="T169" s="117">
        <f>SUM(N169:Q169)</f>
        <v>17</v>
      </c>
      <c r="U169" s="116"/>
      <c r="V169" s="117">
        <f t="shared" si="23"/>
        <v>0</v>
      </c>
      <c r="W169" s="116">
        <v>3</v>
      </c>
      <c r="X169" s="116">
        <v>3</v>
      </c>
      <c r="Y169" s="116">
        <v>4</v>
      </c>
      <c r="Z169" s="117">
        <f t="shared" si="21"/>
        <v>10</v>
      </c>
      <c r="AA169" s="116">
        <v>4</v>
      </c>
      <c r="AB169" s="117">
        <f t="shared" si="24"/>
        <v>4</v>
      </c>
      <c r="AC169" s="116"/>
      <c r="AD169" s="117">
        <f t="shared" si="25"/>
        <v>0</v>
      </c>
      <c r="AE169" s="116"/>
      <c r="AF169" s="116"/>
      <c r="AG169" s="116"/>
      <c r="AH169" s="116"/>
      <c r="AI169" s="117">
        <f>(AE169*'MS-8,9,10 Domain 3 Weights'!$B$2)+(AF169*'MS-8,9,10 Domain 3 Weights'!$B$3)+(AG169*'MS-8,9,10 Domain 3 Weights'!$B$4)+(AH169*'MS-8,9,10 Domain 3 Weights'!$B$5)</f>
        <v>0</v>
      </c>
      <c r="AJ169" s="116"/>
      <c r="AK169" s="116"/>
      <c r="AL169" s="116"/>
      <c r="AM169" s="117">
        <f t="shared" si="26"/>
        <v>0</v>
      </c>
      <c r="AN169" s="119" t="str">
        <f t="shared" si="27"/>
        <v>Yes</v>
      </c>
      <c r="AO169" s="119" t="str">
        <f t="shared" si="28"/>
        <v>SELECTED</v>
      </c>
      <c r="AP169" s="119" t="str">
        <f t="shared" si="29"/>
        <v>NOT SELECTED</v>
      </c>
      <c r="AQ169" s="60" t="s">
        <v>868</v>
      </c>
      <c r="AR169" s="112"/>
      <c r="AS169" s="112"/>
    </row>
    <row r="170" spans="2:45" ht="39" hidden="1">
      <c r="B170" s="1" t="s">
        <v>237</v>
      </c>
      <c r="C170" s="109" t="s">
        <v>12</v>
      </c>
      <c r="D170" s="110">
        <v>1</v>
      </c>
      <c r="E170" s="111" t="s">
        <v>896</v>
      </c>
      <c r="F170" s="111"/>
      <c r="G170" s="112" t="s">
        <v>238</v>
      </c>
      <c r="H170" s="112" t="s">
        <v>22</v>
      </c>
      <c r="I170" s="112" t="s">
        <v>152</v>
      </c>
      <c r="J170" s="112" t="s">
        <v>755</v>
      </c>
      <c r="K170" s="112" t="s">
        <v>765</v>
      </c>
      <c r="L170" s="112" t="s">
        <v>726</v>
      </c>
      <c r="M170" s="112"/>
      <c r="N170" s="116">
        <v>4</v>
      </c>
      <c r="O170" s="116">
        <v>4</v>
      </c>
      <c r="P170" s="116">
        <v>4</v>
      </c>
      <c r="Q170" s="116">
        <v>4</v>
      </c>
      <c r="R170" s="116">
        <v>4</v>
      </c>
      <c r="S170" s="116">
        <v>3</v>
      </c>
      <c r="T170" s="117">
        <f>SUM(N170:$Q170)</f>
        <v>16</v>
      </c>
      <c r="U170" s="116">
        <v>4</v>
      </c>
      <c r="V170" s="117">
        <f t="shared" si="23"/>
        <v>1.2</v>
      </c>
      <c r="W170" s="116"/>
      <c r="X170" s="116"/>
      <c r="Y170" s="116"/>
      <c r="Z170" s="117">
        <f t="shared" si="21"/>
        <v>0</v>
      </c>
      <c r="AA170" s="116"/>
      <c r="AB170" s="117">
        <f t="shared" si="24"/>
        <v>0</v>
      </c>
      <c r="AC170" s="116"/>
      <c r="AD170" s="117">
        <f t="shared" si="25"/>
        <v>0</v>
      </c>
      <c r="AE170" s="116"/>
      <c r="AF170" s="116"/>
      <c r="AG170" s="116"/>
      <c r="AH170" s="116"/>
      <c r="AI170" s="117">
        <f>(AE170*'MS-8,9,10 Domain 3 Weights'!$B$2)+(AF170*'MS-8,9,10 Domain 3 Weights'!$B$3)+(AG170*'MS-8,9,10 Domain 3 Weights'!$B$4)+(AH170*'MS-8,9,10 Domain 3 Weights'!$B$5)</f>
        <v>0</v>
      </c>
      <c r="AJ170" s="116">
        <v>3</v>
      </c>
      <c r="AK170" s="116">
        <v>3</v>
      </c>
      <c r="AL170" s="116">
        <v>3</v>
      </c>
      <c r="AM170" s="117">
        <f t="shared" si="26"/>
        <v>9</v>
      </c>
      <c r="AN170" s="119" t="str">
        <f t="shared" si="27"/>
        <v>No</v>
      </c>
      <c r="AO170" s="119" t="str">
        <f t="shared" si="28"/>
        <v>NOT SELECTED</v>
      </c>
      <c r="AP170" s="119" t="str">
        <f t="shared" si="29"/>
        <v>NOT SELECTED</v>
      </c>
      <c r="AQ170" s="60" t="s">
        <v>869</v>
      </c>
      <c r="AR170" s="112"/>
      <c r="AS170" s="112" t="s">
        <v>239</v>
      </c>
    </row>
    <row r="171" spans="2:45" ht="39" hidden="1">
      <c r="B171" s="1" t="s">
        <v>237</v>
      </c>
      <c r="C171" s="109" t="s">
        <v>12</v>
      </c>
      <c r="D171" s="110">
        <v>2</v>
      </c>
      <c r="E171" s="111" t="s">
        <v>896</v>
      </c>
      <c r="F171" s="111"/>
      <c r="G171" s="112" t="s">
        <v>240</v>
      </c>
      <c r="H171" s="112" t="s">
        <v>30</v>
      </c>
      <c r="I171" s="112" t="s">
        <v>241</v>
      </c>
      <c r="J171" s="112" t="s">
        <v>755</v>
      </c>
      <c r="K171" s="112" t="s">
        <v>767</v>
      </c>
      <c r="L171" s="112" t="s">
        <v>726</v>
      </c>
      <c r="M171" s="112"/>
      <c r="N171" s="116">
        <v>4</v>
      </c>
      <c r="O171" s="116">
        <v>4</v>
      </c>
      <c r="P171" s="116">
        <v>4</v>
      </c>
      <c r="Q171" s="116">
        <v>4</v>
      </c>
      <c r="R171" s="116">
        <v>3</v>
      </c>
      <c r="S171" s="116">
        <v>4</v>
      </c>
      <c r="T171" s="117">
        <f>SUM(N171:$Q171)</f>
        <v>16</v>
      </c>
      <c r="U171" s="116"/>
      <c r="V171" s="117">
        <f t="shared" si="23"/>
        <v>0</v>
      </c>
      <c r="W171" s="116"/>
      <c r="X171" s="116"/>
      <c r="Y171" s="116"/>
      <c r="Z171" s="117">
        <f t="shared" si="21"/>
        <v>0</v>
      </c>
      <c r="AA171" s="116"/>
      <c r="AB171" s="117">
        <f t="shared" si="24"/>
        <v>0</v>
      </c>
      <c r="AC171" s="116"/>
      <c r="AD171" s="117">
        <f t="shared" si="25"/>
        <v>0</v>
      </c>
      <c r="AE171" s="116"/>
      <c r="AF171" s="116"/>
      <c r="AG171" s="116"/>
      <c r="AH171" s="116"/>
      <c r="AI171" s="117">
        <f>(AE171*'MS-8,9,10 Domain 3 Weights'!$B$2)+(AF171*'MS-8,9,10 Domain 3 Weights'!$B$3)+(AG171*'MS-8,9,10 Domain 3 Weights'!$B$4)+(AH171*'MS-8,9,10 Domain 3 Weights'!$B$5)</f>
        <v>0</v>
      </c>
      <c r="AJ171" s="116">
        <v>3</v>
      </c>
      <c r="AK171" s="116">
        <v>3</v>
      </c>
      <c r="AL171" s="116">
        <v>3</v>
      </c>
      <c r="AM171" s="117">
        <f t="shared" si="26"/>
        <v>9</v>
      </c>
      <c r="AN171" s="119" t="str">
        <f t="shared" si="27"/>
        <v>No</v>
      </c>
      <c r="AO171" s="119" t="str">
        <f t="shared" si="28"/>
        <v>NOT SELECTED</v>
      </c>
      <c r="AP171" s="119" t="str">
        <f t="shared" si="29"/>
        <v>NOT SELECTED</v>
      </c>
      <c r="AQ171" s="60" t="s">
        <v>862</v>
      </c>
      <c r="AR171" s="112"/>
      <c r="AS171" s="112" t="s">
        <v>242</v>
      </c>
    </row>
    <row r="172" spans="2:45" ht="52">
      <c r="B172" s="1" t="s">
        <v>237</v>
      </c>
      <c r="C172" s="109" t="s">
        <v>12</v>
      </c>
      <c r="D172" s="110">
        <v>3</v>
      </c>
      <c r="E172" s="111" t="s">
        <v>896</v>
      </c>
      <c r="F172" s="111"/>
      <c r="G172" s="112" t="s">
        <v>243</v>
      </c>
      <c r="H172" s="112" t="s">
        <v>244</v>
      </c>
      <c r="I172" s="112" t="s">
        <v>245</v>
      </c>
      <c r="J172" s="112" t="s">
        <v>755</v>
      </c>
      <c r="K172" s="112" t="s">
        <v>766</v>
      </c>
      <c r="L172" s="112" t="s">
        <v>726</v>
      </c>
      <c r="M172" s="112"/>
      <c r="N172" s="116">
        <v>4</v>
      </c>
      <c r="O172" s="116">
        <v>4</v>
      </c>
      <c r="P172" s="116">
        <v>4</v>
      </c>
      <c r="Q172" s="116">
        <v>4</v>
      </c>
      <c r="R172" s="116">
        <v>3</v>
      </c>
      <c r="S172" s="116">
        <v>3</v>
      </c>
      <c r="T172" s="117">
        <f>SUM(N172:$Q172)</f>
        <v>16</v>
      </c>
      <c r="U172" s="116">
        <v>5</v>
      </c>
      <c r="V172" s="117">
        <f t="shared" si="23"/>
        <v>5</v>
      </c>
      <c r="W172" s="116"/>
      <c r="X172" s="116"/>
      <c r="Y172" s="116"/>
      <c r="Z172" s="117">
        <f t="shared" si="21"/>
        <v>0</v>
      </c>
      <c r="AA172" s="116"/>
      <c r="AB172" s="117">
        <f t="shared" si="24"/>
        <v>0</v>
      </c>
      <c r="AC172" s="116"/>
      <c r="AD172" s="117">
        <f t="shared" si="25"/>
        <v>0</v>
      </c>
      <c r="AE172" s="116"/>
      <c r="AF172" s="116"/>
      <c r="AG172" s="116"/>
      <c r="AH172" s="116"/>
      <c r="AI172" s="117">
        <f>(AE172*'MS-8,9,10 Domain 3 Weights'!$B$2)+(AF172*'MS-8,9,10 Domain 3 Weights'!$B$3)+(AG172*'MS-8,9,10 Domain 3 Weights'!$B$4)+(AH172*'MS-8,9,10 Domain 3 Weights'!$B$5)</f>
        <v>0</v>
      </c>
      <c r="AJ172" s="116">
        <v>3</v>
      </c>
      <c r="AK172" s="116">
        <v>3</v>
      </c>
      <c r="AL172" s="116">
        <v>4</v>
      </c>
      <c r="AM172" s="117">
        <f t="shared" si="26"/>
        <v>10</v>
      </c>
      <c r="AN172" s="119" t="str">
        <f t="shared" si="27"/>
        <v>Yes</v>
      </c>
      <c r="AO172" s="119" t="str">
        <f t="shared" si="28"/>
        <v>SELECTED</v>
      </c>
      <c r="AP172" s="119" t="str">
        <f t="shared" si="29"/>
        <v>NOT SELECTED</v>
      </c>
      <c r="AQ172" s="60" t="s">
        <v>869</v>
      </c>
      <c r="AR172" s="112"/>
      <c r="AS172" s="112" t="s">
        <v>246</v>
      </c>
    </row>
    <row r="173" spans="2:45" ht="37.5" hidden="1" customHeight="1">
      <c r="B173" s="1" t="s">
        <v>237</v>
      </c>
      <c r="C173" s="109" t="s">
        <v>12</v>
      </c>
      <c r="D173" s="110">
        <v>4</v>
      </c>
      <c r="E173" s="111" t="s">
        <v>897</v>
      </c>
      <c r="F173" s="111"/>
      <c r="G173" s="112" t="s">
        <v>247</v>
      </c>
      <c r="H173" s="112" t="s">
        <v>33</v>
      </c>
      <c r="I173" s="112" t="s">
        <v>155</v>
      </c>
      <c r="J173" s="112" t="s">
        <v>755</v>
      </c>
      <c r="K173" s="112" t="s">
        <v>761</v>
      </c>
      <c r="L173" s="112" t="s">
        <v>726</v>
      </c>
      <c r="M173" s="112"/>
      <c r="N173" s="116">
        <v>4</v>
      </c>
      <c r="O173" s="116">
        <v>4</v>
      </c>
      <c r="P173" s="116">
        <v>3</v>
      </c>
      <c r="Q173" s="116">
        <v>4</v>
      </c>
      <c r="R173" s="116">
        <v>3</v>
      </c>
      <c r="S173" s="116">
        <v>3</v>
      </c>
      <c r="T173" s="117">
        <f t="shared" ref="T173:T175" si="33">SUM(N173:Q173)</f>
        <v>15</v>
      </c>
      <c r="U173" s="116"/>
      <c r="V173" s="117">
        <f t="shared" si="23"/>
        <v>0</v>
      </c>
      <c r="W173" s="116">
        <v>5</v>
      </c>
      <c r="X173" s="116">
        <v>5</v>
      </c>
      <c r="Y173" s="121">
        <v>2</v>
      </c>
      <c r="Z173" s="117">
        <f t="shared" si="21"/>
        <v>12</v>
      </c>
      <c r="AA173" s="116"/>
      <c r="AB173" s="117">
        <f t="shared" si="24"/>
        <v>0</v>
      </c>
      <c r="AC173" s="116"/>
      <c r="AD173" s="117">
        <f t="shared" si="25"/>
        <v>0</v>
      </c>
      <c r="AE173" s="116"/>
      <c r="AF173" s="116"/>
      <c r="AG173" s="116"/>
      <c r="AH173" s="116"/>
      <c r="AI173" s="117">
        <f>(AE173*'MS-8,9,10 Domain 3 Weights'!$B$2)+(AF173*'MS-8,9,10 Domain 3 Weights'!$B$3)+(AG173*'MS-8,9,10 Domain 3 Weights'!$B$4)+(AH173*'MS-8,9,10 Domain 3 Weights'!$B$5)</f>
        <v>0</v>
      </c>
      <c r="AJ173" s="116">
        <v>4</v>
      </c>
      <c r="AK173" s="116">
        <v>3</v>
      </c>
      <c r="AL173" s="116">
        <v>3</v>
      </c>
      <c r="AM173" s="117">
        <f t="shared" si="26"/>
        <v>10</v>
      </c>
      <c r="AN173" s="119" t="str">
        <f t="shared" si="27"/>
        <v>No</v>
      </c>
      <c r="AO173" s="119" t="str">
        <f t="shared" si="28"/>
        <v>NOT SELECTED</v>
      </c>
      <c r="AP173" s="119" t="str">
        <f t="shared" si="29"/>
        <v>NOT SELECTED</v>
      </c>
      <c r="AQ173" s="60" t="s">
        <v>869</v>
      </c>
      <c r="AR173" s="112"/>
      <c r="AS173" s="112" t="s">
        <v>877</v>
      </c>
    </row>
    <row r="174" spans="2:45" ht="37.5" customHeight="1">
      <c r="B174" s="1" t="s">
        <v>237</v>
      </c>
      <c r="C174" s="109" t="s">
        <v>12</v>
      </c>
      <c r="D174" s="110">
        <v>5</v>
      </c>
      <c r="E174" s="111" t="s">
        <v>897</v>
      </c>
      <c r="F174" s="111"/>
      <c r="G174" s="112" t="s">
        <v>248</v>
      </c>
      <c r="H174" s="112" t="s">
        <v>43</v>
      </c>
      <c r="I174" s="112" t="s">
        <v>172</v>
      </c>
      <c r="J174" s="112" t="s">
        <v>755</v>
      </c>
      <c r="K174" s="112" t="s">
        <v>761</v>
      </c>
      <c r="L174" s="112" t="s">
        <v>726</v>
      </c>
      <c r="M174" s="112"/>
      <c r="N174" s="116">
        <v>4</v>
      </c>
      <c r="O174" s="116">
        <v>5</v>
      </c>
      <c r="P174" s="116">
        <v>3</v>
      </c>
      <c r="Q174" s="116">
        <v>4</v>
      </c>
      <c r="R174" s="116">
        <v>3</v>
      </c>
      <c r="S174" s="116">
        <v>3</v>
      </c>
      <c r="T174" s="117">
        <f t="shared" si="33"/>
        <v>16</v>
      </c>
      <c r="U174" s="116"/>
      <c r="V174" s="117">
        <f t="shared" si="23"/>
        <v>0</v>
      </c>
      <c r="W174" s="116">
        <v>5</v>
      </c>
      <c r="X174" s="116">
        <v>5</v>
      </c>
      <c r="Y174" s="121">
        <v>3</v>
      </c>
      <c r="Z174" s="117">
        <f t="shared" si="21"/>
        <v>13</v>
      </c>
      <c r="AA174" s="116"/>
      <c r="AB174" s="117">
        <f t="shared" si="24"/>
        <v>0</v>
      </c>
      <c r="AC174" s="116"/>
      <c r="AD174" s="117">
        <f t="shared" si="25"/>
        <v>0</v>
      </c>
      <c r="AE174" s="116"/>
      <c r="AF174" s="116"/>
      <c r="AG174" s="116"/>
      <c r="AH174" s="116"/>
      <c r="AI174" s="117">
        <f>(AE174*'MS-8,9,10 Domain 3 Weights'!$B$2)+(AF174*'MS-8,9,10 Domain 3 Weights'!$B$3)+(AG174*'MS-8,9,10 Domain 3 Weights'!$B$4)+(AH174*'MS-8,9,10 Domain 3 Weights'!$B$5)</f>
        <v>0</v>
      </c>
      <c r="AJ174" s="116">
        <v>4</v>
      </c>
      <c r="AK174" s="116">
        <v>4</v>
      </c>
      <c r="AL174" s="116">
        <v>3</v>
      </c>
      <c r="AM174" s="117">
        <f t="shared" si="26"/>
        <v>11</v>
      </c>
      <c r="AN174" s="119" t="str">
        <f t="shared" si="27"/>
        <v>Yes</v>
      </c>
      <c r="AO174" s="119" t="str">
        <f t="shared" si="28"/>
        <v>SELECTED</v>
      </c>
      <c r="AP174" s="119" t="str">
        <f t="shared" si="29"/>
        <v>NOT SELECTED</v>
      </c>
      <c r="AQ174" s="60" t="s">
        <v>869</v>
      </c>
      <c r="AR174" s="112"/>
      <c r="AS174" s="112" t="s">
        <v>878</v>
      </c>
    </row>
    <row r="175" spans="2:45" ht="28.5" hidden="1" customHeight="1">
      <c r="B175" s="1" t="s">
        <v>237</v>
      </c>
      <c r="C175" s="109" t="s">
        <v>12</v>
      </c>
      <c r="D175" s="110">
        <v>6</v>
      </c>
      <c r="E175" s="111" t="s">
        <v>897</v>
      </c>
      <c r="F175" s="111"/>
      <c r="G175" s="112" t="s">
        <v>249</v>
      </c>
      <c r="H175" s="112" t="s">
        <v>33</v>
      </c>
      <c r="I175" s="112" t="s">
        <v>155</v>
      </c>
      <c r="J175" s="112" t="s">
        <v>755</v>
      </c>
      <c r="K175" s="112" t="s">
        <v>761</v>
      </c>
      <c r="L175" s="112" t="s">
        <v>726</v>
      </c>
      <c r="M175" s="112"/>
      <c r="N175" s="116">
        <v>4</v>
      </c>
      <c r="O175" s="116">
        <v>4</v>
      </c>
      <c r="P175" s="116">
        <v>3</v>
      </c>
      <c r="Q175" s="116">
        <v>4</v>
      </c>
      <c r="R175" s="116">
        <v>3</v>
      </c>
      <c r="S175" s="116">
        <v>3</v>
      </c>
      <c r="T175" s="117">
        <f t="shared" si="33"/>
        <v>15</v>
      </c>
      <c r="U175" s="116"/>
      <c r="V175" s="117">
        <f t="shared" si="23"/>
        <v>0</v>
      </c>
      <c r="W175" s="116">
        <v>5</v>
      </c>
      <c r="X175" s="116">
        <v>5</v>
      </c>
      <c r="Y175" s="121">
        <v>2</v>
      </c>
      <c r="Z175" s="117">
        <f t="shared" si="21"/>
        <v>12</v>
      </c>
      <c r="AA175" s="116"/>
      <c r="AB175" s="117">
        <f t="shared" si="24"/>
        <v>0</v>
      </c>
      <c r="AC175" s="116"/>
      <c r="AD175" s="117">
        <f t="shared" si="25"/>
        <v>0</v>
      </c>
      <c r="AE175" s="116"/>
      <c r="AF175" s="116"/>
      <c r="AG175" s="116"/>
      <c r="AH175" s="116"/>
      <c r="AI175" s="117">
        <f>(AE175*'MS-8,9,10 Domain 3 Weights'!$B$2)+(AF175*'MS-8,9,10 Domain 3 Weights'!$B$3)+(AG175*'MS-8,9,10 Domain 3 Weights'!$B$4)+(AH175*'MS-8,9,10 Domain 3 Weights'!$B$5)</f>
        <v>0</v>
      </c>
      <c r="AJ175" s="116">
        <v>4</v>
      </c>
      <c r="AK175" s="116">
        <v>3</v>
      </c>
      <c r="AL175" s="116">
        <v>3</v>
      </c>
      <c r="AM175" s="117">
        <f t="shared" si="26"/>
        <v>10</v>
      </c>
      <c r="AN175" s="119" t="str">
        <f t="shared" si="27"/>
        <v>No</v>
      </c>
      <c r="AO175" s="119" t="str">
        <f t="shared" si="28"/>
        <v>NOT SELECTED</v>
      </c>
      <c r="AP175" s="119" t="str">
        <f t="shared" si="29"/>
        <v>NOT SELECTED</v>
      </c>
      <c r="AQ175" s="60" t="s">
        <v>869</v>
      </c>
      <c r="AR175" s="112"/>
      <c r="AS175" s="112" t="s">
        <v>879</v>
      </c>
    </row>
    <row r="176" spans="2:45" ht="39" customHeight="1">
      <c r="B176" s="1" t="s">
        <v>237</v>
      </c>
      <c r="C176" s="109" t="s">
        <v>12</v>
      </c>
      <c r="D176" s="110">
        <v>7</v>
      </c>
      <c r="E176" s="111" t="s">
        <v>897</v>
      </c>
      <c r="F176" s="111"/>
      <c r="G176" s="112" t="s">
        <v>250</v>
      </c>
      <c r="H176" s="112" t="s">
        <v>43</v>
      </c>
      <c r="I176" s="112" t="s">
        <v>44</v>
      </c>
      <c r="J176" s="112" t="s">
        <v>755</v>
      </c>
      <c r="K176" s="112" t="s">
        <v>761</v>
      </c>
      <c r="L176" s="112" t="s">
        <v>726</v>
      </c>
      <c r="M176" s="112"/>
      <c r="N176" s="116">
        <v>4</v>
      </c>
      <c r="O176" s="116">
        <v>5</v>
      </c>
      <c r="P176" s="116">
        <v>3</v>
      </c>
      <c r="Q176" s="116">
        <v>4</v>
      </c>
      <c r="R176" s="116">
        <v>3</v>
      </c>
      <c r="S176" s="116">
        <v>3</v>
      </c>
      <c r="T176" s="117">
        <f t="shared" si="31"/>
        <v>16</v>
      </c>
      <c r="U176" s="116"/>
      <c r="V176" s="117">
        <f t="shared" si="23"/>
        <v>0</v>
      </c>
      <c r="W176" s="116">
        <v>5</v>
      </c>
      <c r="X176" s="116">
        <v>5</v>
      </c>
      <c r="Y176" s="121">
        <v>3</v>
      </c>
      <c r="Z176" s="117">
        <f t="shared" si="21"/>
        <v>13</v>
      </c>
      <c r="AA176" s="116"/>
      <c r="AB176" s="117">
        <f t="shared" si="24"/>
        <v>0</v>
      </c>
      <c r="AC176" s="116"/>
      <c r="AD176" s="117">
        <f t="shared" si="25"/>
        <v>0</v>
      </c>
      <c r="AE176" s="116"/>
      <c r="AF176" s="116"/>
      <c r="AG176" s="116"/>
      <c r="AH176" s="116"/>
      <c r="AI176" s="117">
        <f>(AE176*'MS-8,9,10 Domain 3 Weights'!$B$2)+(AF176*'MS-8,9,10 Domain 3 Weights'!$B$3)+(AG176*'MS-8,9,10 Domain 3 Weights'!$B$4)+(AH176*'MS-8,9,10 Domain 3 Weights'!$B$5)</f>
        <v>0</v>
      </c>
      <c r="AJ176" s="116">
        <v>4</v>
      </c>
      <c r="AK176" s="116">
        <v>4</v>
      </c>
      <c r="AL176" s="116">
        <v>3</v>
      </c>
      <c r="AM176" s="117">
        <f t="shared" si="26"/>
        <v>11</v>
      </c>
      <c r="AN176" s="119" t="str">
        <f t="shared" si="27"/>
        <v>Yes</v>
      </c>
      <c r="AO176" s="119" t="str">
        <f t="shared" si="28"/>
        <v>SELECTED</v>
      </c>
      <c r="AP176" s="119" t="str">
        <f t="shared" si="29"/>
        <v>NOT SELECTED</v>
      </c>
      <c r="AQ176" s="60" t="s">
        <v>869</v>
      </c>
      <c r="AR176" s="112"/>
      <c r="AS176" s="112" t="s">
        <v>880</v>
      </c>
    </row>
    <row r="177" spans="2:45" ht="52" hidden="1">
      <c r="B177" s="1" t="s">
        <v>251</v>
      </c>
      <c r="C177" s="109" t="s">
        <v>12</v>
      </c>
      <c r="D177" s="110">
        <v>1</v>
      </c>
      <c r="E177" s="111" t="s">
        <v>896</v>
      </c>
      <c r="F177" s="111"/>
      <c r="G177" s="112" t="s">
        <v>252</v>
      </c>
      <c r="H177" s="112" t="s">
        <v>14</v>
      </c>
      <c r="I177" s="112" t="s">
        <v>15</v>
      </c>
      <c r="J177" s="112" t="s">
        <v>755</v>
      </c>
      <c r="K177" s="112" t="s">
        <v>764</v>
      </c>
      <c r="L177" s="112" t="s">
        <v>726</v>
      </c>
      <c r="M177" s="112" t="s">
        <v>253</v>
      </c>
      <c r="N177" s="116">
        <v>4</v>
      </c>
      <c r="O177" s="116">
        <v>4</v>
      </c>
      <c r="P177" s="116">
        <v>3</v>
      </c>
      <c r="Q177" s="116">
        <v>4</v>
      </c>
      <c r="R177" s="116"/>
      <c r="S177" s="116"/>
      <c r="T177" s="117">
        <f>SUM(N177:$Q177)</f>
        <v>15</v>
      </c>
      <c r="U177" s="116">
        <v>4</v>
      </c>
      <c r="V177" s="117">
        <f t="shared" si="23"/>
        <v>1.2</v>
      </c>
      <c r="W177" s="116"/>
      <c r="X177" s="116"/>
      <c r="Y177" s="116"/>
      <c r="Z177" s="117">
        <f t="shared" si="21"/>
        <v>0</v>
      </c>
      <c r="AA177" s="116"/>
      <c r="AB177" s="117">
        <f t="shared" si="24"/>
        <v>0</v>
      </c>
      <c r="AC177" s="116"/>
      <c r="AD177" s="117">
        <f t="shared" si="25"/>
        <v>0</v>
      </c>
      <c r="AE177" s="116"/>
      <c r="AF177" s="116"/>
      <c r="AG177" s="116"/>
      <c r="AH177" s="116"/>
      <c r="AI177" s="117">
        <f>(AE177*'MS-8,9,10 Domain 3 Weights'!$B$2)+(AF177*'MS-8,9,10 Domain 3 Weights'!$B$3)+(AG177*'MS-8,9,10 Domain 3 Weights'!$B$4)+(AH177*'MS-8,9,10 Domain 3 Weights'!$B$5)</f>
        <v>0</v>
      </c>
      <c r="AJ177" s="116">
        <v>3</v>
      </c>
      <c r="AK177" s="116">
        <v>3</v>
      </c>
      <c r="AL177" s="116">
        <v>2</v>
      </c>
      <c r="AM177" s="117">
        <f t="shared" si="26"/>
        <v>8</v>
      </c>
      <c r="AN177" s="119" t="str">
        <f t="shared" si="27"/>
        <v>No</v>
      </c>
      <c r="AO177" s="119" t="str">
        <f t="shared" si="28"/>
        <v>NOT SELECTED</v>
      </c>
      <c r="AP177" s="119" t="str">
        <f t="shared" si="29"/>
        <v>NOT SELECTED</v>
      </c>
      <c r="AQ177" s="60" t="s">
        <v>869</v>
      </c>
      <c r="AR177" s="112"/>
      <c r="AS177" s="112"/>
    </row>
    <row r="178" spans="2:45" ht="52" hidden="1">
      <c r="B178" s="1" t="s">
        <v>251</v>
      </c>
      <c r="C178" s="109" t="s">
        <v>12</v>
      </c>
      <c r="D178" s="110">
        <v>2</v>
      </c>
      <c r="E178" s="111" t="s">
        <v>896</v>
      </c>
      <c r="F178" s="111"/>
      <c r="G178" s="112" t="s">
        <v>254</v>
      </c>
      <c r="H178" s="112" t="s">
        <v>22</v>
      </c>
      <c r="I178" s="112" t="s">
        <v>152</v>
      </c>
      <c r="J178" s="112" t="s">
        <v>755</v>
      </c>
      <c r="K178" s="112" t="s">
        <v>765</v>
      </c>
      <c r="L178" s="112" t="s">
        <v>726</v>
      </c>
      <c r="M178" s="112" t="s">
        <v>253</v>
      </c>
      <c r="N178" s="116">
        <v>4</v>
      </c>
      <c r="O178" s="116">
        <v>4</v>
      </c>
      <c r="P178" s="116">
        <v>4</v>
      </c>
      <c r="Q178" s="116">
        <v>4</v>
      </c>
      <c r="R178" s="116">
        <v>4</v>
      </c>
      <c r="S178" s="116">
        <v>3</v>
      </c>
      <c r="T178" s="117">
        <f>SUM(N178:$Q178)</f>
        <v>16</v>
      </c>
      <c r="U178" s="116">
        <v>4</v>
      </c>
      <c r="V178" s="117">
        <f t="shared" si="23"/>
        <v>1.2</v>
      </c>
      <c r="W178" s="116"/>
      <c r="X178" s="116"/>
      <c r="Y178" s="116"/>
      <c r="Z178" s="117">
        <f t="shared" si="21"/>
        <v>0</v>
      </c>
      <c r="AA178" s="116"/>
      <c r="AB178" s="117">
        <f t="shared" si="24"/>
        <v>0</v>
      </c>
      <c r="AC178" s="116"/>
      <c r="AD178" s="117">
        <f t="shared" si="25"/>
        <v>0</v>
      </c>
      <c r="AE178" s="116"/>
      <c r="AF178" s="116"/>
      <c r="AG178" s="116"/>
      <c r="AH178" s="116"/>
      <c r="AI178" s="117">
        <f>(AE178*'MS-8,9,10 Domain 3 Weights'!$B$2)+(AF178*'MS-8,9,10 Domain 3 Weights'!$B$3)+(AG178*'MS-8,9,10 Domain 3 Weights'!$B$4)+(AH178*'MS-8,9,10 Domain 3 Weights'!$B$5)</f>
        <v>0</v>
      </c>
      <c r="AJ178" s="116">
        <v>3</v>
      </c>
      <c r="AK178" s="116">
        <v>3</v>
      </c>
      <c r="AL178" s="116">
        <v>3</v>
      </c>
      <c r="AM178" s="117">
        <f t="shared" si="26"/>
        <v>9</v>
      </c>
      <c r="AN178" s="119" t="str">
        <f t="shared" si="27"/>
        <v>No</v>
      </c>
      <c r="AO178" s="119" t="str">
        <f t="shared" si="28"/>
        <v>NOT SELECTED</v>
      </c>
      <c r="AP178" s="119" t="str">
        <f t="shared" si="29"/>
        <v>NOT SELECTED</v>
      </c>
      <c r="AQ178" s="60" t="s">
        <v>869</v>
      </c>
      <c r="AR178" s="112"/>
      <c r="AS178" s="112"/>
    </row>
    <row r="179" spans="2:45" ht="52" hidden="1">
      <c r="B179" s="1" t="s">
        <v>251</v>
      </c>
      <c r="C179" s="109" t="s">
        <v>12</v>
      </c>
      <c r="D179" s="110">
        <v>3</v>
      </c>
      <c r="E179" s="111" t="s">
        <v>896</v>
      </c>
      <c r="F179" s="111"/>
      <c r="G179" s="112" t="s">
        <v>255</v>
      </c>
      <c r="H179" s="112" t="s">
        <v>30</v>
      </c>
      <c r="I179" s="112" t="s">
        <v>31</v>
      </c>
      <c r="J179" s="112" t="s">
        <v>755</v>
      </c>
      <c r="K179" s="112" t="s">
        <v>767</v>
      </c>
      <c r="L179" s="112" t="s">
        <v>726</v>
      </c>
      <c r="M179" s="112" t="s">
        <v>253</v>
      </c>
      <c r="N179" s="116">
        <v>4</v>
      </c>
      <c r="O179" s="116">
        <v>4</v>
      </c>
      <c r="P179" s="116">
        <v>4</v>
      </c>
      <c r="Q179" s="116">
        <v>4</v>
      </c>
      <c r="R179" s="116">
        <v>3</v>
      </c>
      <c r="S179" s="116">
        <v>4</v>
      </c>
      <c r="T179" s="117">
        <f>SUM(N179:$Q179)</f>
        <v>16</v>
      </c>
      <c r="U179" s="116"/>
      <c r="V179" s="117">
        <f t="shared" si="23"/>
        <v>0</v>
      </c>
      <c r="W179" s="116"/>
      <c r="X179" s="116"/>
      <c r="Y179" s="116"/>
      <c r="Z179" s="117">
        <f t="shared" si="21"/>
        <v>0</v>
      </c>
      <c r="AA179" s="116"/>
      <c r="AB179" s="117">
        <f t="shared" si="24"/>
        <v>0</v>
      </c>
      <c r="AC179" s="116"/>
      <c r="AD179" s="117">
        <f t="shared" si="25"/>
        <v>0</v>
      </c>
      <c r="AE179" s="116"/>
      <c r="AF179" s="116"/>
      <c r="AG179" s="116"/>
      <c r="AH179" s="116"/>
      <c r="AI179" s="117">
        <f>(AE179*'MS-8,9,10 Domain 3 Weights'!$B$2)+(AF179*'MS-8,9,10 Domain 3 Weights'!$B$3)+(AG179*'MS-8,9,10 Domain 3 Weights'!$B$4)+(AH179*'MS-8,9,10 Domain 3 Weights'!$B$5)</f>
        <v>0</v>
      </c>
      <c r="AJ179" s="116">
        <v>3</v>
      </c>
      <c r="AK179" s="116">
        <v>3</v>
      </c>
      <c r="AL179" s="116">
        <v>3</v>
      </c>
      <c r="AM179" s="117">
        <f t="shared" si="26"/>
        <v>9</v>
      </c>
      <c r="AN179" s="119" t="str">
        <f t="shared" si="27"/>
        <v>No</v>
      </c>
      <c r="AO179" s="119" t="str">
        <f t="shared" si="28"/>
        <v>NOT SELECTED</v>
      </c>
      <c r="AP179" s="119" t="str">
        <f t="shared" si="29"/>
        <v>NOT SELECTED</v>
      </c>
      <c r="AQ179" s="60" t="s">
        <v>869</v>
      </c>
      <c r="AR179" s="112"/>
      <c r="AS179" s="112"/>
    </row>
    <row r="180" spans="2:45" ht="54.75" customHeight="1">
      <c r="B180" s="1" t="s">
        <v>251</v>
      </c>
      <c r="C180" s="109" t="s">
        <v>12</v>
      </c>
      <c r="D180" s="110">
        <v>4</v>
      </c>
      <c r="E180" s="111" t="s">
        <v>896</v>
      </c>
      <c r="F180" s="111"/>
      <c r="G180" s="112" t="s">
        <v>256</v>
      </c>
      <c r="H180" s="112" t="s">
        <v>19</v>
      </c>
      <c r="I180" s="112" t="s">
        <v>66</v>
      </c>
      <c r="J180" s="112" t="s">
        <v>755</v>
      </c>
      <c r="K180" s="112" t="s">
        <v>766</v>
      </c>
      <c r="L180" s="112" t="s">
        <v>727</v>
      </c>
      <c r="M180" s="112" t="s">
        <v>253</v>
      </c>
      <c r="N180" s="116">
        <v>4</v>
      </c>
      <c r="O180" s="116">
        <v>4</v>
      </c>
      <c r="P180" s="116">
        <v>4</v>
      </c>
      <c r="Q180" s="116">
        <v>4</v>
      </c>
      <c r="R180" s="116">
        <v>3</v>
      </c>
      <c r="S180" s="116">
        <v>3</v>
      </c>
      <c r="T180" s="117">
        <f>SUM(N180:$Q180)</f>
        <v>16</v>
      </c>
      <c r="U180" s="116">
        <v>5</v>
      </c>
      <c r="V180" s="117">
        <f t="shared" si="23"/>
        <v>5</v>
      </c>
      <c r="W180" s="116"/>
      <c r="X180" s="116"/>
      <c r="Y180" s="116"/>
      <c r="Z180" s="117">
        <f t="shared" si="21"/>
        <v>0</v>
      </c>
      <c r="AA180" s="116"/>
      <c r="AB180" s="117">
        <f t="shared" si="24"/>
        <v>0</v>
      </c>
      <c r="AC180" s="116"/>
      <c r="AD180" s="117">
        <f t="shared" si="25"/>
        <v>0</v>
      </c>
      <c r="AE180" s="116"/>
      <c r="AF180" s="116"/>
      <c r="AG180" s="116"/>
      <c r="AH180" s="116"/>
      <c r="AI180" s="117">
        <f>(AE180*'MS-8,9,10 Domain 3 Weights'!$B$2)+(AF180*'MS-8,9,10 Domain 3 Weights'!$B$3)+(AG180*'MS-8,9,10 Domain 3 Weights'!$B$4)+(AH180*'MS-8,9,10 Domain 3 Weights'!$B$5)</f>
        <v>0</v>
      </c>
      <c r="AJ180" s="116">
        <v>3</v>
      </c>
      <c r="AK180" s="116">
        <v>3</v>
      </c>
      <c r="AL180" s="116">
        <v>4</v>
      </c>
      <c r="AM180" s="117">
        <f t="shared" si="26"/>
        <v>10</v>
      </c>
      <c r="AN180" s="119" t="str">
        <f t="shared" si="27"/>
        <v>Yes</v>
      </c>
      <c r="AO180" s="119" t="str">
        <f t="shared" si="28"/>
        <v>SELECTED</v>
      </c>
      <c r="AP180" s="119" t="str">
        <f t="shared" si="29"/>
        <v>NOT SELECTED</v>
      </c>
      <c r="AQ180" s="60" t="s">
        <v>869</v>
      </c>
      <c r="AR180" s="112"/>
      <c r="AS180" s="112"/>
    </row>
    <row r="181" spans="2:45" ht="52" hidden="1">
      <c r="B181" s="1" t="s">
        <v>251</v>
      </c>
      <c r="C181" s="109" t="s">
        <v>12</v>
      </c>
      <c r="D181" s="110">
        <v>5</v>
      </c>
      <c r="E181" s="111" t="s">
        <v>896</v>
      </c>
      <c r="F181" s="111"/>
      <c r="G181" s="112" t="s">
        <v>257</v>
      </c>
      <c r="H181" s="112" t="s">
        <v>36</v>
      </c>
      <c r="I181" s="112" t="s">
        <v>69</v>
      </c>
      <c r="J181" s="112" t="s">
        <v>755</v>
      </c>
      <c r="K181" s="112" t="s">
        <v>761</v>
      </c>
      <c r="L181" s="112" t="s">
        <v>727</v>
      </c>
      <c r="M181" s="112" t="s">
        <v>253</v>
      </c>
      <c r="N181" s="116"/>
      <c r="O181" s="116"/>
      <c r="P181" s="116"/>
      <c r="Q181" s="116"/>
      <c r="R181" s="116"/>
      <c r="S181" s="116"/>
      <c r="T181" s="117">
        <f>SUM(N181:$Q181)</f>
        <v>0</v>
      </c>
      <c r="U181" s="120"/>
      <c r="V181" s="117" t="e">
        <f t="shared" si="23"/>
        <v>#N/A</v>
      </c>
      <c r="W181" s="116">
        <v>5</v>
      </c>
      <c r="X181" s="116">
        <v>3</v>
      </c>
      <c r="Y181" s="121">
        <v>4</v>
      </c>
      <c r="Z181" s="117">
        <f t="shared" si="21"/>
        <v>12</v>
      </c>
      <c r="AA181" s="116"/>
      <c r="AB181" s="117">
        <f t="shared" si="24"/>
        <v>0</v>
      </c>
      <c r="AC181" s="116"/>
      <c r="AD181" s="117">
        <f t="shared" si="25"/>
        <v>0</v>
      </c>
      <c r="AE181" s="116"/>
      <c r="AF181" s="116"/>
      <c r="AG181" s="116"/>
      <c r="AH181" s="116"/>
      <c r="AI181" s="117">
        <f>(AE181*'MS-8,9,10 Domain 3 Weights'!$B$2)+(AF181*'MS-8,9,10 Domain 3 Weights'!$B$3)+(AG181*'MS-8,9,10 Domain 3 Weights'!$B$4)+(AH181*'MS-8,9,10 Domain 3 Weights'!$B$5)</f>
        <v>0</v>
      </c>
      <c r="AJ181" s="116"/>
      <c r="AK181" s="116"/>
      <c r="AL181" s="116"/>
      <c r="AM181" s="117">
        <f t="shared" si="26"/>
        <v>0</v>
      </c>
      <c r="AN181" s="119" t="e">
        <f t="shared" si="27"/>
        <v>#N/A</v>
      </c>
      <c r="AO181" s="119" t="e">
        <f t="shared" si="28"/>
        <v>#N/A</v>
      </c>
      <c r="AP181" s="119" t="e">
        <f t="shared" si="29"/>
        <v>#N/A</v>
      </c>
      <c r="AQ181" s="60" t="s">
        <v>872</v>
      </c>
      <c r="AR181" s="112"/>
      <c r="AS181" s="112"/>
    </row>
    <row r="182" spans="2:45" ht="38.25" customHeight="1">
      <c r="B182" s="1" t="s">
        <v>251</v>
      </c>
      <c r="C182" s="109" t="s">
        <v>12</v>
      </c>
      <c r="D182" s="110">
        <v>6</v>
      </c>
      <c r="E182" s="111" t="s">
        <v>897</v>
      </c>
      <c r="F182" s="111"/>
      <c r="G182" s="112" t="s">
        <v>258</v>
      </c>
      <c r="H182" s="112" t="s">
        <v>36</v>
      </c>
      <c r="I182" s="112" t="s">
        <v>69</v>
      </c>
      <c r="J182" s="112" t="s">
        <v>755</v>
      </c>
      <c r="K182" s="112" t="s">
        <v>761</v>
      </c>
      <c r="L182" s="112" t="s">
        <v>727</v>
      </c>
      <c r="M182" s="112" t="s">
        <v>253</v>
      </c>
      <c r="N182" s="116">
        <v>4</v>
      </c>
      <c r="O182" s="116">
        <v>5</v>
      </c>
      <c r="P182" s="116">
        <v>3</v>
      </c>
      <c r="Q182" s="116">
        <v>4</v>
      </c>
      <c r="R182" s="116">
        <v>3</v>
      </c>
      <c r="S182" s="116">
        <v>3</v>
      </c>
      <c r="T182" s="117">
        <f>SUM(N182:$Q182)</f>
        <v>16</v>
      </c>
      <c r="U182" s="120"/>
      <c r="V182" s="117">
        <f t="shared" si="23"/>
        <v>0</v>
      </c>
      <c r="W182" s="116">
        <v>5</v>
      </c>
      <c r="X182" s="116">
        <v>4</v>
      </c>
      <c r="Y182" s="121">
        <v>4</v>
      </c>
      <c r="Z182" s="117">
        <f t="shared" si="21"/>
        <v>13</v>
      </c>
      <c r="AA182" s="116"/>
      <c r="AB182" s="117">
        <f t="shared" si="24"/>
        <v>0</v>
      </c>
      <c r="AC182" s="116"/>
      <c r="AD182" s="117">
        <f t="shared" si="25"/>
        <v>0</v>
      </c>
      <c r="AE182" s="116"/>
      <c r="AF182" s="116"/>
      <c r="AG182" s="116"/>
      <c r="AH182" s="116"/>
      <c r="AI182" s="117">
        <f>(AE182*'MS-8,9,10 Domain 3 Weights'!$B$2)+(AF182*'MS-8,9,10 Domain 3 Weights'!$B$3)+(AG182*'MS-8,9,10 Domain 3 Weights'!$B$4)+(AH182*'MS-8,9,10 Domain 3 Weights'!$B$5)</f>
        <v>0</v>
      </c>
      <c r="AJ182" s="116">
        <v>4</v>
      </c>
      <c r="AK182" s="116">
        <v>4</v>
      </c>
      <c r="AL182" s="116">
        <v>3</v>
      </c>
      <c r="AM182" s="117">
        <f t="shared" si="26"/>
        <v>11</v>
      </c>
      <c r="AN182" s="119" t="str">
        <f t="shared" si="27"/>
        <v>Yes</v>
      </c>
      <c r="AO182" s="119" t="str">
        <f t="shared" si="28"/>
        <v>SELECTED</v>
      </c>
      <c r="AP182" s="119" t="str">
        <f t="shared" si="29"/>
        <v>NOT SELECTED</v>
      </c>
      <c r="AQ182" s="60" t="s">
        <v>872</v>
      </c>
      <c r="AR182" s="112"/>
      <c r="AS182" s="112"/>
    </row>
    <row r="183" spans="2:45" ht="39" hidden="1">
      <c r="B183" s="1" t="s">
        <v>251</v>
      </c>
      <c r="C183" s="109" t="s">
        <v>12</v>
      </c>
      <c r="D183" s="110">
        <v>7</v>
      </c>
      <c r="E183" s="111" t="s">
        <v>896</v>
      </c>
      <c r="F183" s="111"/>
      <c r="G183" s="112" t="s">
        <v>259</v>
      </c>
      <c r="H183" s="112" t="s">
        <v>30</v>
      </c>
      <c r="I183" s="112" t="s">
        <v>260</v>
      </c>
      <c r="J183" s="112" t="s">
        <v>755</v>
      </c>
      <c r="K183" s="112" t="s">
        <v>767</v>
      </c>
      <c r="L183" s="112" t="s">
        <v>727</v>
      </c>
      <c r="M183" s="112" t="s">
        <v>253</v>
      </c>
      <c r="N183" s="116">
        <v>4</v>
      </c>
      <c r="O183" s="116">
        <v>4</v>
      </c>
      <c r="P183" s="116">
        <v>3</v>
      </c>
      <c r="Q183" s="116">
        <v>4</v>
      </c>
      <c r="R183" s="116">
        <v>3</v>
      </c>
      <c r="S183" s="116">
        <v>4</v>
      </c>
      <c r="T183" s="117">
        <f>SUM(N183:$Q183)</f>
        <v>15</v>
      </c>
      <c r="U183" s="116"/>
      <c r="V183" s="117">
        <f t="shared" si="23"/>
        <v>0</v>
      </c>
      <c r="W183" s="116"/>
      <c r="X183" s="116"/>
      <c r="Y183" s="116"/>
      <c r="Z183" s="117">
        <f t="shared" si="21"/>
        <v>0</v>
      </c>
      <c r="AA183" s="116"/>
      <c r="AB183" s="117">
        <f t="shared" si="24"/>
        <v>0</v>
      </c>
      <c r="AC183" s="116"/>
      <c r="AD183" s="117">
        <f t="shared" si="25"/>
        <v>0</v>
      </c>
      <c r="AE183" s="116"/>
      <c r="AF183" s="116"/>
      <c r="AG183" s="116"/>
      <c r="AH183" s="116"/>
      <c r="AI183" s="117">
        <f>(AE183*'MS-8,9,10 Domain 3 Weights'!$B$2)+(AF183*'MS-8,9,10 Domain 3 Weights'!$B$3)+(AG183*'MS-8,9,10 Domain 3 Weights'!$B$4)+(AH183*'MS-8,9,10 Domain 3 Weights'!$B$5)</f>
        <v>0</v>
      </c>
      <c r="AJ183" s="116">
        <v>3</v>
      </c>
      <c r="AK183" s="116">
        <v>3</v>
      </c>
      <c r="AL183" s="116">
        <v>3</v>
      </c>
      <c r="AM183" s="117">
        <f t="shared" si="26"/>
        <v>9</v>
      </c>
      <c r="AN183" s="119" t="str">
        <f t="shared" si="27"/>
        <v>No</v>
      </c>
      <c r="AO183" s="119" t="str">
        <f t="shared" si="28"/>
        <v>NOT SELECTED</v>
      </c>
      <c r="AP183" s="119" t="str">
        <f t="shared" si="29"/>
        <v>NOT SELECTED</v>
      </c>
      <c r="AQ183" s="60" t="s">
        <v>869</v>
      </c>
      <c r="AR183" s="112"/>
      <c r="AS183" s="112"/>
    </row>
    <row r="184" spans="2:45" ht="36.75" customHeight="1">
      <c r="B184" s="1" t="s">
        <v>251</v>
      </c>
      <c r="C184" s="109" t="s">
        <v>12</v>
      </c>
      <c r="D184" s="110">
        <v>8</v>
      </c>
      <c r="E184" s="111" t="s">
        <v>897</v>
      </c>
      <c r="F184" s="111"/>
      <c r="G184" s="112" t="s">
        <v>261</v>
      </c>
      <c r="H184" s="112" t="s">
        <v>36</v>
      </c>
      <c r="I184" s="112" t="s">
        <v>37</v>
      </c>
      <c r="J184" s="112" t="s">
        <v>755</v>
      </c>
      <c r="K184" s="112" t="s">
        <v>761</v>
      </c>
      <c r="L184" s="112" t="s">
        <v>726</v>
      </c>
      <c r="M184" s="112" t="s">
        <v>253</v>
      </c>
      <c r="N184" s="116">
        <v>4</v>
      </c>
      <c r="O184" s="116">
        <v>5</v>
      </c>
      <c r="P184" s="116">
        <v>3</v>
      </c>
      <c r="Q184" s="116">
        <v>4</v>
      </c>
      <c r="R184" s="116">
        <v>3</v>
      </c>
      <c r="S184" s="116">
        <v>3</v>
      </c>
      <c r="T184" s="117">
        <f t="shared" si="31"/>
        <v>16</v>
      </c>
      <c r="U184" s="120"/>
      <c r="V184" s="117">
        <f t="shared" si="23"/>
        <v>0</v>
      </c>
      <c r="W184" s="116">
        <v>5</v>
      </c>
      <c r="X184" s="116">
        <v>4</v>
      </c>
      <c r="Y184" s="121">
        <v>5</v>
      </c>
      <c r="Z184" s="117">
        <f t="shared" si="21"/>
        <v>14</v>
      </c>
      <c r="AA184" s="116"/>
      <c r="AB184" s="117">
        <f t="shared" si="24"/>
        <v>0</v>
      </c>
      <c r="AC184" s="116"/>
      <c r="AD184" s="117">
        <f t="shared" si="25"/>
        <v>0</v>
      </c>
      <c r="AE184" s="116"/>
      <c r="AF184" s="116"/>
      <c r="AG184" s="116"/>
      <c r="AH184" s="116"/>
      <c r="AI184" s="117">
        <f>(AE184*'MS-8,9,10 Domain 3 Weights'!$B$2)+(AF184*'MS-8,9,10 Domain 3 Weights'!$B$3)+(AG184*'MS-8,9,10 Domain 3 Weights'!$B$4)+(AH184*'MS-8,9,10 Domain 3 Weights'!$B$5)</f>
        <v>0</v>
      </c>
      <c r="AJ184" s="116">
        <v>4</v>
      </c>
      <c r="AK184" s="116">
        <v>4</v>
      </c>
      <c r="AL184" s="116">
        <v>3</v>
      </c>
      <c r="AM184" s="117">
        <f t="shared" si="26"/>
        <v>11</v>
      </c>
      <c r="AN184" s="119" t="str">
        <f t="shared" si="27"/>
        <v>Yes</v>
      </c>
      <c r="AO184" s="119" t="str">
        <f t="shared" si="28"/>
        <v>SELECTED</v>
      </c>
      <c r="AP184" s="119" t="str">
        <f t="shared" si="29"/>
        <v>NOT SELECTED</v>
      </c>
      <c r="AQ184" s="60" t="s">
        <v>872</v>
      </c>
      <c r="AR184" s="112"/>
      <c r="AS184" s="112" t="s">
        <v>841</v>
      </c>
    </row>
    <row r="185" spans="2:45" ht="42" hidden="1" customHeight="1">
      <c r="B185" s="1" t="s">
        <v>251</v>
      </c>
      <c r="C185" s="109" t="s">
        <v>12</v>
      </c>
      <c r="D185" s="110">
        <v>9</v>
      </c>
      <c r="E185" s="111" t="s">
        <v>897</v>
      </c>
      <c r="F185" s="111"/>
      <c r="G185" s="112" t="s">
        <v>262</v>
      </c>
      <c r="H185" s="112" t="s">
        <v>36</v>
      </c>
      <c r="I185" s="112" t="s">
        <v>69</v>
      </c>
      <c r="J185" s="112" t="s">
        <v>755</v>
      </c>
      <c r="K185" s="112" t="s">
        <v>761</v>
      </c>
      <c r="L185" s="112" t="s">
        <v>727</v>
      </c>
      <c r="M185" s="112" t="s">
        <v>253</v>
      </c>
      <c r="N185" s="116">
        <v>4</v>
      </c>
      <c r="O185" s="116">
        <v>5</v>
      </c>
      <c r="P185" s="116">
        <v>2</v>
      </c>
      <c r="Q185" s="116">
        <v>4</v>
      </c>
      <c r="R185" s="116">
        <v>3</v>
      </c>
      <c r="S185" s="116">
        <v>3</v>
      </c>
      <c r="T185" s="117">
        <f t="shared" si="31"/>
        <v>15</v>
      </c>
      <c r="U185" s="120"/>
      <c r="V185" s="117">
        <f t="shared" si="23"/>
        <v>0</v>
      </c>
      <c r="W185" s="116">
        <v>5</v>
      </c>
      <c r="X185" s="116">
        <v>4</v>
      </c>
      <c r="Y185" s="121">
        <v>4</v>
      </c>
      <c r="Z185" s="117">
        <f t="shared" si="21"/>
        <v>13</v>
      </c>
      <c r="AA185" s="116"/>
      <c r="AB185" s="117">
        <f t="shared" si="24"/>
        <v>0</v>
      </c>
      <c r="AC185" s="116"/>
      <c r="AD185" s="117">
        <f t="shared" si="25"/>
        <v>0</v>
      </c>
      <c r="AE185" s="116"/>
      <c r="AF185" s="116"/>
      <c r="AG185" s="116"/>
      <c r="AH185" s="116"/>
      <c r="AI185" s="117">
        <f>(AE185*'MS-8,9,10 Domain 3 Weights'!$B$2)+(AF185*'MS-8,9,10 Domain 3 Weights'!$B$3)+(AG185*'MS-8,9,10 Domain 3 Weights'!$B$4)+(AH185*'MS-8,9,10 Domain 3 Weights'!$B$5)</f>
        <v>0</v>
      </c>
      <c r="AJ185" s="116">
        <v>4</v>
      </c>
      <c r="AK185" s="116">
        <v>4</v>
      </c>
      <c r="AL185" s="116">
        <v>3</v>
      </c>
      <c r="AM185" s="117">
        <f t="shared" si="26"/>
        <v>11</v>
      </c>
      <c r="AN185" s="119" t="str">
        <f t="shared" si="27"/>
        <v>Yes</v>
      </c>
      <c r="AO185" s="119" t="str">
        <f t="shared" si="28"/>
        <v>NOT SELECTED</v>
      </c>
      <c r="AP185" s="119" t="str">
        <f t="shared" si="29"/>
        <v>NOT SELECTED</v>
      </c>
      <c r="AQ185" s="60" t="s">
        <v>872</v>
      </c>
      <c r="AR185" s="112"/>
      <c r="AS185" s="112"/>
    </row>
    <row r="186" spans="2:45" ht="27" customHeight="1">
      <c r="B186" s="1" t="s">
        <v>251</v>
      </c>
      <c r="C186" s="109" t="s">
        <v>12</v>
      </c>
      <c r="D186" s="110">
        <v>10</v>
      </c>
      <c r="E186" s="111" t="s">
        <v>898</v>
      </c>
      <c r="F186" s="111"/>
      <c r="G186" s="112" t="s">
        <v>263</v>
      </c>
      <c r="H186" s="112" t="s">
        <v>77</v>
      </c>
      <c r="I186" s="112" t="s">
        <v>78</v>
      </c>
      <c r="J186" s="112" t="s">
        <v>755</v>
      </c>
      <c r="K186" s="112" t="s">
        <v>762</v>
      </c>
      <c r="L186" s="112" t="s">
        <v>727</v>
      </c>
      <c r="M186" s="112" t="s">
        <v>253</v>
      </c>
      <c r="N186" s="116">
        <v>4</v>
      </c>
      <c r="O186" s="116">
        <v>5</v>
      </c>
      <c r="P186" s="116">
        <v>3</v>
      </c>
      <c r="Q186" s="116">
        <v>5</v>
      </c>
      <c r="R186" s="116">
        <v>3</v>
      </c>
      <c r="S186" s="116">
        <v>3</v>
      </c>
      <c r="T186" s="117">
        <f t="shared" si="31"/>
        <v>17</v>
      </c>
      <c r="U186" s="116"/>
      <c r="V186" s="117">
        <f t="shared" si="23"/>
        <v>0</v>
      </c>
      <c r="W186" s="116"/>
      <c r="X186" s="116"/>
      <c r="Y186" s="116"/>
      <c r="Z186" s="117">
        <f t="shared" si="21"/>
        <v>0</v>
      </c>
      <c r="AA186" s="116">
        <v>4</v>
      </c>
      <c r="AB186" s="117">
        <f t="shared" si="24"/>
        <v>4</v>
      </c>
      <c r="AC186" s="116"/>
      <c r="AD186" s="117">
        <f t="shared" si="25"/>
        <v>0</v>
      </c>
      <c r="AE186" s="116"/>
      <c r="AF186" s="116"/>
      <c r="AG186" s="116"/>
      <c r="AH186" s="116"/>
      <c r="AI186" s="117">
        <f>(AE186*'MS-8,9,10 Domain 3 Weights'!$B$2)+(AF186*'MS-8,9,10 Domain 3 Weights'!$B$3)+(AG186*'MS-8,9,10 Domain 3 Weights'!$B$4)+(AH186*'MS-8,9,10 Domain 3 Weights'!$B$5)</f>
        <v>0</v>
      </c>
      <c r="AJ186" s="116">
        <v>3</v>
      </c>
      <c r="AK186" s="116">
        <v>3</v>
      </c>
      <c r="AL186" s="116">
        <v>4</v>
      </c>
      <c r="AM186" s="117">
        <f t="shared" si="26"/>
        <v>10</v>
      </c>
      <c r="AN186" s="119" t="str">
        <f t="shared" si="27"/>
        <v>Yes</v>
      </c>
      <c r="AO186" s="119" t="str">
        <f t="shared" si="28"/>
        <v>SELECTED</v>
      </c>
      <c r="AP186" s="119" t="str">
        <f t="shared" si="29"/>
        <v>NOT SELECTED</v>
      </c>
      <c r="AQ186" s="60" t="s">
        <v>872</v>
      </c>
      <c r="AR186" s="112"/>
      <c r="AS186" s="112"/>
    </row>
    <row r="187" spans="2:45" ht="30" customHeight="1">
      <c r="B187" s="1" t="s">
        <v>251</v>
      </c>
      <c r="C187" s="109" t="s">
        <v>12</v>
      </c>
      <c r="D187" s="110">
        <v>11</v>
      </c>
      <c r="E187" s="111" t="s">
        <v>898</v>
      </c>
      <c r="F187" s="111"/>
      <c r="G187" s="112" t="s">
        <v>264</v>
      </c>
      <c r="H187" s="112" t="s">
        <v>77</v>
      </c>
      <c r="I187" s="112" t="s">
        <v>78</v>
      </c>
      <c r="J187" s="112" t="s">
        <v>755</v>
      </c>
      <c r="K187" s="112" t="s">
        <v>762</v>
      </c>
      <c r="L187" s="112" t="s">
        <v>727</v>
      </c>
      <c r="M187" s="112" t="s">
        <v>253</v>
      </c>
      <c r="N187" s="116">
        <v>4</v>
      </c>
      <c r="O187" s="116">
        <v>5</v>
      </c>
      <c r="P187" s="116">
        <v>3</v>
      </c>
      <c r="Q187" s="116">
        <v>4</v>
      </c>
      <c r="R187" s="116">
        <v>3</v>
      </c>
      <c r="S187" s="116">
        <v>3</v>
      </c>
      <c r="T187" s="117">
        <f t="shared" si="31"/>
        <v>16</v>
      </c>
      <c r="U187" s="116"/>
      <c r="V187" s="117">
        <f t="shared" si="23"/>
        <v>0</v>
      </c>
      <c r="W187" s="116"/>
      <c r="X187" s="116"/>
      <c r="Y187" s="116"/>
      <c r="Z187" s="117">
        <f t="shared" si="21"/>
        <v>0</v>
      </c>
      <c r="AA187" s="116">
        <v>4</v>
      </c>
      <c r="AB187" s="117">
        <f t="shared" si="24"/>
        <v>4</v>
      </c>
      <c r="AC187" s="116"/>
      <c r="AD187" s="117">
        <f t="shared" si="25"/>
        <v>0</v>
      </c>
      <c r="AE187" s="116"/>
      <c r="AF187" s="116"/>
      <c r="AG187" s="116"/>
      <c r="AH187" s="116"/>
      <c r="AI187" s="117">
        <f>(AE187*'MS-8,9,10 Domain 3 Weights'!$B$2)+(AF187*'MS-8,9,10 Domain 3 Weights'!$B$3)+(AG187*'MS-8,9,10 Domain 3 Weights'!$B$4)+(AH187*'MS-8,9,10 Domain 3 Weights'!$B$5)</f>
        <v>0</v>
      </c>
      <c r="AJ187" s="116">
        <v>4</v>
      </c>
      <c r="AK187" s="116">
        <v>4</v>
      </c>
      <c r="AL187" s="116">
        <v>5</v>
      </c>
      <c r="AM187" s="117">
        <f t="shared" si="26"/>
        <v>13</v>
      </c>
      <c r="AN187" s="119" t="str">
        <f t="shared" si="27"/>
        <v>Yes</v>
      </c>
      <c r="AO187" s="119" t="str">
        <f t="shared" si="28"/>
        <v>SELECTED</v>
      </c>
      <c r="AP187" s="119" t="str">
        <f t="shared" si="29"/>
        <v>CORE</v>
      </c>
      <c r="AQ187" s="60" t="s">
        <v>872</v>
      </c>
      <c r="AR187" s="112" t="s">
        <v>959</v>
      </c>
      <c r="AS187" s="112" t="s">
        <v>954</v>
      </c>
    </row>
    <row r="188" spans="2:45" ht="39" hidden="1">
      <c r="B188" s="1" t="s">
        <v>251</v>
      </c>
      <c r="C188" s="109" t="s">
        <v>12</v>
      </c>
      <c r="D188" s="110">
        <v>12</v>
      </c>
      <c r="E188" s="111" t="s">
        <v>898</v>
      </c>
      <c r="F188" s="111"/>
      <c r="G188" s="112" t="s">
        <v>265</v>
      </c>
      <c r="H188" s="112" t="s">
        <v>77</v>
      </c>
      <c r="I188" s="112" t="s">
        <v>78</v>
      </c>
      <c r="J188" s="112" t="s">
        <v>755</v>
      </c>
      <c r="K188" s="112" t="s">
        <v>762</v>
      </c>
      <c r="L188" s="112" t="s">
        <v>727</v>
      </c>
      <c r="M188" s="112" t="s">
        <v>253</v>
      </c>
      <c r="N188" s="116">
        <v>4</v>
      </c>
      <c r="O188" s="116">
        <v>5</v>
      </c>
      <c r="P188" s="116">
        <v>3</v>
      </c>
      <c r="Q188" s="116">
        <v>3</v>
      </c>
      <c r="R188" s="116">
        <v>3</v>
      </c>
      <c r="S188" s="116">
        <v>3</v>
      </c>
      <c r="T188" s="117">
        <f t="shared" si="31"/>
        <v>15</v>
      </c>
      <c r="U188" s="116"/>
      <c r="V188" s="117">
        <f t="shared" si="23"/>
        <v>0</v>
      </c>
      <c r="W188" s="116"/>
      <c r="X188" s="116"/>
      <c r="Y188" s="116"/>
      <c r="Z188" s="117">
        <f t="shared" si="21"/>
        <v>0</v>
      </c>
      <c r="AA188" s="116">
        <v>4</v>
      </c>
      <c r="AB188" s="117">
        <f t="shared" si="24"/>
        <v>4</v>
      </c>
      <c r="AC188" s="116"/>
      <c r="AD188" s="117">
        <f t="shared" si="25"/>
        <v>0</v>
      </c>
      <c r="AE188" s="116"/>
      <c r="AF188" s="116"/>
      <c r="AG188" s="116"/>
      <c r="AH188" s="116"/>
      <c r="AI188" s="117">
        <f>(AE188*'MS-8,9,10 Domain 3 Weights'!$B$2)+(AF188*'MS-8,9,10 Domain 3 Weights'!$B$3)+(AG188*'MS-8,9,10 Domain 3 Weights'!$B$4)+(AH188*'MS-8,9,10 Domain 3 Weights'!$B$5)</f>
        <v>0</v>
      </c>
      <c r="AJ188" s="116">
        <v>3</v>
      </c>
      <c r="AK188" s="116">
        <v>3</v>
      </c>
      <c r="AL188" s="116">
        <v>4</v>
      </c>
      <c r="AM188" s="117">
        <f t="shared" si="26"/>
        <v>10</v>
      </c>
      <c r="AN188" s="119" t="str">
        <f t="shared" si="27"/>
        <v>Yes</v>
      </c>
      <c r="AO188" s="119" t="str">
        <f t="shared" si="28"/>
        <v>NOT SELECTED</v>
      </c>
      <c r="AP188" s="119" t="str">
        <f t="shared" si="29"/>
        <v>NOT SELECTED</v>
      </c>
      <c r="AQ188" s="60" t="s">
        <v>872</v>
      </c>
      <c r="AR188" s="112"/>
      <c r="AS188" s="112" t="s">
        <v>953</v>
      </c>
    </row>
    <row r="189" spans="2:45" ht="39" hidden="1">
      <c r="B189" s="1" t="s">
        <v>266</v>
      </c>
      <c r="C189" s="109" t="s">
        <v>12</v>
      </c>
      <c r="D189" s="110">
        <v>1</v>
      </c>
      <c r="E189" s="111" t="s">
        <v>896</v>
      </c>
      <c r="F189" s="111"/>
      <c r="G189" s="112" t="s">
        <v>267</v>
      </c>
      <c r="H189" s="112" t="s">
        <v>22</v>
      </c>
      <c r="I189" s="112" t="s">
        <v>25</v>
      </c>
      <c r="J189" s="112" t="s">
        <v>755</v>
      </c>
      <c r="K189" s="112" t="s">
        <v>765</v>
      </c>
      <c r="L189" s="112" t="s">
        <v>727</v>
      </c>
      <c r="M189" s="112" t="s">
        <v>268</v>
      </c>
      <c r="N189" s="116">
        <v>4</v>
      </c>
      <c r="O189" s="116">
        <v>4</v>
      </c>
      <c r="P189" s="116">
        <v>4</v>
      </c>
      <c r="Q189" s="116">
        <v>4</v>
      </c>
      <c r="R189" s="116">
        <v>4</v>
      </c>
      <c r="S189" s="116">
        <v>3</v>
      </c>
      <c r="T189" s="117">
        <f>SUM(N189:$Q189)</f>
        <v>16</v>
      </c>
      <c r="U189" s="116">
        <v>4</v>
      </c>
      <c r="V189" s="117">
        <f t="shared" si="23"/>
        <v>1.2</v>
      </c>
      <c r="W189" s="116"/>
      <c r="X189" s="116"/>
      <c r="Y189" s="116"/>
      <c r="Z189" s="117">
        <f t="shared" si="21"/>
        <v>0</v>
      </c>
      <c r="AA189" s="116"/>
      <c r="AB189" s="117">
        <f t="shared" si="24"/>
        <v>0</v>
      </c>
      <c r="AC189" s="116"/>
      <c r="AD189" s="117">
        <f t="shared" si="25"/>
        <v>0</v>
      </c>
      <c r="AE189" s="116"/>
      <c r="AF189" s="116"/>
      <c r="AG189" s="116"/>
      <c r="AH189" s="116"/>
      <c r="AI189" s="117">
        <f>(AE189*'MS-8,9,10 Domain 3 Weights'!$B$2)+(AF189*'MS-8,9,10 Domain 3 Weights'!$B$3)+(AG189*'MS-8,9,10 Domain 3 Weights'!$B$4)+(AH189*'MS-8,9,10 Domain 3 Weights'!$B$5)</f>
        <v>0</v>
      </c>
      <c r="AJ189" s="116">
        <v>3</v>
      </c>
      <c r="AK189" s="116">
        <v>3</v>
      </c>
      <c r="AL189" s="116">
        <v>3</v>
      </c>
      <c r="AM189" s="117">
        <f t="shared" si="26"/>
        <v>9</v>
      </c>
      <c r="AN189" s="119" t="str">
        <f t="shared" si="27"/>
        <v>No</v>
      </c>
      <c r="AO189" s="119" t="str">
        <f t="shared" si="28"/>
        <v>NOT SELECTED</v>
      </c>
      <c r="AP189" s="119" t="str">
        <f t="shared" si="29"/>
        <v>NOT SELECTED</v>
      </c>
      <c r="AQ189" s="60" t="s">
        <v>869</v>
      </c>
      <c r="AR189" s="112"/>
      <c r="AS189" s="112"/>
    </row>
    <row r="190" spans="2:45" ht="39" hidden="1">
      <c r="B190" s="1" t="s">
        <v>266</v>
      </c>
      <c r="C190" s="109" t="s">
        <v>12</v>
      </c>
      <c r="D190" s="110">
        <v>2</v>
      </c>
      <c r="E190" s="111" t="s">
        <v>896</v>
      </c>
      <c r="F190" s="111"/>
      <c r="G190" s="112" t="s">
        <v>269</v>
      </c>
      <c r="H190" s="112" t="s">
        <v>770</v>
      </c>
      <c r="I190" s="112" t="s">
        <v>270</v>
      </c>
      <c r="J190" s="112" t="s">
        <v>755</v>
      </c>
      <c r="K190" s="112" t="s">
        <v>770</v>
      </c>
      <c r="L190" s="112" t="s">
        <v>727</v>
      </c>
      <c r="M190" s="112" t="s">
        <v>268</v>
      </c>
      <c r="N190" s="116">
        <v>3</v>
      </c>
      <c r="O190" s="116">
        <v>4</v>
      </c>
      <c r="P190" s="116">
        <v>4</v>
      </c>
      <c r="Q190" s="116">
        <v>3</v>
      </c>
      <c r="R190" s="116">
        <v>3</v>
      </c>
      <c r="S190" s="116">
        <v>3</v>
      </c>
      <c r="T190" s="117">
        <f>SUM(N190:$Q190)</f>
        <v>14</v>
      </c>
      <c r="U190" s="116"/>
      <c r="V190" s="117">
        <f t="shared" si="23"/>
        <v>0</v>
      </c>
      <c r="W190" s="116"/>
      <c r="X190" s="116"/>
      <c r="Y190" s="116"/>
      <c r="Z190" s="117">
        <f t="shared" si="21"/>
        <v>0</v>
      </c>
      <c r="AA190" s="116"/>
      <c r="AB190" s="117">
        <f t="shared" si="24"/>
        <v>0</v>
      </c>
      <c r="AC190" s="116"/>
      <c r="AD190" s="117">
        <f t="shared" si="25"/>
        <v>0</v>
      </c>
      <c r="AE190" s="116"/>
      <c r="AF190" s="116"/>
      <c r="AG190" s="116"/>
      <c r="AH190" s="116"/>
      <c r="AI190" s="117">
        <f>(AE190*'MS-8,9,10 Domain 3 Weights'!$B$2)+(AF190*'MS-8,9,10 Domain 3 Weights'!$B$3)+(AG190*'MS-8,9,10 Domain 3 Weights'!$B$4)+(AH190*'MS-8,9,10 Domain 3 Weights'!$B$5)</f>
        <v>0</v>
      </c>
      <c r="AJ190" s="116"/>
      <c r="AK190" s="116"/>
      <c r="AL190" s="116"/>
      <c r="AM190" s="117">
        <f t="shared" si="26"/>
        <v>0</v>
      </c>
      <c r="AN190" s="119" t="str">
        <f t="shared" si="27"/>
        <v>No</v>
      </c>
      <c r="AO190" s="119" t="str">
        <f t="shared" si="28"/>
        <v>NOT SELECTED</v>
      </c>
      <c r="AP190" s="119" t="str">
        <f t="shared" si="29"/>
        <v>NOT SELECTED</v>
      </c>
      <c r="AQ190" s="60" t="s">
        <v>869</v>
      </c>
      <c r="AR190" s="112"/>
      <c r="AS190" s="112" t="s">
        <v>842</v>
      </c>
    </row>
    <row r="191" spans="2:45" ht="45.75" customHeight="1">
      <c r="B191" s="1" t="s">
        <v>266</v>
      </c>
      <c r="C191" s="109" t="s">
        <v>12</v>
      </c>
      <c r="D191" s="110">
        <v>3</v>
      </c>
      <c r="E191" s="111" t="s">
        <v>896</v>
      </c>
      <c r="F191" s="111"/>
      <c r="G191" s="112" t="s">
        <v>271</v>
      </c>
      <c r="H191" s="112" t="s">
        <v>19</v>
      </c>
      <c r="I191" s="112" t="s">
        <v>66</v>
      </c>
      <c r="J191" s="112" t="s">
        <v>755</v>
      </c>
      <c r="K191" s="112" t="s">
        <v>766</v>
      </c>
      <c r="L191" s="112" t="s">
        <v>727</v>
      </c>
      <c r="M191" s="112" t="s">
        <v>268</v>
      </c>
      <c r="N191" s="116">
        <v>4</v>
      </c>
      <c r="O191" s="116">
        <v>4</v>
      </c>
      <c r="P191" s="116">
        <v>4</v>
      </c>
      <c r="Q191" s="116">
        <v>4</v>
      </c>
      <c r="R191" s="116">
        <v>3</v>
      </c>
      <c r="S191" s="116">
        <v>4</v>
      </c>
      <c r="T191" s="117">
        <f>SUM(N191:$Q191)</f>
        <v>16</v>
      </c>
      <c r="U191" s="122">
        <v>5</v>
      </c>
      <c r="V191" s="117">
        <f t="shared" si="23"/>
        <v>5</v>
      </c>
      <c r="W191" s="116"/>
      <c r="X191" s="116"/>
      <c r="Y191" s="116"/>
      <c r="Z191" s="117">
        <f t="shared" si="21"/>
        <v>0</v>
      </c>
      <c r="AA191" s="116"/>
      <c r="AB191" s="117">
        <f t="shared" si="24"/>
        <v>0</v>
      </c>
      <c r="AC191" s="116"/>
      <c r="AD191" s="117">
        <f t="shared" si="25"/>
        <v>0</v>
      </c>
      <c r="AE191" s="116"/>
      <c r="AF191" s="116"/>
      <c r="AG191" s="116"/>
      <c r="AH191" s="116"/>
      <c r="AI191" s="117">
        <f>(AE191*'MS-8,9,10 Domain 3 Weights'!$B$2)+(AF191*'MS-8,9,10 Domain 3 Weights'!$B$3)+(AG191*'MS-8,9,10 Domain 3 Weights'!$B$4)+(AH191*'MS-8,9,10 Domain 3 Weights'!$B$5)</f>
        <v>0</v>
      </c>
      <c r="AJ191" s="116">
        <v>3</v>
      </c>
      <c r="AK191" s="116">
        <v>3</v>
      </c>
      <c r="AL191" s="116">
        <v>4</v>
      </c>
      <c r="AM191" s="117">
        <f t="shared" si="26"/>
        <v>10</v>
      </c>
      <c r="AN191" s="119" t="str">
        <f t="shared" si="27"/>
        <v>Yes</v>
      </c>
      <c r="AO191" s="119" t="str">
        <f t="shared" si="28"/>
        <v>SELECTED</v>
      </c>
      <c r="AP191" s="119" t="str">
        <f t="shared" si="29"/>
        <v>NOT SELECTED</v>
      </c>
      <c r="AQ191" s="60" t="s">
        <v>869</v>
      </c>
      <c r="AR191" s="112"/>
      <c r="AS191" s="112"/>
    </row>
    <row r="192" spans="2:45" ht="39" hidden="1">
      <c r="B192" s="1" t="s">
        <v>266</v>
      </c>
      <c r="C192" s="109" t="s">
        <v>12</v>
      </c>
      <c r="D192" s="110">
        <v>4</v>
      </c>
      <c r="E192" s="111" t="s">
        <v>896</v>
      </c>
      <c r="F192" s="111"/>
      <c r="G192" s="112" t="s">
        <v>272</v>
      </c>
      <c r="H192" s="112" t="s">
        <v>30</v>
      </c>
      <c r="I192" s="112" t="s">
        <v>260</v>
      </c>
      <c r="J192" s="112" t="s">
        <v>755</v>
      </c>
      <c r="K192" s="112" t="s">
        <v>767</v>
      </c>
      <c r="L192" s="112" t="s">
        <v>727</v>
      </c>
      <c r="M192" s="112" t="s">
        <v>268</v>
      </c>
      <c r="N192" s="116">
        <v>4</v>
      </c>
      <c r="O192" s="116">
        <v>4</v>
      </c>
      <c r="P192" s="116">
        <v>4</v>
      </c>
      <c r="Q192" s="116">
        <v>4</v>
      </c>
      <c r="R192" s="116">
        <v>3</v>
      </c>
      <c r="S192" s="116">
        <v>4</v>
      </c>
      <c r="T192" s="117">
        <f>SUM(N192:$Q192)</f>
        <v>16</v>
      </c>
      <c r="U192" s="116"/>
      <c r="V192" s="117">
        <f t="shared" si="23"/>
        <v>0</v>
      </c>
      <c r="W192" s="116"/>
      <c r="X192" s="116"/>
      <c r="Y192" s="116"/>
      <c r="Z192" s="117">
        <f t="shared" si="21"/>
        <v>0</v>
      </c>
      <c r="AA192" s="116"/>
      <c r="AB192" s="117">
        <f t="shared" si="24"/>
        <v>0</v>
      </c>
      <c r="AC192" s="116"/>
      <c r="AD192" s="117">
        <f t="shared" si="25"/>
        <v>0</v>
      </c>
      <c r="AE192" s="116"/>
      <c r="AF192" s="116"/>
      <c r="AG192" s="116"/>
      <c r="AH192" s="116"/>
      <c r="AI192" s="117">
        <f>(AE192*'MS-8,9,10 Domain 3 Weights'!$B$2)+(AF192*'MS-8,9,10 Domain 3 Weights'!$B$3)+(AG192*'MS-8,9,10 Domain 3 Weights'!$B$4)+(AH192*'MS-8,9,10 Domain 3 Weights'!$B$5)</f>
        <v>0</v>
      </c>
      <c r="AJ192" s="116">
        <v>3</v>
      </c>
      <c r="AK192" s="116">
        <v>3</v>
      </c>
      <c r="AL192" s="116">
        <v>3</v>
      </c>
      <c r="AM192" s="117">
        <f t="shared" si="26"/>
        <v>9</v>
      </c>
      <c r="AN192" s="119" t="str">
        <f t="shared" si="27"/>
        <v>No</v>
      </c>
      <c r="AO192" s="119" t="str">
        <f t="shared" si="28"/>
        <v>NOT SELECTED</v>
      </c>
      <c r="AP192" s="119" t="str">
        <f t="shared" si="29"/>
        <v>NOT SELECTED</v>
      </c>
      <c r="AQ192" s="60" t="s">
        <v>862</v>
      </c>
      <c r="AR192" s="112"/>
      <c r="AS192" s="112"/>
    </row>
    <row r="193" spans="2:45" ht="30.75" hidden="1" customHeight="1">
      <c r="B193" s="1" t="s">
        <v>266</v>
      </c>
      <c r="C193" s="109" t="s">
        <v>12</v>
      </c>
      <c r="D193" s="110">
        <v>5</v>
      </c>
      <c r="E193" s="111" t="s">
        <v>897</v>
      </c>
      <c r="F193" s="111"/>
      <c r="G193" s="112" t="s">
        <v>273</v>
      </c>
      <c r="H193" s="112" t="s">
        <v>36</v>
      </c>
      <c r="I193" s="112" t="s">
        <v>69</v>
      </c>
      <c r="J193" s="112" t="s">
        <v>755</v>
      </c>
      <c r="K193" s="112" t="s">
        <v>761</v>
      </c>
      <c r="L193" s="112" t="s">
        <v>727</v>
      </c>
      <c r="M193" s="112" t="s">
        <v>268</v>
      </c>
      <c r="N193" s="116">
        <v>4</v>
      </c>
      <c r="O193" s="116">
        <v>5</v>
      </c>
      <c r="P193" s="116">
        <v>3</v>
      </c>
      <c r="Q193" s="116">
        <v>4</v>
      </c>
      <c r="R193" s="116">
        <v>3</v>
      </c>
      <c r="S193" s="116">
        <v>3</v>
      </c>
      <c r="T193" s="117">
        <f t="shared" si="31"/>
        <v>16</v>
      </c>
      <c r="U193" s="120"/>
      <c r="V193" s="117">
        <f t="shared" si="23"/>
        <v>0</v>
      </c>
      <c r="W193" s="116">
        <v>5</v>
      </c>
      <c r="X193" s="116">
        <v>3</v>
      </c>
      <c r="Y193" s="121">
        <v>4</v>
      </c>
      <c r="Z193" s="117">
        <f t="shared" si="21"/>
        <v>12</v>
      </c>
      <c r="AA193" s="116"/>
      <c r="AB193" s="117">
        <f t="shared" si="24"/>
        <v>0</v>
      </c>
      <c r="AC193" s="116"/>
      <c r="AD193" s="117">
        <f t="shared" si="25"/>
        <v>0</v>
      </c>
      <c r="AE193" s="116"/>
      <c r="AF193" s="116"/>
      <c r="AG193" s="116"/>
      <c r="AH193" s="116"/>
      <c r="AI193" s="117">
        <f>(AE193*'MS-8,9,10 Domain 3 Weights'!$B$2)+(AF193*'MS-8,9,10 Domain 3 Weights'!$B$3)+(AG193*'MS-8,9,10 Domain 3 Weights'!$B$4)+(AH193*'MS-8,9,10 Domain 3 Weights'!$B$5)</f>
        <v>0</v>
      </c>
      <c r="AJ193" s="116">
        <v>4</v>
      </c>
      <c r="AK193" s="116">
        <v>4</v>
      </c>
      <c r="AL193" s="116">
        <v>3</v>
      </c>
      <c r="AM193" s="117">
        <f t="shared" si="26"/>
        <v>11</v>
      </c>
      <c r="AN193" s="119" t="str">
        <f t="shared" si="27"/>
        <v>No</v>
      </c>
      <c r="AO193" s="119" t="str">
        <f t="shared" si="28"/>
        <v>NOT SELECTED</v>
      </c>
      <c r="AP193" s="119" t="str">
        <f t="shared" si="29"/>
        <v>NOT SELECTED</v>
      </c>
      <c r="AQ193" s="60" t="s">
        <v>872</v>
      </c>
      <c r="AR193" s="112"/>
      <c r="AS193" s="112"/>
    </row>
    <row r="194" spans="2:45" ht="39" hidden="1" customHeight="1">
      <c r="B194" s="1" t="s">
        <v>266</v>
      </c>
      <c r="C194" s="109" t="s">
        <v>12</v>
      </c>
      <c r="D194" s="110">
        <v>6</v>
      </c>
      <c r="E194" s="111" t="s">
        <v>897</v>
      </c>
      <c r="F194" s="111"/>
      <c r="G194" s="112" t="s">
        <v>274</v>
      </c>
      <c r="H194" s="112" t="s">
        <v>36</v>
      </c>
      <c r="I194" s="112" t="s">
        <v>69</v>
      </c>
      <c r="J194" s="112" t="s">
        <v>755</v>
      </c>
      <c r="K194" s="112" t="s">
        <v>761</v>
      </c>
      <c r="L194" s="112" t="s">
        <v>727</v>
      </c>
      <c r="M194" s="112" t="s">
        <v>268</v>
      </c>
      <c r="N194" s="116">
        <v>4</v>
      </c>
      <c r="O194" s="116">
        <v>5</v>
      </c>
      <c r="P194" s="116">
        <v>3</v>
      </c>
      <c r="Q194" s="116">
        <v>4</v>
      </c>
      <c r="R194" s="116">
        <v>3</v>
      </c>
      <c r="S194" s="116">
        <v>3</v>
      </c>
      <c r="T194" s="117">
        <f t="shared" si="31"/>
        <v>16</v>
      </c>
      <c r="U194" s="120"/>
      <c r="V194" s="117">
        <f t="shared" si="23"/>
        <v>0</v>
      </c>
      <c r="W194" s="116">
        <v>5</v>
      </c>
      <c r="X194" s="116">
        <v>3</v>
      </c>
      <c r="Y194" s="121">
        <v>4</v>
      </c>
      <c r="Z194" s="117">
        <f t="shared" si="21"/>
        <v>12</v>
      </c>
      <c r="AA194" s="116"/>
      <c r="AB194" s="117">
        <f t="shared" si="24"/>
        <v>0</v>
      </c>
      <c r="AC194" s="116"/>
      <c r="AD194" s="117">
        <f t="shared" si="25"/>
        <v>0</v>
      </c>
      <c r="AE194" s="116"/>
      <c r="AF194" s="116"/>
      <c r="AG194" s="116"/>
      <c r="AH194" s="116"/>
      <c r="AI194" s="117">
        <f>(AE194*'MS-8,9,10 Domain 3 Weights'!$B$2)+(AF194*'MS-8,9,10 Domain 3 Weights'!$B$3)+(AG194*'MS-8,9,10 Domain 3 Weights'!$B$4)+(AH194*'MS-8,9,10 Domain 3 Weights'!$B$5)</f>
        <v>0</v>
      </c>
      <c r="AJ194" s="116">
        <v>4</v>
      </c>
      <c r="AK194" s="116">
        <v>4</v>
      </c>
      <c r="AL194" s="116">
        <v>3</v>
      </c>
      <c r="AM194" s="117">
        <f t="shared" si="26"/>
        <v>11</v>
      </c>
      <c r="AN194" s="119" t="str">
        <f t="shared" si="27"/>
        <v>No</v>
      </c>
      <c r="AO194" s="119" t="str">
        <f t="shared" si="28"/>
        <v>NOT SELECTED</v>
      </c>
      <c r="AP194" s="119" t="str">
        <f t="shared" si="29"/>
        <v>NOT SELECTED</v>
      </c>
      <c r="AQ194" s="60" t="s">
        <v>872</v>
      </c>
      <c r="AR194" s="112"/>
      <c r="AS194" s="112"/>
    </row>
    <row r="195" spans="2:45" ht="40.5" hidden="1" customHeight="1">
      <c r="B195" s="1" t="s">
        <v>266</v>
      </c>
      <c r="C195" s="109" t="s">
        <v>12</v>
      </c>
      <c r="D195" s="110">
        <v>7</v>
      </c>
      <c r="E195" s="111" t="s">
        <v>897</v>
      </c>
      <c r="F195" s="111"/>
      <c r="G195" s="112" t="s">
        <v>275</v>
      </c>
      <c r="H195" s="112" t="s">
        <v>36</v>
      </c>
      <c r="I195" s="112" t="s">
        <v>69</v>
      </c>
      <c r="J195" s="112" t="s">
        <v>755</v>
      </c>
      <c r="K195" s="112" t="s">
        <v>761</v>
      </c>
      <c r="L195" s="112" t="s">
        <v>727</v>
      </c>
      <c r="M195" s="112" t="s">
        <v>268</v>
      </c>
      <c r="N195" s="116">
        <v>4</v>
      </c>
      <c r="O195" s="116">
        <v>5</v>
      </c>
      <c r="P195" s="116">
        <v>3</v>
      </c>
      <c r="Q195" s="116">
        <v>4</v>
      </c>
      <c r="R195" s="116">
        <v>3</v>
      </c>
      <c r="S195" s="116">
        <v>3</v>
      </c>
      <c r="T195" s="117">
        <f t="shared" si="31"/>
        <v>16</v>
      </c>
      <c r="U195" s="120"/>
      <c r="V195" s="117">
        <f t="shared" si="23"/>
        <v>0</v>
      </c>
      <c r="W195" s="116">
        <v>5</v>
      </c>
      <c r="X195" s="116">
        <v>3</v>
      </c>
      <c r="Y195" s="121">
        <v>4</v>
      </c>
      <c r="Z195" s="117">
        <f t="shared" si="21"/>
        <v>12</v>
      </c>
      <c r="AA195" s="116"/>
      <c r="AB195" s="117">
        <f t="shared" si="24"/>
        <v>0</v>
      </c>
      <c r="AC195" s="116"/>
      <c r="AD195" s="117">
        <f t="shared" si="25"/>
        <v>0</v>
      </c>
      <c r="AE195" s="116"/>
      <c r="AF195" s="116"/>
      <c r="AG195" s="116"/>
      <c r="AH195" s="116"/>
      <c r="AI195" s="117">
        <f>(AE195*'MS-8,9,10 Domain 3 Weights'!$B$2)+(AF195*'MS-8,9,10 Domain 3 Weights'!$B$3)+(AG195*'MS-8,9,10 Domain 3 Weights'!$B$4)+(AH195*'MS-8,9,10 Domain 3 Weights'!$B$5)</f>
        <v>0</v>
      </c>
      <c r="AJ195" s="116">
        <v>4</v>
      </c>
      <c r="AK195" s="116">
        <v>4</v>
      </c>
      <c r="AL195" s="116">
        <v>3</v>
      </c>
      <c r="AM195" s="117">
        <f t="shared" si="26"/>
        <v>11</v>
      </c>
      <c r="AN195" s="119" t="str">
        <f t="shared" si="27"/>
        <v>No</v>
      </c>
      <c r="AO195" s="119" t="str">
        <f t="shared" si="28"/>
        <v>NOT SELECTED</v>
      </c>
      <c r="AP195" s="119" t="str">
        <f t="shared" si="29"/>
        <v>NOT SELECTED</v>
      </c>
      <c r="AQ195" s="60" t="s">
        <v>872</v>
      </c>
      <c r="AR195" s="112"/>
      <c r="AS195" s="112"/>
    </row>
    <row r="196" spans="2:45" ht="53.25" hidden="1" customHeight="1">
      <c r="B196" s="1" t="s">
        <v>266</v>
      </c>
      <c r="C196" s="109" t="s">
        <v>12</v>
      </c>
      <c r="D196" s="110">
        <v>8</v>
      </c>
      <c r="E196" s="111" t="s">
        <v>897</v>
      </c>
      <c r="F196" s="111"/>
      <c r="G196" s="112" t="s">
        <v>276</v>
      </c>
      <c r="H196" s="112" t="s">
        <v>36</v>
      </c>
      <c r="I196" s="112" t="s">
        <v>69</v>
      </c>
      <c r="J196" s="112" t="s">
        <v>755</v>
      </c>
      <c r="K196" s="112" t="s">
        <v>761</v>
      </c>
      <c r="L196" s="112" t="s">
        <v>727</v>
      </c>
      <c r="M196" s="112" t="s">
        <v>268</v>
      </c>
      <c r="N196" s="116">
        <v>4</v>
      </c>
      <c r="O196" s="116">
        <v>4</v>
      </c>
      <c r="P196" s="116">
        <v>3</v>
      </c>
      <c r="Q196" s="116">
        <v>4</v>
      </c>
      <c r="R196" s="116">
        <v>3</v>
      </c>
      <c r="S196" s="116">
        <v>3</v>
      </c>
      <c r="T196" s="117">
        <f t="shared" si="31"/>
        <v>15</v>
      </c>
      <c r="U196" s="120"/>
      <c r="V196" s="117">
        <f t="shared" si="23"/>
        <v>0</v>
      </c>
      <c r="W196" s="116">
        <v>5</v>
      </c>
      <c r="X196" s="116">
        <v>4</v>
      </c>
      <c r="Y196" s="121">
        <v>4</v>
      </c>
      <c r="Z196" s="117">
        <f t="shared" si="21"/>
        <v>13</v>
      </c>
      <c r="AA196" s="116"/>
      <c r="AB196" s="117">
        <f t="shared" si="24"/>
        <v>0</v>
      </c>
      <c r="AC196" s="116"/>
      <c r="AD196" s="117">
        <f t="shared" si="25"/>
        <v>0</v>
      </c>
      <c r="AE196" s="116"/>
      <c r="AF196" s="116"/>
      <c r="AG196" s="116"/>
      <c r="AH196" s="116"/>
      <c r="AI196" s="117">
        <f>(AE196*'MS-8,9,10 Domain 3 Weights'!$B$2)+(AF196*'MS-8,9,10 Domain 3 Weights'!$B$3)+(AG196*'MS-8,9,10 Domain 3 Weights'!$B$4)+(AH196*'MS-8,9,10 Domain 3 Weights'!$B$5)</f>
        <v>0</v>
      </c>
      <c r="AJ196" s="116">
        <v>4</v>
      </c>
      <c r="AK196" s="116">
        <v>4</v>
      </c>
      <c r="AL196" s="116">
        <v>3</v>
      </c>
      <c r="AM196" s="117">
        <f t="shared" si="26"/>
        <v>11</v>
      </c>
      <c r="AN196" s="119" t="str">
        <f t="shared" si="27"/>
        <v>Yes</v>
      </c>
      <c r="AO196" s="119" t="str">
        <f t="shared" si="28"/>
        <v>NOT SELECTED</v>
      </c>
      <c r="AP196" s="119" t="str">
        <f t="shared" si="29"/>
        <v>NOT SELECTED</v>
      </c>
      <c r="AQ196" s="60" t="s">
        <v>872</v>
      </c>
      <c r="AR196" s="112"/>
      <c r="AS196" s="112"/>
    </row>
    <row r="197" spans="2:45" ht="41.25" hidden="1" customHeight="1">
      <c r="B197" s="1" t="s">
        <v>266</v>
      </c>
      <c r="C197" s="109" t="s">
        <v>12</v>
      </c>
      <c r="D197" s="110">
        <v>9</v>
      </c>
      <c r="E197" s="111" t="s">
        <v>897</v>
      </c>
      <c r="F197" s="111"/>
      <c r="G197" s="112" t="s">
        <v>277</v>
      </c>
      <c r="H197" s="112" t="s">
        <v>36</v>
      </c>
      <c r="I197" s="112" t="s">
        <v>69</v>
      </c>
      <c r="J197" s="112" t="s">
        <v>755</v>
      </c>
      <c r="K197" s="112" t="s">
        <v>761</v>
      </c>
      <c r="L197" s="112" t="s">
        <v>727</v>
      </c>
      <c r="M197" s="112" t="s">
        <v>268</v>
      </c>
      <c r="N197" s="116">
        <v>4</v>
      </c>
      <c r="O197" s="116">
        <v>5</v>
      </c>
      <c r="P197" s="116">
        <v>2</v>
      </c>
      <c r="Q197" s="116">
        <v>4</v>
      </c>
      <c r="R197" s="116">
        <v>3</v>
      </c>
      <c r="S197" s="116">
        <v>3</v>
      </c>
      <c r="T197" s="117">
        <f t="shared" si="31"/>
        <v>15</v>
      </c>
      <c r="U197" s="120"/>
      <c r="V197" s="117">
        <f t="shared" si="23"/>
        <v>0</v>
      </c>
      <c r="W197" s="116">
        <v>5</v>
      </c>
      <c r="X197" s="116">
        <v>5</v>
      </c>
      <c r="Y197" s="121">
        <v>3</v>
      </c>
      <c r="Z197" s="117">
        <f t="shared" ref="Z197:Z258" si="34">SUM(W197:Y197)</f>
        <v>13</v>
      </c>
      <c r="AA197" s="116"/>
      <c r="AB197" s="117">
        <f t="shared" si="24"/>
        <v>0</v>
      </c>
      <c r="AC197" s="116"/>
      <c r="AD197" s="117">
        <f t="shared" si="25"/>
        <v>0</v>
      </c>
      <c r="AE197" s="116"/>
      <c r="AF197" s="116"/>
      <c r="AG197" s="116"/>
      <c r="AH197" s="116"/>
      <c r="AI197" s="117">
        <f>(AE197*'MS-8,9,10 Domain 3 Weights'!$B$2)+(AF197*'MS-8,9,10 Domain 3 Weights'!$B$3)+(AG197*'MS-8,9,10 Domain 3 Weights'!$B$4)+(AH197*'MS-8,9,10 Domain 3 Weights'!$B$5)</f>
        <v>0</v>
      </c>
      <c r="AJ197" s="116">
        <v>4</v>
      </c>
      <c r="AK197" s="116">
        <v>4</v>
      </c>
      <c r="AL197" s="116">
        <v>3</v>
      </c>
      <c r="AM197" s="117">
        <f t="shared" si="26"/>
        <v>11</v>
      </c>
      <c r="AN197" s="119" t="str">
        <f t="shared" si="27"/>
        <v>Yes</v>
      </c>
      <c r="AO197" s="119" t="str">
        <f t="shared" si="28"/>
        <v>NOT SELECTED</v>
      </c>
      <c r="AP197" s="119" t="str">
        <f t="shared" si="29"/>
        <v>NOT SELECTED</v>
      </c>
      <c r="AQ197" s="60" t="s">
        <v>872</v>
      </c>
      <c r="AR197" s="112"/>
      <c r="AS197" s="112"/>
    </row>
    <row r="198" spans="2:45" ht="52.5" customHeight="1">
      <c r="B198" s="1" t="s">
        <v>266</v>
      </c>
      <c r="C198" s="109" t="s">
        <v>12</v>
      </c>
      <c r="D198" s="110">
        <v>10</v>
      </c>
      <c r="E198" s="111" t="s">
        <v>897</v>
      </c>
      <c r="F198" s="111"/>
      <c r="G198" s="112" t="s">
        <v>278</v>
      </c>
      <c r="H198" s="112" t="s">
        <v>36</v>
      </c>
      <c r="I198" s="112" t="s">
        <v>69</v>
      </c>
      <c r="J198" s="112" t="s">
        <v>755</v>
      </c>
      <c r="K198" s="112" t="s">
        <v>761</v>
      </c>
      <c r="L198" s="112" t="s">
        <v>727</v>
      </c>
      <c r="M198" s="112" t="s">
        <v>268</v>
      </c>
      <c r="N198" s="116">
        <v>4</v>
      </c>
      <c r="O198" s="116">
        <v>5</v>
      </c>
      <c r="P198" s="116">
        <v>3</v>
      </c>
      <c r="Q198" s="116">
        <v>4</v>
      </c>
      <c r="R198" s="116">
        <v>3</v>
      </c>
      <c r="S198" s="116">
        <v>3</v>
      </c>
      <c r="T198" s="117">
        <f t="shared" si="31"/>
        <v>16</v>
      </c>
      <c r="U198" s="120"/>
      <c r="V198" s="117">
        <f t="shared" si="23"/>
        <v>0</v>
      </c>
      <c r="W198" s="116">
        <v>5</v>
      </c>
      <c r="X198" s="116">
        <v>3</v>
      </c>
      <c r="Y198" s="121">
        <v>5</v>
      </c>
      <c r="Z198" s="117">
        <f t="shared" si="34"/>
        <v>13</v>
      </c>
      <c r="AA198" s="116"/>
      <c r="AB198" s="117">
        <f t="shared" si="24"/>
        <v>0</v>
      </c>
      <c r="AC198" s="116"/>
      <c r="AD198" s="117">
        <f t="shared" si="25"/>
        <v>0</v>
      </c>
      <c r="AE198" s="116"/>
      <c r="AF198" s="116"/>
      <c r="AG198" s="116"/>
      <c r="AH198" s="116"/>
      <c r="AI198" s="117">
        <f>(AE198*'MS-8,9,10 Domain 3 Weights'!$B$2)+(AF198*'MS-8,9,10 Domain 3 Weights'!$B$3)+(AG198*'MS-8,9,10 Domain 3 Weights'!$B$4)+(AH198*'MS-8,9,10 Domain 3 Weights'!$B$5)</f>
        <v>0</v>
      </c>
      <c r="AJ198" s="116">
        <v>4</v>
      </c>
      <c r="AK198" s="116">
        <v>4</v>
      </c>
      <c r="AL198" s="116">
        <v>3</v>
      </c>
      <c r="AM198" s="117">
        <f t="shared" si="26"/>
        <v>11</v>
      </c>
      <c r="AN198" s="119" t="str">
        <f t="shared" si="27"/>
        <v>Yes</v>
      </c>
      <c r="AO198" s="119" t="str">
        <f t="shared" si="28"/>
        <v>SELECTED</v>
      </c>
      <c r="AP198" s="119" t="str">
        <f t="shared" si="29"/>
        <v>NOT SELECTED</v>
      </c>
      <c r="AQ198" s="60" t="s">
        <v>872</v>
      </c>
      <c r="AR198" s="112"/>
      <c r="AS198" s="112"/>
    </row>
    <row r="199" spans="2:45" ht="39" hidden="1" customHeight="1">
      <c r="B199" s="1" t="s">
        <v>266</v>
      </c>
      <c r="C199" s="109" t="s">
        <v>12</v>
      </c>
      <c r="D199" s="110">
        <v>11</v>
      </c>
      <c r="E199" s="111" t="s">
        <v>897</v>
      </c>
      <c r="F199" s="111"/>
      <c r="G199" s="112" t="s">
        <v>279</v>
      </c>
      <c r="H199" s="112" t="s">
        <v>36</v>
      </c>
      <c r="I199" s="112" t="s">
        <v>69</v>
      </c>
      <c r="J199" s="112" t="s">
        <v>755</v>
      </c>
      <c r="K199" s="112" t="s">
        <v>761</v>
      </c>
      <c r="L199" s="112" t="s">
        <v>727</v>
      </c>
      <c r="M199" s="112" t="s">
        <v>268</v>
      </c>
      <c r="N199" s="116">
        <v>4</v>
      </c>
      <c r="O199" s="116">
        <v>4</v>
      </c>
      <c r="P199" s="116">
        <v>3</v>
      </c>
      <c r="Q199" s="116">
        <v>4</v>
      </c>
      <c r="R199" s="116">
        <v>3</v>
      </c>
      <c r="S199" s="116">
        <v>3</v>
      </c>
      <c r="T199" s="117">
        <f t="shared" si="31"/>
        <v>15</v>
      </c>
      <c r="U199" s="120"/>
      <c r="V199" s="117">
        <f t="shared" si="23"/>
        <v>0</v>
      </c>
      <c r="W199" s="116">
        <v>5</v>
      </c>
      <c r="X199" s="116">
        <v>4</v>
      </c>
      <c r="Y199" s="121">
        <v>4</v>
      </c>
      <c r="Z199" s="117">
        <f t="shared" si="34"/>
        <v>13</v>
      </c>
      <c r="AA199" s="116"/>
      <c r="AB199" s="117">
        <f t="shared" si="24"/>
        <v>0</v>
      </c>
      <c r="AC199" s="116"/>
      <c r="AD199" s="117">
        <f t="shared" si="25"/>
        <v>0</v>
      </c>
      <c r="AE199" s="116"/>
      <c r="AF199" s="116"/>
      <c r="AG199" s="116"/>
      <c r="AH199" s="116"/>
      <c r="AI199" s="117">
        <f>(AE199*'MS-8,9,10 Domain 3 Weights'!$B$2)+(AF199*'MS-8,9,10 Domain 3 Weights'!$B$3)+(AG199*'MS-8,9,10 Domain 3 Weights'!$B$4)+(AH199*'MS-8,9,10 Domain 3 Weights'!$B$5)</f>
        <v>0</v>
      </c>
      <c r="AJ199" s="116">
        <v>4</v>
      </c>
      <c r="AK199" s="116">
        <v>4</v>
      </c>
      <c r="AL199" s="116">
        <v>3</v>
      </c>
      <c r="AM199" s="117">
        <f t="shared" si="26"/>
        <v>11</v>
      </c>
      <c r="AN199" s="119" t="str">
        <f t="shared" si="27"/>
        <v>Yes</v>
      </c>
      <c r="AO199" s="119" t="str">
        <f t="shared" si="28"/>
        <v>NOT SELECTED</v>
      </c>
      <c r="AP199" s="119" t="str">
        <f t="shared" si="29"/>
        <v>NOT SELECTED</v>
      </c>
      <c r="AQ199" s="60" t="s">
        <v>872</v>
      </c>
      <c r="AR199" s="112"/>
      <c r="AS199" s="112"/>
    </row>
    <row r="200" spans="2:45" ht="40.5" customHeight="1">
      <c r="B200" s="1" t="s">
        <v>266</v>
      </c>
      <c r="C200" s="109" t="s">
        <v>12</v>
      </c>
      <c r="D200" s="110">
        <v>12</v>
      </c>
      <c r="E200" s="111" t="s">
        <v>897</v>
      </c>
      <c r="F200" s="111"/>
      <c r="G200" s="112" t="s">
        <v>280</v>
      </c>
      <c r="H200" s="112" t="s">
        <v>36</v>
      </c>
      <c r="I200" s="112" t="s">
        <v>69</v>
      </c>
      <c r="J200" s="112" t="s">
        <v>755</v>
      </c>
      <c r="K200" s="112" t="s">
        <v>761</v>
      </c>
      <c r="L200" s="112" t="s">
        <v>727</v>
      </c>
      <c r="M200" s="112" t="s">
        <v>268</v>
      </c>
      <c r="N200" s="116">
        <v>4</v>
      </c>
      <c r="O200" s="116">
        <v>5</v>
      </c>
      <c r="P200" s="116">
        <v>3</v>
      </c>
      <c r="Q200" s="116">
        <v>4</v>
      </c>
      <c r="R200" s="116">
        <v>3</v>
      </c>
      <c r="S200" s="116">
        <v>3</v>
      </c>
      <c r="T200" s="117">
        <f t="shared" ref="T200" si="35">SUM(N200:Q200)</f>
        <v>16</v>
      </c>
      <c r="U200" s="120"/>
      <c r="V200" s="117">
        <f t="shared" si="23"/>
        <v>0</v>
      </c>
      <c r="W200" s="116">
        <v>5</v>
      </c>
      <c r="X200" s="116">
        <v>4</v>
      </c>
      <c r="Y200" s="121">
        <v>4</v>
      </c>
      <c r="Z200" s="117">
        <f t="shared" si="34"/>
        <v>13</v>
      </c>
      <c r="AA200" s="116"/>
      <c r="AB200" s="117">
        <f t="shared" si="24"/>
        <v>0</v>
      </c>
      <c r="AC200" s="116"/>
      <c r="AD200" s="117">
        <f t="shared" si="25"/>
        <v>0</v>
      </c>
      <c r="AE200" s="116"/>
      <c r="AF200" s="116"/>
      <c r="AG200" s="116"/>
      <c r="AH200" s="116"/>
      <c r="AI200" s="117">
        <f>(AE200*'MS-8,9,10 Domain 3 Weights'!$B$2)+(AF200*'MS-8,9,10 Domain 3 Weights'!$B$3)+(AG200*'MS-8,9,10 Domain 3 Weights'!$B$4)+(AH200*'MS-8,9,10 Domain 3 Weights'!$B$5)</f>
        <v>0</v>
      </c>
      <c r="AJ200" s="116">
        <v>4</v>
      </c>
      <c r="AK200" s="116">
        <v>4</v>
      </c>
      <c r="AL200" s="116">
        <v>3</v>
      </c>
      <c r="AM200" s="117">
        <f t="shared" si="26"/>
        <v>11</v>
      </c>
      <c r="AN200" s="119" t="str">
        <f t="shared" si="27"/>
        <v>Yes</v>
      </c>
      <c r="AO200" s="119" t="str">
        <f t="shared" si="28"/>
        <v>SELECTED</v>
      </c>
      <c r="AP200" s="119" t="str">
        <f t="shared" si="29"/>
        <v>NOT SELECTED</v>
      </c>
      <c r="AQ200" s="60" t="s">
        <v>872</v>
      </c>
      <c r="AR200" s="112"/>
      <c r="AS200" s="112"/>
    </row>
    <row r="201" spans="2:45" ht="39.75" hidden="1" customHeight="1">
      <c r="B201" s="1" t="s">
        <v>266</v>
      </c>
      <c r="C201" s="109" t="s">
        <v>12</v>
      </c>
      <c r="D201" s="110">
        <v>13</v>
      </c>
      <c r="E201" s="111" t="s">
        <v>897</v>
      </c>
      <c r="F201" s="111"/>
      <c r="G201" s="112" t="s">
        <v>281</v>
      </c>
      <c r="H201" s="112" t="s">
        <v>36</v>
      </c>
      <c r="I201" s="112" t="s">
        <v>69</v>
      </c>
      <c r="J201" s="112" t="s">
        <v>755</v>
      </c>
      <c r="K201" s="112" t="s">
        <v>761</v>
      </c>
      <c r="L201" s="112" t="s">
        <v>727</v>
      </c>
      <c r="M201" s="112" t="s">
        <v>268</v>
      </c>
      <c r="N201" s="116">
        <v>4</v>
      </c>
      <c r="O201" s="116">
        <v>4</v>
      </c>
      <c r="P201" s="116">
        <v>4</v>
      </c>
      <c r="Q201" s="116">
        <v>4</v>
      </c>
      <c r="R201" s="116">
        <v>3</v>
      </c>
      <c r="S201" s="116">
        <v>3</v>
      </c>
      <c r="T201" s="117">
        <f t="shared" ref="T201:T258" si="36">SUM(N201:Q201)</f>
        <v>16</v>
      </c>
      <c r="U201" s="120"/>
      <c r="V201" s="117">
        <f t="shared" si="23"/>
        <v>0</v>
      </c>
      <c r="W201" s="116">
        <v>5</v>
      </c>
      <c r="X201" s="116">
        <v>2</v>
      </c>
      <c r="Y201" s="116">
        <v>3</v>
      </c>
      <c r="Z201" s="117">
        <f t="shared" si="34"/>
        <v>10</v>
      </c>
      <c r="AA201" s="116"/>
      <c r="AB201" s="117">
        <f t="shared" si="24"/>
        <v>0</v>
      </c>
      <c r="AC201" s="116"/>
      <c r="AD201" s="117">
        <f t="shared" si="25"/>
        <v>0</v>
      </c>
      <c r="AE201" s="116"/>
      <c r="AF201" s="116"/>
      <c r="AG201" s="116"/>
      <c r="AH201" s="116"/>
      <c r="AI201" s="117">
        <f>(AE201*'MS-8,9,10 Domain 3 Weights'!$B$2)+(AF201*'MS-8,9,10 Domain 3 Weights'!$B$3)+(AG201*'MS-8,9,10 Domain 3 Weights'!$B$4)+(AH201*'MS-8,9,10 Domain 3 Weights'!$B$5)</f>
        <v>0</v>
      </c>
      <c r="AJ201" s="116">
        <v>4</v>
      </c>
      <c r="AK201" s="116">
        <v>4</v>
      </c>
      <c r="AL201" s="116">
        <v>3</v>
      </c>
      <c r="AM201" s="117">
        <f t="shared" si="26"/>
        <v>11</v>
      </c>
      <c r="AN201" s="119" t="str">
        <f t="shared" si="27"/>
        <v>No</v>
      </c>
      <c r="AO201" s="119" t="str">
        <f t="shared" si="28"/>
        <v>NOT SELECTED</v>
      </c>
      <c r="AP201" s="119" t="str">
        <f t="shared" si="29"/>
        <v>NOT SELECTED</v>
      </c>
      <c r="AQ201" s="60" t="s">
        <v>872</v>
      </c>
      <c r="AR201" s="112"/>
      <c r="AS201" s="112" t="s">
        <v>843</v>
      </c>
    </row>
    <row r="202" spans="2:45" ht="43.5" customHeight="1">
      <c r="B202" s="1" t="s">
        <v>266</v>
      </c>
      <c r="C202" s="109" t="s">
        <v>12</v>
      </c>
      <c r="D202" s="110">
        <v>14</v>
      </c>
      <c r="E202" s="111" t="s">
        <v>898</v>
      </c>
      <c r="F202" s="111"/>
      <c r="G202" s="112" t="s">
        <v>282</v>
      </c>
      <c r="H202" s="112" t="s">
        <v>77</v>
      </c>
      <c r="I202" s="112" t="s">
        <v>78</v>
      </c>
      <c r="J202" s="112" t="s">
        <v>755</v>
      </c>
      <c r="K202" s="112" t="s">
        <v>762</v>
      </c>
      <c r="L202" s="112" t="s">
        <v>727</v>
      </c>
      <c r="M202" s="112" t="s">
        <v>268</v>
      </c>
      <c r="N202" s="116">
        <v>4</v>
      </c>
      <c r="O202" s="116">
        <v>4</v>
      </c>
      <c r="P202" s="116">
        <v>3</v>
      </c>
      <c r="Q202" s="116">
        <v>5</v>
      </c>
      <c r="R202" s="116">
        <v>3</v>
      </c>
      <c r="S202" s="116">
        <v>3</v>
      </c>
      <c r="T202" s="117">
        <f>SUM(N202:Q202)</f>
        <v>16</v>
      </c>
      <c r="U202" s="116"/>
      <c r="V202" s="117">
        <f t="shared" ref="V202:V212" si="37">IF(E202="MS-1",U202*(VLOOKUP(K202,_tbl.MS1,3,FALSE)),U202)</f>
        <v>0</v>
      </c>
      <c r="W202" s="116"/>
      <c r="X202" s="116"/>
      <c r="Y202" s="116"/>
      <c r="Z202" s="117">
        <f t="shared" si="34"/>
        <v>0</v>
      </c>
      <c r="AA202" s="116">
        <v>4</v>
      </c>
      <c r="AB202" s="117">
        <f t="shared" si="24"/>
        <v>4</v>
      </c>
      <c r="AC202" s="116"/>
      <c r="AD202" s="117">
        <f t="shared" si="25"/>
        <v>0</v>
      </c>
      <c r="AE202" s="116"/>
      <c r="AF202" s="116"/>
      <c r="AG202" s="116"/>
      <c r="AH202" s="116"/>
      <c r="AI202" s="117">
        <f>(AE202*'MS-8,9,10 Domain 3 Weights'!$B$2)+(AF202*'MS-8,9,10 Domain 3 Weights'!$B$3)+(AG202*'MS-8,9,10 Domain 3 Weights'!$B$4)+(AH202*'MS-8,9,10 Domain 3 Weights'!$B$5)</f>
        <v>0</v>
      </c>
      <c r="AJ202" s="116"/>
      <c r="AK202" s="116"/>
      <c r="AL202" s="116"/>
      <c r="AM202" s="117">
        <f t="shared" si="26"/>
        <v>0</v>
      </c>
      <c r="AN202" s="119" t="str">
        <f t="shared" si="27"/>
        <v>Yes</v>
      </c>
      <c r="AO202" s="119" t="str">
        <f t="shared" si="28"/>
        <v>SELECTED</v>
      </c>
      <c r="AP202" s="119" t="str">
        <f t="shared" si="29"/>
        <v>NOT SELECTED</v>
      </c>
      <c r="AQ202" s="60" t="s">
        <v>872</v>
      </c>
      <c r="AR202" s="112"/>
      <c r="AS202" s="112"/>
    </row>
    <row r="203" spans="2:45" ht="45.75" hidden="1" customHeight="1">
      <c r="B203" s="1" t="s">
        <v>283</v>
      </c>
      <c r="C203" s="109" t="s">
        <v>12</v>
      </c>
      <c r="D203" s="110">
        <v>1</v>
      </c>
      <c r="E203" s="111" t="s">
        <v>896</v>
      </c>
      <c r="F203" s="111"/>
      <c r="G203" s="112" t="s">
        <v>284</v>
      </c>
      <c r="H203" s="112" t="s">
        <v>22</v>
      </c>
      <c r="I203" s="112" t="s">
        <v>285</v>
      </c>
      <c r="J203" s="112" t="s">
        <v>755</v>
      </c>
      <c r="K203" s="112" t="s">
        <v>765</v>
      </c>
      <c r="L203" s="112" t="s">
        <v>726</v>
      </c>
      <c r="M203" s="112" t="s">
        <v>886</v>
      </c>
      <c r="N203" s="116">
        <v>4</v>
      </c>
      <c r="O203" s="116">
        <v>4</v>
      </c>
      <c r="P203" s="116">
        <v>4</v>
      </c>
      <c r="Q203" s="116">
        <v>4</v>
      </c>
      <c r="R203" s="116">
        <v>4</v>
      </c>
      <c r="S203" s="116">
        <v>3</v>
      </c>
      <c r="T203" s="117">
        <f>SUM(N203:$Q203)</f>
        <v>16</v>
      </c>
      <c r="U203" s="116">
        <v>4</v>
      </c>
      <c r="V203" s="117">
        <f t="shared" si="37"/>
        <v>1.2</v>
      </c>
      <c r="W203" s="116"/>
      <c r="X203" s="116"/>
      <c r="Y203" s="116"/>
      <c r="Z203" s="117">
        <f t="shared" si="34"/>
        <v>0</v>
      </c>
      <c r="AA203" s="116"/>
      <c r="AB203" s="117">
        <f t="shared" ref="AB203:AB266" si="38">AA203</f>
        <v>0</v>
      </c>
      <c r="AC203" s="116"/>
      <c r="AD203" s="117">
        <f t="shared" ref="AD203:AD266" si="39">AC203</f>
        <v>0</v>
      </c>
      <c r="AE203" s="116"/>
      <c r="AF203" s="116"/>
      <c r="AG203" s="116"/>
      <c r="AH203" s="116"/>
      <c r="AI203" s="117">
        <f>(AE203*'MS-8,9,10 Domain 3 Weights'!$B$2)+(AF203*'MS-8,9,10 Domain 3 Weights'!$B$3)+(AG203*'MS-8,9,10 Domain 3 Weights'!$B$4)+(AH203*'MS-8,9,10 Domain 3 Weights'!$B$5)</f>
        <v>0</v>
      </c>
      <c r="AJ203" s="116">
        <v>3</v>
      </c>
      <c r="AK203" s="116">
        <v>3</v>
      </c>
      <c r="AL203" s="116">
        <v>3</v>
      </c>
      <c r="AM203" s="117">
        <f t="shared" ref="AM203:AM266" si="40">SUM(AJ203:AL203)</f>
        <v>9</v>
      </c>
      <c r="AN203" s="119" t="str">
        <f t="shared" ref="AN203:AN266" si="41">IF(OR(V203&gt;=$R$2,Z203&gt;=$R$3,AB203&gt;=$R$4,AD203&gt;=$R$5,AI203&gt;=$R$6),"Yes","No")</f>
        <v>No</v>
      </c>
      <c r="AO203" s="119" t="str">
        <f t="shared" ref="AO203:AO266" si="42">IF(AND(T203&gt;=$R$1,AN203="Yes"),"SELECTED","NOT SELECTED")</f>
        <v>NOT SELECTED</v>
      </c>
      <c r="AP203" s="119" t="str">
        <f t="shared" ref="AP203:AP266" si="43">IF(AND(AO203="SELECTED",AM203&gt;=$R$7),"CORE","NOT SELECTED")</f>
        <v>NOT SELECTED</v>
      </c>
      <c r="AQ203" s="60" t="s">
        <v>869</v>
      </c>
      <c r="AR203" s="112"/>
      <c r="AS203" s="112" t="s">
        <v>286</v>
      </c>
    </row>
    <row r="204" spans="2:45" ht="52" hidden="1">
      <c r="B204" s="1" t="s">
        <v>283</v>
      </c>
      <c r="C204" s="109" t="s">
        <v>12</v>
      </c>
      <c r="D204" s="110">
        <v>2</v>
      </c>
      <c r="E204" s="111" t="s">
        <v>896</v>
      </c>
      <c r="F204" s="111"/>
      <c r="G204" s="112" t="s">
        <v>287</v>
      </c>
      <c r="H204" s="112" t="s">
        <v>22</v>
      </c>
      <c r="I204" s="112" t="s">
        <v>288</v>
      </c>
      <c r="J204" s="112" t="s">
        <v>755</v>
      </c>
      <c r="K204" s="112" t="s">
        <v>765</v>
      </c>
      <c r="L204" s="112" t="s">
        <v>726</v>
      </c>
      <c r="M204" s="112" t="s">
        <v>886</v>
      </c>
      <c r="N204" s="116">
        <v>4</v>
      </c>
      <c r="O204" s="116">
        <v>4</v>
      </c>
      <c r="P204" s="116">
        <v>4</v>
      </c>
      <c r="Q204" s="116">
        <v>4</v>
      </c>
      <c r="R204" s="116">
        <v>4</v>
      </c>
      <c r="S204" s="116">
        <v>3</v>
      </c>
      <c r="T204" s="117">
        <f>SUM(N204:$Q204)</f>
        <v>16</v>
      </c>
      <c r="U204" s="116">
        <v>4</v>
      </c>
      <c r="V204" s="117">
        <f t="shared" si="37"/>
        <v>1.2</v>
      </c>
      <c r="W204" s="116"/>
      <c r="X204" s="116"/>
      <c r="Y204" s="116"/>
      <c r="Z204" s="117">
        <f t="shared" si="34"/>
        <v>0</v>
      </c>
      <c r="AA204" s="116"/>
      <c r="AB204" s="117">
        <f t="shared" si="38"/>
        <v>0</v>
      </c>
      <c r="AC204" s="116"/>
      <c r="AD204" s="117">
        <f t="shared" si="39"/>
        <v>0</v>
      </c>
      <c r="AE204" s="116"/>
      <c r="AF204" s="116"/>
      <c r="AG204" s="116"/>
      <c r="AH204" s="116"/>
      <c r="AI204" s="117">
        <f>(AE204*'MS-8,9,10 Domain 3 Weights'!$B$2)+(AF204*'MS-8,9,10 Domain 3 Weights'!$B$3)+(AG204*'MS-8,9,10 Domain 3 Weights'!$B$4)+(AH204*'MS-8,9,10 Domain 3 Weights'!$B$5)</f>
        <v>0</v>
      </c>
      <c r="AJ204" s="116">
        <v>3</v>
      </c>
      <c r="AK204" s="116">
        <v>3</v>
      </c>
      <c r="AL204" s="116">
        <v>3</v>
      </c>
      <c r="AM204" s="117">
        <f t="shared" si="40"/>
        <v>9</v>
      </c>
      <c r="AN204" s="119" t="str">
        <f t="shared" si="41"/>
        <v>No</v>
      </c>
      <c r="AO204" s="119" t="str">
        <f t="shared" si="42"/>
        <v>NOT SELECTED</v>
      </c>
      <c r="AP204" s="119" t="str">
        <f t="shared" si="43"/>
        <v>NOT SELECTED</v>
      </c>
      <c r="AQ204" s="60" t="s">
        <v>869</v>
      </c>
      <c r="AR204" s="112"/>
      <c r="AS204" s="112" t="s">
        <v>286</v>
      </c>
    </row>
    <row r="205" spans="2:45" ht="51" hidden="1" customHeight="1">
      <c r="B205" s="1" t="s">
        <v>283</v>
      </c>
      <c r="C205" s="109" t="s">
        <v>12</v>
      </c>
      <c r="D205" s="110">
        <v>3</v>
      </c>
      <c r="E205" s="111" t="s">
        <v>896</v>
      </c>
      <c r="F205" s="111"/>
      <c r="G205" s="112" t="s">
        <v>289</v>
      </c>
      <c r="H205" s="112" t="s">
        <v>22</v>
      </c>
      <c r="I205" s="112" t="s">
        <v>285</v>
      </c>
      <c r="J205" s="112" t="s">
        <v>755</v>
      </c>
      <c r="K205" s="112" t="s">
        <v>765</v>
      </c>
      <c r="L205" s="112" t="s">
        <v>726</v>
      </c>
      <c r="M205" s="112" t="s">
        <v>886</v>
      </c>
      <c r="N205" s="116">
        <v>4</v>
      </c>
      <c r="O205" s="116">
        <v>4</v>
      </c>
      <c r="P205" s="116">
        <v>4</v>
      </c>
      <c r="Q205" s="116">
        <v>4</v>
      </c>
      <c r="R205" s="116">
        <v>4</v>
      </c>
      <c r="S205" s="116">
        <v>3</v>
      </c>
      <c r="T205" s="117">
        <f>SUM(N205:$Q205)</f>
        <v>16</v>
      </c>
      <c r="U205" s="116">
        <v>4</v>
      </c>
      <c r="V205" s="117">
        <f t="shared" si="37"/>
        <v>1.2</v>
      </c>
      <c r="W205" s="116"/>
      <c r="X205" s="116"/>
      <c r="Y205" s="116"/>
      <c r="Z205" s="117">
        <f t="shared" si="34"/>
        <v>0</v>
      </c>
      <c r="AA205" s="116"/>
      <c r="AB205" s="117">
        <f t="shared" si="38"/>
        <v>0</v>
      </c>
      <c r="AC205" s="116"/>
      <c r="AD205" s="117">
        <f t="shared" si="39"/>
        <v>0</v>
      </c>
      <c r="AE205" s="116"/>
      <c r="AF205" s="116"/>
      <c r="AG205" s="116"/>
      <c r="AH205" s="116"/>
      <c r="AI205" s="117">
        <f>(AE205*'MS-8,9,10 Domain 3 Weights'!$B$2)+(AF205*'MS-8,9,10 Domain 3 Weights'!$B$3)+(AG205*'MS-8,9,10 Domain 3 Weights'!$B$4)+(AH205*'MS-8,9,10 Domain 3 Weights'!$B$5)</f>
        <v>0</v>
      </c>
      <c r="AJ205" s="116">
        <v>3</v>
      </c>
      <c r="AK205" s="116">
        <v>3</v>
      </c>
      <c r="AL205" s="116">
        <v>3</v>
      </c>
      <c r="AM205" s="117">
        <f t="shared" si="40"/>
        <v>9</v>
      </c>
      <c r="AN205" s="119" t="str">
        <f t="shared" si="41"/>
        <v>No</v>
      </c>
      <c r="AO205" s="119" t="str">
        <f t="shared" si="42"/>
        <v>NOT SELECTED</v>
      </c>
      <c r="AP205" s="119" t="str">
        <f t="shared" si="43"/>
        <v>NOT SELECTED</v>
      </c>
      <c r="AQ205" s="60" t="s">
        <v>869</v>
      </c>
      <c r="AR205" s="112"/>
      <c r="AS205" s="112" t="s">
        <v>286</v>
      </c>
    </row>
    <row r="206" spans="2:45" ht="57" customHeight="1">
      <c r="B206" s="1" t="s">
        <v>283</v>
      </c>
      <c r="C206" s="109" t="s">
        <v>12</v>
      </c>
      <c r="D206" s="110">
        <v>4</v>
      </c>
      <c r="E206" s="111" t="s">
        <v>896</v>
      </c>
      <c r="F206" s="111"/>
      <c r="G206" s="112" t="s">
        <v>290</v>
      </c>
      <c r="H206" s="112" t="s">
        <v>291</v>
      </c>
      <c r="I206" s="112" t="s">
        <v>292</v>
      </c>
      <c r="J206" s="112" t="s">
        <v>755</v>
      </c>
      <c r="K206" s="112" t="s">
        <v>766</v>
      </c>
      <c r="L206" s="112" t="s">
        <v>726</v>
      </c>
      <c r="M206" s="112" t="s">
        <v>886</v>
      </c>
      <c r="N206" s="116">
        <v>4</v>
      </c>
      <c r="O206" s="116">
        <v>4</v>
      </c>
      <c r="P206" s="116">
        <v>4</v>
      </c>
      <c r="Q206" s="116">
        <v>4</v>
      </c>
      <c r="R206" s="116">
        <v>4</v>
      </c>
      <c r="S206" s="116">
        <v>4</v>
      </c>
      <c r="T206" s="117">
        <f>SUM(N206:$Q206)</f>
        <v>16</v>
      </c>
      <c r="U206" s="116">
        <v>5</v>
      </c>
      <c r="V206" s="117">
        <f t="shared" si="37"/>
        <v>5</v>
      </c>
      <c r="W206" s="116"/>
      <c r="X206" s="116"/>
      <c r="Y206" s="116"/>
      <c r="Z206" s="117">
        <f t="shared" si="34"/>
        <v>0</v>
      </c>
      <c r="AA206" s="116"/>
      <c r="AB206" s="117">
        <f t="shared" si="38"/>
        <v>0</v>
      </c>
      <c r="AC206" s="116"/>
      <c r="AD206" s="117">
        <f t="shared" si="39"/>
        <v>0</v>
      </c>
      <c r="AE206" s="116"/>
      <c r="AF206" s="116"/>
      <c r="AG206" s="116"/>
      <c r="AH206" s="116"/>
      <c r="AI206" s="117">
        <f>(AE206*'MS-8,9,10 Domain 3 Weights'!$B$2)+(AF206*'MS-8,9,10 Domain 3 Weights'!$B$3)+(AG206*'MS-8,9,10 Domain 3 Weights'!$B$4)+(AH206*'MS-8,9,10 Domain 3 Weights'!$B$5)</f>
        <v>0</v>
      </c>
      <c r="AJ206" s="116">
        <v>3</v>
      </c>
      <c r="AK206" s="116">
        <v>3</v>
      </c>
      <c r="AL206" s="116">
        <v>4</v>
      </c>
      <c r="AM206" s="117">
        <f t="shared" si="40"/>
        <v>10</v>
      </c>
      <c r="AN206" s="119" t="str">
        <f t="shared" si="41"/>
        <v>Yes</v>
      </c>
      <c r="AO206" s="119" t="str">
        <f t="shared" si="42"/>
        <v>SELECTED</v>
      </c>
      <c r="AP206" s="119" t="str">
        <f t="shared" si="43"/>
        <v>NOT SELECTED</v>
      </c>
      <c r="AQ206" s="60" t="s">
        <v>869</v>
      </c>
      <c r="AR206" s="112"/>
      <c r="AS206" s="112" t="s">
        <v>974</v>
      </c>
    </row>
    <row r="207" spans="2:45" ht="42" customHeight="1">
      <c r="B207" s="1" t="s">
        <v>283</v>
      </c>
      <c r="C207" s="109" t="s">
        <v>12</v>
      </c>
      <c r="D207" s="110">
        <v>5</v>
      </c>
      <c r="E207" s="111" t="s">
        <v>896</v>
      </c>
      <c r="F207" s="111"/>
      <c r="G207" s="112" t="s">
        <v>293</v>
      </c>
      <c r="H207" s="112" t="s">
        <v>291</v>
      </c>
      <c r="I207" s="112" t="s">
        <v>294</v>
      </c>
      <c r="J207" s="112" t="s">
        <v>755</v>
      </c>
      <c r="K207" s="112" t="s">
        <v>766</v>
      </c>
      <c r="L207" s="112" t="s">
        <v>726</v>
      </c>
      <c r="M207" s="112" t="s">
        <v>886</v>
      </c>
      <c r="N207" s="116">
        <v>4</v>
      </c>
      <c r="O207" s="116">
        <v>4</v>
      </c>
      <c r="P207" s="116">
        <v>4</v>
      </c>
      <c r="Q207" s="116">
        <v>4</v>
      </c>
      <c r="R207" s="116">
        <v>3</v>
      </c>
      <c r="S207" s="116">
        <v>4</v>
      </c>
      <c r="T207" s="117">
        <f>SUM(N207:$Q207)</f>
        <v>16</v>
      </c>
      <c r="U207" s="116">
        <v>5</v>
      </c>
      <c r="V207" s="117">
        <f t="shared" si="37"/>
        <v>5</v>
      </c>
      <c r="W207" s="116"/>
      <c r="X207" s="116"/>
      <c r="Y207" s="116"/>
      <c r="Z207" s="117">
        <f t="shared" si="34"/>
        <v>0</v>
      </c>
      <c r="AA207" s="116"/>
      <c r="AB207" s="117">
        <f t="shared" si="38"/>
        <v>0</v>
      </c>
      <c r="AC207" s="116"/>
      <c r="AD207" s="117">
        <f t="shared" si="39"/>
        <v>0</v>
      </c>
      <c r="AE207" s="116"/>
      <c r="AF207" s="116"/>
      <c r="AG207" s="116"/>
      <c r="AH207" s="116"/>
      <c r="AI207" s="117">
        <f>(AE207*'MS-8,9,10 Domain 3 Weights'!$B$2)+(AF207*'MS-8,9,10 Domain 3 Weights'!$B$3)+(AG207*'MS-8,9,10 Domain 3 Weights'!$B$4)+(AH207*'MS-8,9,10 Domain 3 Weights'!$B$5)</f>
        <v>0</v>
      </c>
      <c r="AJ207" s="116">
        <v>3</v>
      </c>
      <c r="AK207" s="116">
        <v>3</v>
      </c>
      <c r="AL207" s="116">
        <v>4</v>
      </c>
      <c r="AM207" s="117">
        <f t="shared" si="40"/>
        <v>10</v>
      </c>
      <c r="AN207" s="119" t="str">
        <f t="shared" si="41"/>
        <v>Yes</v>
      </c>
      <c r="AO207" s="119" t="str">
        <f t="shared" si="42"/>
        <v>SELECTED</v>
      </c>
      <c r="AP207" s="119" t="str">
        <f t="shared" si="43"/>
        <v>NOT SELECTED</v>
      </c>
      <c r="AQ207" s="60" t="s">
        <v>869</v>
      </c>
      <c r="AR207" s="112"/>
      <c r="AS207" s="112" t="s">
        <v>933</v>
      </c>
    </row>
    <row r="208" spans="2:45" ht="46.5" customHeight="1">
      <c r="B208" s="1" t="s">
        <v>283</v>
      </c>
      <c r="C208" s="109" t="s">
        <v>12</v>
      </c>
      <c r="D208" s="110">
        <v>6</v>
      </c>
      <c r="E208" s="111" t="s">
        <v>896</v>
      </c>
      <c r="F208" s="111"/>
      <c r="G208" s="112" t="s">
        <v>295</v>
      </c>
      <c r="H208" s="112" t="s">
        <v>291</v>
      </c>
      <c r="I208" s="112" t="s">
        <v>294</v>
      </c>
      <c r="J208" s="112" t="s">
        <v>755</v>
      </c>
      <c r="K208" s="112" t="s">
        <v>766</v>
      </c>
      <c r="L208" s="112" t="s">
        <v>726</v>
      </c>
      <c r="M208" s="112" t="s">
        <v>886</v>
      </c>
      <c r="N208" s="116">
        <v>4</v>
      </c>
      <c r="O208" s="116">
        <v>4</v>
      </c>
      <c r="P208" s="116">
        <v>4</v>
      </c>
      <c r="Q208" s="116">
        <v>4</v>
      </c>
      <c r="R208" s="116">
        <v>3</v>
      </c>
      <c r="S208" s="116">
        <v>4</v>
      </c>
      <c r="T208" s="117">
        <f>SUM(N208:$Q208)</f>
        <v>16</v>
      </c>
      <c r="U208" s="116">
        <v>5</v>
      </c>
      <c r="V208" s="117">
        <f t="shared" si="37"/>
        <v>5</v>
      </c>
      <c r="W208" s="116"/>
      <c r="X208" s="116"/>
      <c r="Y208" s="116"/>
      <c r="Z208" s="117">
        <f t="shared" si="34"/>
        <v>0</v>
      </c>
      <c r="AA208" s="116"/>
      <c r="AB208" s="117">
        <f t="shared" si="38"/>
        <v>0</v>
      </c>
      <c r="AC208" s="116"/>
      <c r="AD208" s="117">
        <f t="shared" si="39"/>
        <v>0</v>
      </c>
      <c r="AE208" s="116"/>
      <c r="AF208" s="116"/>
      <c r="AG208" s="116"/>
      <c r="AH208" s="116"/>
      <c r="AI208" s="117">
        <f>(AE208*'MS-8,9,10 Domain 3 Weights'!$B$2)+(AF208*'MS-8,9,10 Domain 3 Weights'!$B$3)+(AG208*'MS-8,9,10 Domain 3 Weights'!$B$4)+(AH208*'MS-8,9,10 Domain 3 Weights'!$B$5)</f>
        <v>0</v>
      </c>
      <c r="AJ208" s="116">
        <v>3</v>
      </c>
      <c r="AK208" s="116">
        <v>3</v>
      </c>
      <c r="AL208" s="116">
        <v>4</v>
      </c>
      <c r="AM208" s="117">
        <f t="shared" si="40"/>
        <v>10</v>
      </c>
      <c r="AN208" s="119" t="str">
        <f t="shared" si="41"/>
        <v>Yes</v>
      </c>
      <c r="AO208" s="119" t="str">
        <f t="shared" si="42"/>
        <v>SELECTED</v>
      </c>
      <c r="AP208" s="119" t="str">
        <f t="shared" si="43"/>
        <v>NOT SELECTED</v>
      </c>
      <c r="AQ208" s="60" t="s">
        <v>869</v>
      </c>
      <c r="AR208" s="112"/>
      <c r="AS208" s="112" t="s">
        <v>934</v>
      </c>
    </row>
    <row r="209" spans="2:45" ht="46.5" hidden="1" customHeight="1">
      <c r="B209" s="1" t="s">
        <v>283</v>
      </c>
      <c r="C209" s="109" t="s">
        <v>12</v>
      </c>
      <c r="D209" s="110">
        <v>7</v>
      </c>
      <c r="E209" s="111" t="s">
        <v>896</v>
      </c>
      <c r="F209" s="111"/>
      <c r="G209" s="112" t="s">
        <v>296</v>
      </c>
      <c r="H209" s="112" t="s">
        <v>33</v>
      </c>
      <c r="I209" s="112" t="s">
        <v>215</v>
      </c>
      <c r="J209" s="112" t="s">
        <v>755</v>
      </c>
      <c r="K209" s="112" t="s">
        <v>765</v>
      </c>
      <c r="L209" s="112" t="s">
        <v>726</v>
      </c>
      <c r="M209" s="112" t="s">
        <v>886</v>
      </c>
      <c r="N209" s="116">
        <v>4</v>
      </c>
      <c r="O209" s="116">
        <v>4</v>
      </c>
      <c r="P209" s="116">
        <v>4</v>
      </c>
      <c r="Q209" s="116">
        <v>4</v>
      </c>
      <c r="R209" s="116">
        <v>4</v>
      </c>
      <c r="S209" s="116">
        <v>3</v>
      </c>
      <c r="T209" s="117">
        <f>SUM(N209:$Q209)</f>
        <v>16</v>
      </c>
      <c r="U209" s="116">
        <v>5</v>
      </c>
      <c r="V209" s="117">
        <f t="shared" si="37"/>
        <v>1.5</v>
      </c>
      <c r="W209" s="116"/>
      <c r="X209" s="116"/>
      <c r="Y209" s="116"/>
      <c r="Z209" s="117">
        <f t="shared" si="34"/>
        <v>0</v>
      </c>
      <c r="AA209" s="116"/>
      <c r="AB209" s="117">
        <f t="shared" si="38"/>
        <v>0</v>
      </c>
      <c r="AC209" s="116"/>
      <c r="AD209" s="117">
        <f t="shared" si="39"/>
        <v>0</v>
      </c>
      <c r="AE209" s="116"/>
      <c r="AF209" s="116"/>
      <c r="AG209" s="116"/>
      <c r="AH209" s="116"/>
      <c r="AI209" s="117">
        <f>(AE209*'MS-8,9,10 Domain 3 Weights'!$B$2)+(AF209*'MS-8,9,10 Domain 3 Weights'!$B$3)+(AG209*'MS-8,9,10 Domain 3 Weights'!$B$4)+(AH209*'MS-8,9,10 Domain 3 Weights'!$B$5)</f>
        <v>0</v>
      </c>
      <c r="AJ209" s="116">
        <v>3</v>
      </c>
      <c r="AK209" s="116">
        <v>3</v>
      </c>
      <c r="AL209" s="116">
        <v>3</v>
      </c>
      <c r="AM209" s="117">
        <f t="shared" si="40"/>
        <v>9</v>
      </c>
      <c r="AN209" s="119" t="str">
        <f t="shared" si="41"/>
        <v>No</v>
      </c>
      <c r="AO209" s="119" t="str">
        <f t="shared" si="42"/>
        <v>NOT SELECTED</v>
      </c>
      <c r="AP209" s="119" t="str">
        <f t="shared" si="43"/>
        <v>NOT SELECTED</v>
      </c>
      <c r="AQ209" s="60" t="s">
        <v>869</v>
      </c>
      <c r="AR209" s="112"/>
      <c r="AS209" s="112" t="s">
        <v>935</v>
      </c>
    </row>
    <row r="210" spans="2:45" ht="52" hidden="1">
      <c r="B210" s="1" t="s">
        <v>283</v>
      </c>
      <c r="C210" s="109" t="s">
        <v>12</v>
      </c>
      <c r="D210" s="110">
        <v>8</v>
      </c>
      <c r="E210" s="111" t="s">
        <v>896</v>
      </c>
      <c r="F210" s="111"/>
      <c r="G210" s="112" t="s">
        <v>297</v>
      </c>
      <c r="H210" s="112" t="s">
        <v>298</v>
      </c>
      <c r="I210" s="112" t="s">
        <v>299</v>
      </c>
      <c r="J210" s="112" t="s">
        <v>755</v>
      </c>
      <c r="K210" s="112" t="s">
        <v>769</v>
      </c>
      <c r="L210" s="112" t="s">
        <v>726</v>
      </c>
      <c r="M210" s="112" t="s">
        <v>886</v>
      </c>
      <c r="N210" s="116">
        <v>4</v>
      </c>
      <c r="O210" s="116">
        <v>3</v>
      </c>
      <c r="P210" s="116">
        <v>4</v>
      </c>
      <c r="Q210" s="116">
        <v>4</v>
      </c>
      <c r="R210" s="116">
        <v>4</v>
      </c>
      <c r="S210" s="116">
        <v>4</v>
      </c>
      <c r="T210" s="117">
        <f>SUM(N210:$Q210)</f>
        <v>15</v>
      </c>
      <c r="U210" s="116">
        <v>5</v>
      </c>
      <c r="V210" s="117">
        <f t="shared" si="37"/>
        <v>1.5</v>
      </c>
      <c r="W210" s="116"/>
      <c r="X210" s="116"/>
      <c r="Y210" s="116"/>
      <c r="Z210" s="117">
        <f t="shared" si="34"/>
        <v>0</v>
      </c>
      <c r="AA210" s="116"/>
      <c r="AB210" s="117">
        <f t="shared" si="38"/>
        <v>0</v>
      </c>
      <c r="AC210" s="116"/>
      <c r="AD210" s="117">
        <f t="shared" si="39"/>
        <v>0</v>
      </c>
      <c r="AE210" s="116"/>
      <c r="AF210" s="116"/>
      <c r="AG210" s="116"/>
      <c r="AH210" s="116"/>
      <c r="AI210" s="117">
        <f>(AE210*'MS-8,9,10 Domain 3 Weights'!$B$2)+(AF210*'MS-8,9,10 Domain 3 Weights'!$B$3)+(AG210*'MS-8,9,10 Domain 3 Weights'!$B$4)+(AH210*'MS-8,9,10 Domain 3 Weights'!$B$5)</f>
        <v>0</v>
      </c>
      <c r="AJ210" s="116">
        <v>2</v>
      </c>
      <c r="AK210" s="116">
        <v>2</v>
      </c>
      <c r="AL210" s="116">
        <v>3</v>
      </c>
      <c r="AM210" s="117">
        <f t="shared" si="40"/>
        <v>7</v>
      </c>
      <c r="AN210" s="119" t="str">
        <f t="shared" si="41"/>
        <v>No</v>
      </c>
      <c r="AO210" s="119" t="str">
        <f t="shared" si="42"/>
        <v>NOT SELECTED</v>
      </c>
      <c r="AP210" s="119" t="str">
        <f t="shared" si="43"/>
        <v>NOT SELECTED</v>
      </c>
      <c r="AQ210" s="60" t="s">
        <v>869</v>
      </c>
      <c r="AR210" s="112"/>
      <c r="AS210" s="112" t="s">
        <v>286</v>
      </c>
    </row>
    <row r="211" spans="2:45" ht="39" hidden="1">
      <c r="B211" s="1" t="s">
        <v>283</v>
      </c>
      <c r="C211" s="109" t="s">
        <v>12</v>
      </c>
      <c r="D211" s="110">
        <v>9</v>
      </c>
      <c r="E211" s="111" t="s">
        <v>896</v>
      </c>
      <c r="F211" s="111"/>
      <c r="G211" s="112" t="s">
        <v>300</v>
      </c>
      <c r="H211" s="112" t="s">
        <v>30</v>
      </c>
      <c r="I211" s="112" t="s">
        <v>31</v>
      </c>
      <c r="J211" s="112" t="s">
        <v>755</v>
      </c>
      <c r="K211" s="112" t="s">
        <v>767</v>
      </c>
      <c r="L211" s="112" t="s">
        <v>726</v>
      </c>
      <c r="M211" s="112" t="s">
        <v>886</v>
      </c>
      <c r="N211" s="116">
        <v>4</v>
      </c>
      <c r="O211" s="116">
        <v>4</v>
      </c>
      <c r="P211" s="116">
        <v>4</v>
      </c>
      <c r="Q211" s="116">
        <v>4</v>
      </c>
      <c r="R211" s="116">
        <v>3</v>
      </c>
      <c r="S211" s="116">
        <v>4</v>
      </c>
      <c r="T211" s="117">
        <f>SUM(N211:$Q211)</f>
        <v>16</v>
      </c>
      <c r="U211" s="116"/>
      <c r="V211" s="117">
        <f t="shared" si="37"/>
        <v>0</v>
      </c>
      <c r="W211" s="116"/>
      <c r="X211" s="116"/>
      <c r="Y211" s="116"/>
      <c r="Z211" s="117">
        <f t="shared" si="34"/>
        <v>0</v>
      </c>
      <c r="AA211" s="116"/>
      <c r="AB211" s="117">
        <f t="shared" si="38"/>
        <v>0</v>
      </c>
      <c r="AC211" s="116"/>
      <c r="AD211" s="117">
        <f t="shared" si="39"/>
        <v>0</v>
      </c>
      <c r="AE211" s="116"/>
      <c r="AF211" s="116"/>
      <c r="AG211" s="116"/>
      <c r="AH211" s="116"/>
      <c r="AI211" s="117">
        <f>(AE211*'MS-8,9,10 Domain 3 Weights'!$B$2)+(AF211*'MS-8,9,10 Domain 3 Weights'!$B$3)+(AG211*'MS-8,9,10 Domain 3 Weights'!$B$4)+(AH211*'MS-8,9,10 Domain 3 Weights'!$B$5)</f>
        <v>0</v>
      </c>
      <c r="AJ211" s="116">
        <v>3</v>
      </c>
      <c r="AK211" s="116">
        <v>3</v>
      </c>
      <c r="AL211" s="116">
        <v>3</v>
      </c>
      <c r="AM211" s="117">
        <f t="shared" si="40"/>
        <v>9</v>
      </c>
      <c r="AN211" s="119" t="str">
        <f t="shared" si="41"/>
        <v>No</v>
      </c>
      <c r="AO211" s="119" t="str">
        <f t="shared" si="42"/>
        <v>NOT SELECTED</v>
      </c>
      <c r="AP211" s="119" t="str">
        <f t="shared" si="43"/>
        <v>NOT SELECTED</v>
      </c>
      <c r="AQ211" s="60" t="s">
        <v>862</v>
      </c>
      <c r="AR211" s="112"/>
      <c r="AS211" s="112" t="s">
        <v>286</v>
      </c>
    </row>
    <row r="212" spans="2:45" ht="39" hidden="1">
      <c r="B212" s="1" t="s">
        <v>283</v>
      </c>
      <c r="C212" s="109" t="s">
        <v>12</v>
      </c>
      <c r="D212" s="110">
        <v>10</v>
      </c>
      <c r="E212" s="111" t="s">
        <v>896</v>
      </c>
      <c r="F212" s="111"/>
      <c r="G212" s="112" t="s">
        <v>301</v>
      </c>
      <c r="H212" s="112" t="s">
        <v>30</v>
      </c>
      <c r="I212" s="112" t="s">
        <v>31</v>
      </c>
      <c r="J212" s="112" t="s">
        <v>755</v>
      </c>
      <c r="K212" s="112" t="s">
        <v>767</v>
      </c>
      <c r="L212" s="112" t="s">
        <v>726</v>
      </c>
      <c r="M212" s="112" t="s">
        <v>886</v>
      </c>
      <c r="N212" s="116">
        <v>4</v>
      </c>
      <c r="O212" s="116">
        <v>4</v>
      </c>
      <c r="P212" s="116">
        <v>4</v>
      </c>
      <c r="Q212" s="116">
        <v>4</v>
      </c>
      <c r="R212" s="116">
        <v>3</v>
      </c>
      <c r="S212" s="116">
        <v>4</v>
      </c>
      <c r="T212" s="117">
        <f>SUM(N212:$Q212)</f>
        <v>16</v>
      </c>
      <c r="U212" s="116"/>
      <c r="V212" s="117">
        <f t="shared" si="37"/>
        <v>0</v>
      </c>
      <c r="W212" s="116"/>
      <c r="X212" s="116"/>
      <c r="Y212" s="116"/>
      <c r="Z212" s="117">
        <f t="shared" si="34"/>
        <v>0</v>
      </c>
      <c r="AA212" s="116"/>
      <c r="AB212" s="117">
        <f t="shared" si="38"/>
        <v>0</v>
      </c>
      <c r="AC212" s="116"/>
      <c r="AD212" s="117">
        <f t="shared" si="39"/>
        <v>0</v>
      </c>
      <c r="AE212" s="116"/>
      <c r="AF212" s="116"/>
      <c r="AG212" s="116"/>
      <c r="AH212" s="116"/>
      <c r="AI212" s="117">
        <f>(AE212*'MS-8,9,10 Domain 3 Weights'!$B$2)+(AF212*'MS-8,9,10 Domain 3 Weights'!$B$3)+(AG212*'MS-8,9,10 Domain 3 Weights'!$B$4)+(AH212*'MS-8,9,10 Domain 3 Weights'!$B$5)</f>
        <v>0</v>
      </c>
      <c r="AJ212" s="116">
        <v>3</v>
      </c>
      <c r="AK212" s="116">
        <v>3</v>
      </c>
      <c r="AL212" s="116">
        <v>3</v>
      </c>
      <c r="AM212" s="117">
        <f t="shared" si="40"/>
        <v>9</v>
      </c>
      <c r="AN212" s="119" t="str">
        <f t="shared" si="41"/>
        <v>No</v>
      </c>
      <c r="AO212" s="119" t="str">
        <f t="shared" si="42"/>
        <v>NOT SELECTED</v>
      </c>
      <c r="AP212" s="119" t="str">
        <f t="shared" si="43"/>
        <v>NOT SELECTED</v>
      </c>
      <c r="AQ212" s="60" t="s">
        <v>862</v>
      </c>
      <c r="AR212" s="112"/>
      <c r="AS212" s="112" t="s">
        <v>286</v>
      </c>
    </row>
    <row r="213" spans="2:45" ht="65" hidden="1">
      <c r="B213" s="1" t="s">
        <v>283</v>
      </c>
      <c r="C213" s="109" t="s">
        <v>12</v>
      </c>
      <c r="D213" s="110">
        <v>11</v>
      </c>
      <c r="E213" s="111" t="s">
        <v>896</v>
      </c>
      <c r="F213" s="111"/>
      <c r="G213" s="112" t="s">
        <v>302</v>
      </c>
      <c r="H213" s="112" t="s">
        <v>303</v>
      </c>
      <c r="I213" s="112" t="s">
        <v>304</v>
      </c>
      <c r="J213" s="112" t="s">
        <v>755</v>
      </c>
      <c r="K213" s="112" t="s">
        <v>761</v>
      </c>
      <c r="L213" s="112" t="s">
        <v>727</v>
      </c>
      <c r="M213" s="112" t="s">
        <v>886</v>
      </c>
      <c r="N213" s="116">
        <v>4</v>
      </c>
      <c r="O213" s="116">
        <v>5</v>
      </c>
      <c r="P213" s="116">
        <v>4</v>
      </c>
      <c r="Q213" s="116">
        <v>4</v>
      </c>
      <c r="R213" s="116">
        <v>4</v>
      </c>
      <c r="S213" s="116">
        <v>4</v>
      </c>
      <c r="T213" s="117">
        <f>SUM(N213:$Q213)</f>
        <v>17</v>
      </c>
      <c r="U213" s="116"/>
      <c r="V213" s="117"/>
      <c r="W213" s="116"/>
      <c r="X213" s="116"/>
      <c r="Y213" s="116"/>
      <c r="Z213" s="117">
        <f t="shared" si="34"/>
        <v>0</v>
      </c>
      <c r="AA213" s="116"/>
      <c r="AB213" s="117">
        <f t="shared" si="38"/>
        <v>0</v>
      </c>
      <c r="AC213" s="116"/>
      <c r="AD213" s="117">
        <f t="shared" si="39"/>
        <v>0</v>
      </c>
      <c r="AE213" s="116"/>
      <c r="AF213" s="116"/>
      <c r="AG213" s="116"/>
      <c r="AH213" s="116"/>
      <c r="AI213" s="117">
        <f>(AE213*'MS-8,9,10 Domain 3 Weights'!$B$2)+(AF213*'MS-8,9,10 Domain 3 Weights'!$B$3)+(AG213*'MS-8,9,10 Domain 3 Weights'!$B$4)+(AH213*'MS-8,9,10 Domain 3 Weights'!$B$5)</f>
        <v>0</v>
      </c>
      <c r="AJ213" s="116">
        <v>3</v>
      </c>
      <c r="AK213" s="116">
        <v>3</v>
      </c>
      <c r="AL213" s="116">
        <v>3</v>
      </c>
      <c r="AM213" s="117">
        <f t="shared" si="40"/>
        <v>9</v>
      </c>
      <c r="AN213" s="119" t="str">
        <f t="shared" si="41"/>
        <v>No</v>
      </c>
      <c r="AO213" s="119" t="str">
        <f t="shared" si="42"/>
        <v>NOT SELECTED</v>
      </c>
      <c r="AP213" s="119" t="str">
        <f t="shared" si="43"/>
        <v>NOT SELECTED</v>
      </c>
      <c r="AQ213" s="60" t="s">
        <v>869</v>
      </c>
      <c r="AR213" s="112"/>
      <c r="AS213" s="112" t="s">
        <v>286</v>
      </c>
    </row>
    <row r="214" spans="2:45" ht="36.75" hidden="1" customHeight="1">
      <c r="B214" s="1" t="s">
        <v>283</v>
      </c>
      <c r="C214" s="109" t="s">
        <v>12</v>
      </c>
      <c r="D214" s="110">
        <v>13</v>
      </c>
      <c r="E214" s="111" t="s">
        <v>897</v>
      </c>
      <c r="F214" s="111"/>
      <c r="G214" s="112" t="s">
        <v>306</v>
      </c>
      <c r="H214" s="112" t="s">
        <v>36</v>
      </c>
      <c r="I214" s="112" t="s">
        <v>69</v>
      </c>
      <c r="J214" s="112" t="s">
        <v>755</v>
      </c>
      <c r="K214" s="112" t="s">
        <v>761</v>
      </c>
      <c r="L214" s="112" t="s">
        <v>727</v>
      </c>
      <c r="M214" s="112" t="s">
        <v>886</v>
      </c>
      <c r="N214" s="116">
        <v>4</v>
      </c>
      <c r="O214" s="116">
        <v>4</v>
      </c>
      <c r="P214" s="116">
        <v>3</v>
      </c>
      <c r="Q214" s="116">
        <v>4</v>
      </c>
      <c r="R214" s="116">
        <v>3</v>
      </c>
      <c r="S214" s="116">
        <v>3</v>
      </c>
      <c r="T214" s="117">
        <f>SUM(N214:$Q214)</f>
        <v>15</v>
      </c>
      <c r="U214" s="120"/>
      <c r="V214" s="117">
        <f t="shared" ref="V214:V277" si="44">IF(E214="MS-1",U214*(VLOOKUP(K214,_tbl.MS1,3,FALSE)),U214)</f>
        <v>0</v>
      </c>
      <c r="W214" s="116">
        <v>5</v>
      </c>
      <c r="X214" s="116">
        <v>4</v>
      </c>
      <c r="Y214" s="121">
        <v>4</v>
      </c>
      <c r="Z214" s="117">
        <f t="shared" si="34"/>
        <v>13</v>
      </c>
      <c r="AA214" s="116"/>
      <c r="AB214" s="117">
        <f t="shared" si="38"/>
        <v>0</v>
      </c>
      <c r="AC214" s="116"/>
      <c r="AD214" s="117">
        <f t="shared" si="39"/>
        <v>0</v>
      </c>
      <c r="AE214" s="116"/>
      <c r="AF214" s="116"/>
      <c r="AG214" s="116"/>
      <c r="AH214" s="116"/>
      <c r="AI214" s="117">
        <f>(AE214*'MS-8,9,10 Domain 3 Weights'!$B$2)+(AF214*'MS-8,9,10 Domain 3 Weights'!$B$3)+(AG214*'MS-8,9,10 Domain 3 Weights'!$B$4)+(AH214*'MS-8,9,10 Domain 3 Weights'!$B$5)</f>
        <v>0</v>
      </c>
      <c r="AJ214" s="116">
        <v>3</v>
      </c>
      <c r="AK214" s="116">
        <v>3</v>
      </c>
      <c r="AL214" s="116">
        <v>3</v>
      </c>
      <c r="AM214" s="117">
        <f t="shared" si="40"/>
        <v>9</v>
      </c>
      <c r="AN214" s="119" t="str">
        <f t="shared" si="41"/>
        <v>Yes</v>
      </c>
      <c r="AO214" s="119" t="str">
        <f t="shared" si="42"/>
        <v>NOT SELECTED</v>
      </c>
      <c r="AP214" s="119" t="str">
        <f t="shared" si="43"/>
        <v>NOT SELECTED</v>
      </c>
      <c r="AQ214" s="60" t="s">
        <v>865</v>
      </c>
      <c r="AR214" s="112"/>
      <c r="AS214" s="112" t="s">
        <v>286</v>
      </c>
    </row>
    <row r="215" spans="2:45" ht="26">
      <c r="B215" s="1" t="s">
        <v>283</v>
      </c>
      <c r="C215" s="109" t="s">
        <v>12</v>
      </c>
      <c r="D215" s="110">
        <v>12</v>
      </c>
      <c r="E215" s="111" t="s">
        <v>898</v>
      </c>
      <c r="F215" s="111"/>
      <c r="G215" s="112" t="s">
        <v>305</v>
      </c>
      <c r="H215" s="112"/>
      <c r="I215" s="112" t="s">
        <v>304</v>
      </c>
      <c r="J215" s="112" t="s">
        <v>755</v>
      </c>
      <c r="K215" s="112" t="s">
        <v>762</v>
      </c>
      <c r="L215" s="112" t="s">
        <v>727</v>
      </c>
      <c r="M215" s="112" t="s">
        <v>886</v>
      </c>
      <c r="N215" s="116">
        <v>4</v>
      </c>
      <c r="O215" s="116">
        <v>4</v>
      </c>
      <c r="P215" s="116">
        <v>3</v>
      </c>
      <c r="Q215" s="116">
        <v>5</v>
      </c>
      <c r="R215" s="116">
        <v>4</v>
      </c>
      <c r="S215" s="116">
        <v>3</v>
      </c>
      <c r="T215" s="117">
        <f>SUM(N215:Q215)</f>
        <v>16</v>
      </c>
      <c r="U215" s="116"/>
      <c r="V215" s="117">
        <f t="shared" si="44"/>
        <v>0</v>
      </c>
      <c r="W215" s="116"/>
      <c r="X215" s="116"/>
      <c r="Y215" s="116"/>
      <c r="Z215" s="117">
        <f t="shared" si="34"/>
        <v>0</v>
      </c>
      <c r="AA215" s="116">
        <v>4</v>
      </c>
      <c r="AB215" s="117">
        <f t="shared" si="38"/>
        <v>4</v>
      </c>
      <c r="AC215" s="116"/>
      <c r="AD215" s="117">
        <f t="shared" si="39"/>
        <v>0</v>
      </c>
      <c r="AE215" s="116"/>
      <c r="AF215" s="116"/>
      <c r="AG215" s="116"/>
      <c r="AH215" s="116"/>
      <c r="AI215" s="117">
        <f>(AE215*'MS-8,9,10 Domain 3 Weights'!$B$2)+(AF215*'MS-8,9,10 Domain 3 Weights'!$B$3)+(AG215*'MS-8,9,10 Domain 3 Weights'!$B$4)+(AH215*'MS-8,9,10 Domain 3 Weights'!$B$5)</f>
        <v>0</v>
      </c>
      <c r="AJ215" s="116">
        <v>3</v>
      </c>
      <c r="AK215" s="116">
        <v>3</v>
      </c>
      <c r="AL215" s="116">
        <v>3</v>
      </c>
      <c r="AM215" s="117">
        <f t="shared" si="40"/>
        <v>9</v>
      </c>
      <c r="AN215" s="119" t="str">
        <f t="shared" si="41"/>
        <v>Yes</v>
      </c>
      <c r="AO215" s="119" t="str">
        <f t="shared" si="42"/>
        <v>SELECTED</v>
      </c>
      <c r="AP215" s="119" t="str">
        <f t="shared" si="43"/>
        <v>NOT SELECTED</v>
      </c>
      <c r="AQ215" s="60" t="s">
        <v>872</v>
      </c>
      <c r="AR215" s="112"/>
      <c r="AS215" s="112" t="s">
        <v>286</v>
      </c>
    </row>
    <row r="216" spans="2:45" ht="35.25" customHeight="1">
      <c r="B216" s="1" t="s">
        <v>283</v>
      </c>
      <c r="C216" s="109" t="s">
        <v>12</v>
      </c>
      <c r="D216" s="110">
        <v>14</v>
      </c>
      <c r="E216" s="111" t="s">
        <v>898</v>
      </c>
      <c r="F216" s="111"/>
      <c r="G216" s="112" t="s">
        <v>307</v>
      </c>
      <c r="H216" s="112" t="s">
        <v>77</v>
      </c>
      <c r="I216" s="112" t="s">
        <v>78</v>
      </c>
      <c r="J216" s="112" t="s">
        <v>755</v>
      </c>
      <c r="K216" s="112" t="s">
        <v>762</v>
      </c>
      <c r="L216" s="112" t="s">
        <v>727</v>
      </c>
      <c r="M216" s="112" t="s">
        <v>886</v>
      </c>
      <c r="N216" s="116">
        <v>4</v>
      </c>
      <c r="O216" s="116">
        <v>4</v>
      </c>
      <c r="P216" s="116">
        <v>3</v>
      </c>
      <c r="Q216" s="116">
        <v>5</v>
      </c>
      <c r="R216" s="116">
        <v>4</v>
      </c>
      <c r="S216" s="116">
        <v>4</v>
      </c>
      <c r="T216" s="117">
        <f>SUM(N216:Q216)</f>
        <v>16</v>
      </c>
      <c r="U216" s="116"/>
      <c r="V216" s="117">
        <f t="shared" si="44"/>
        <v>0</v>
      </c>
      <c r="W216" s="116"/>
      <c r="X216" s="116"/>
      <c r="Y216" s="116"/>
      <c r="Z216" s="117">
        <f t="shared" si="34"/>
        <v>0</v>
      </c>
      <c r="AA216" s="116">
        <v>4</v>
      </c>
      <c r="AB216" s="117">
        <f t="shared" si="38"/>
        <v>4</v>
      </c>
      <c r="AC216" s="116"/>
      <c r="AD216" s="117">
        <f t="shared" si="39"/>
        <v>0</v>
      </c>
      <c r="AE216" s="116"/>
      <c r="AF216" s="116"/>
      <c r="AG216" s="116"/>
      <c r="AH216" s="116"/>
      <c r="AI216" s="117">
        <f>(AE216*'MS-8,9,10 Domain 3 Weights'!$B$2)+(AF216*'MS-8,9,10 Domain 3 Weights'!$B$3)+(AG216*'MS-8,9,10 Domain 3 Weights'!$B$4)+(AH216*'MS-8,9,10 Domain 3 Weights'!$B$5)</f>
        <v>0</v>
      </c>
      <c r="AJ216" s="116">
        <v>3</v>
      </c>
      <c r="AK216" s="116">
        <v>3</v>
      </c>
      <c r="AL216" s="116">
        <v>3</v>
      </c>
      <c r="AM216" s="117">
        <f t="shared" si="40"/>
        <v>9</v>
      </c>
      <c r="AN216" s="119" t="str">
        <f t="shared" si="41"/>
        <v>Yes</v>
      </c>
      <c r="AO216" s="119" t="str">
        <f t="shared" si="42"/>
        <v>SELECTED</v>
      </c>
      <c r="AP216" s="119" t="str">
        <f t="shared" si="43"/>
        <v>NOT SELECTED</v>
      </c>
      <c r="AQ216" s="60" t="s">
        <v>872</v>
      </c>
      <c r="AR216" s="112"/>
      <c r="AS216" s="112" t="s">
        <v>286</v>
      </c>
    </row>
    <row r="217" spans="2:45" ht="39" hidden="1">
      <c r="B217" s="1" t="s">
        <v>308</v>
      </c>
      <c r="C217" s="109" t="s">
        <v>12</v>
      </c>
      <c r="D217" s="110">
        <v>1</v>
      </c>
      <c r="E217" s="111" t="s">
        <v>896</v>
      </c>
      <c r="F217" s="111"/>
      <c r="G217" s="112" t="s">
        <v>309</v>
      </c>
      <c r="H217" s="112" t="s">
        <v>22</v>
      </c>
      <c r="I217" s="112" t="s">
        <v>152</v>
      </c>
      <c r="J217" s="112" t="s">
        <v>755</v>
      </c>
      <c r="K217" s="112" t="s">
        <v>764</v>
      </c>
      <c r="L217" s="112" t="s">
        <v>726</v>
      </c>
      <c r="M217" s="112" t="s">
        <v>310</v>
      </c>
      <c r="N217" s="116">
        <v>4</v>
      </c>
      <c r="O217" s="116">
        <v>4</v>
      </c>
      <c r="P217" s="116">
        <v>3</v>
      </c>
      <c r="Q217" s="116">
        <v>4</v>
      </c>
      <c r="R217" s="116"/>
      <c r="S217" s="116"/>
      <c r="T217" s="117">
        <f>SUM(N217:$Q217)</f>
        <v>15</v>
      </c>
      <c r="U217" s="116">
        <v>4</v>
      </c>
      <c r="V217" s="117">
        <f t="shared" si="44"/>
        <v>1.2</v>
      </c>
      <c r="W217" s="116"/>
      <c r="X217" s="116"/>
      <c r="Y217" s="116"/>
      <c r="Z217" s="117">
        <f t="shared" si="34"/>
        <v>0</v>
      </c>
      <c r="AA217" s="116"/>
      <c r="AB217" s="117">
        <f t="shared" si="38"/>
        <v>0</v>
      </c>
      <c r="AC217" s="116"/>
      <c r="AD217" s="117">
        <f t="shared" si="39"/>
        <v>0</v>
      </c>
      <c r="AE217" s="116"/>
      <c r="AF217" s="116"/>
      <c r="AG217" s="116"/>
      <c r="AH217" s="116"/>
      <c r="AI217" s="117">
        <f>(AE217*'MS-8,9,10 Domain 3 Weights'!$B$2)+(AF217*'MS-8,9,10 Domain 3 Weights'!$B$3)+(AG217*'MS-8,9,10 Domain 3 Weights'!$B$4)+(AH217*'MS-8,9,10 Domain 3 Weights'!$B$5)</f>
        <v>0</v>
      </c>
      <c r="AJ217" s="116">
        <v>3</v>
      </c>
      <c r="AK217" s="116">
        <v>3</v>
      </c>
      <c r="AL217" s="116">
        <v>2</v>
      </c>
      <c r="AM217" s="117">
        <f t="shared" si="40"/>
        <v>8</v>
      </c>
      <c r="AN217" s="119" t="str">
        <f t="shared" si="41"/>
        <v>No</v>
      </c>
      <c r="AO217" s="119" t="str">
        <f t="shared" si="42"/>
        <v>NOT SELECTED</v>
      </c>
      <c r="AP217" s="119" t="str">
        <f t="shared" si="43"/>
        <v>NOT SELECTED</v>
      </c>
      <c r="AQ217" s="60" t="s">
        <v>869</v>
      </c>
      <c r="AR217" s="112"/>
      <c r="AS217" s="112"/>
    </row>
    <row r="218" spans="2:45" ht="39" hidden="1">
      <c r="B218" s="1" t="s">
        <v>308</v>
      </c>
      <c r="C218" s="109" t="s">
        <v>12</v>
      </c>
      <c r="D218" s="110">
        <v>2</v>
      </c>
      <c r="E218" s="111" t="s">
        <v>896</v>
      </c>
      <c r="F218" s="111"/>
      <c r="G218" s="112" t="s">
        <v>311</v>
      </c>
      <c r="H218" s="112" t="s">
        <v>33</v>
      </c>
      <c r="I218" s="112" t="s">
        <v>155</v>
      </c>
      <c r="J218" s="112" t="s">
        <v>755</v>
      </c>
      <c r="K218" s="112" t="s">
        <v>772</v>
      </c>
      <c r="L218" s="112" t="s">
        <v>726</v>
      </c>
      <c r="M218" s="112" t="s">
        <v>310</v>
      </c>
      <c r="N218" s="116">
        <v>4</v>
      </c>
      <c r="O218" s="116">
        <v>5</v>
      </c>
      <c r="P218" s="116">
        <v>4</v>
      </c>
      <c r="Q218" s="116">
        <v>4</v>
      </c>
      <c r="R218" s="116">
        <v>4</v>
      </c>
      <c r="S218" s="116">
        <v>4</v>
      </c>
      <c r="T218" s="117">
        <f>SUM(N218:$Q218)</f>
        <v>17</v>
      </c>
      <c r="U218" s="116">
        <v>5</v>
      </c>
      <c r="V218" s="117">
        <f t="shared" si="44"/>
        <v>2.5</v>
      </c>
      <c r="W218" s="116"/>
      <c r="X218" s="116"/>
      <c r="Y218" s="116"/>
      <c r="Z218" s="117">
        <f t="shared" si="34"/>
        <v>0</v>
      </c>
      <c r="AA218" s="116"/>
      <c r="AB218" s="117">
        <f t="shared" si="38"/>
        <v>0</v>
      </c>
      <c r="AC218" s="116"/>
      <c r="AD218" s="117">
        <f t="shared" si="39"/>
        <v>0</v>
      </c>
      <c r="AE218" s="116"/>
      <c r="AF218" s="116"/>
      <c r="AG218" s="116"/>
      <c r="AH218" s="116"/>
      <c r="AI218" s="117">
        <f>(AE218*'MS-8,9,10 Domain 3 Weights'!$B$2)+(AF218*'MS-8,9,10 Domain 3 Weights'!$B$3)+(AG218*'MS-8,9,10 Domain 3 Weights'!$B$4)+(AH218*'MS-8,9,10 Domain 3 Weights'!$B$5)</f>
        <v>0</v>
      </c>
      <c r="AJ218" s="116">
        <v>3</v>
      </c>
      <c r="AK218" s="116">
        <v>3</v>
      </c>
      <c r="AL218" s="116">
        <v>3</v>
      </c>
      <c r="AM218" s="117">
        <f t="shared" si="40"/>
        <v>9</v>
      </c>
      <c r="AN218" s="119" t="str">
        <f t="shared" si="41"/>
        <v>No</v>
      </c>
      <c r="AO218" s="119" t="str">
        <f t="shared" si="42"/>
        <v>NOT SELECTED</v>
      </c>
      <c r="AP218" s="119" t="str">
        <f t="shared" si="43"/>
        <v>NOT SELECTED</v>
      </c>
      <c r="AQ218" s="60" t="s">
        <v>869</v>
      </c>
      <c r="AR218" s="112"/>
      <c r="AS218" s="112"/>
    </row>
    <row r="219" spans="2:45" ht="39" hidden="1">
      <c r="B219" s="1" t="s">
        <v>308</v>
      </c>
      <c r="C219" s="109" t="s">
        <v>12</v>
      </c>
      <c r="D219" s="110">
        <v>3</v>
      </c>
      <c r="E219" s="111" t="s">
        <v>896</v>
      </c>
      <c r="F219" s="111"/>
      <c r="G219" s="112" t="s">
        <v>312</v>
      </c>
      <c r="H219" s="112" t="s">
        <v>33</v>
      </c>
      <c r="I219" s="112" t="s">
        <v>155</v>
      </c>
      <c r="J219" s="112" t="s">
        <v>755</v>
      </c>
      <c r="K219" s="112" t="s">
        <v>772</v>
      </c>
      <c r="L219" s="112" t="s">
        <v>726</v>
      </c>
      <c r="M219" s="112" t="s">
        <v>310</v>
      </c>
      <c r="N219" s="116">
        <v>4</v>
      </c>
      <c r="O219" s="116">
        <v>5</v>
      </c>
      <c r="P219" s="116">
        <v>4</v>
      </c>
      <c r="Q219" s="116">
        <v>4</v>
      </c>
      <c r="R219" s="116">
        <v>4</v>
      </c>
      <c r="S219" s="116">
        <v>4</v>
      </c>
      <c r="T219" s="117">
        <f>SUM(N219:$Q219)</f>
        <v>17</v>
      </c>
      <c r="U219" s="116">
        <v>5</v>
      </c>
      <c r="V219" s="117">
        <f t="shared" si="44"/>
        <v>2.5</v>
      </c>
      <c r="W219" s="116"/>
      <c r="X219" s="116"/>
      <c r="Y219" s="116"/>
      <c r="Z219" s="117">
        <f t="shared" si="34"/>
        <v>0</v>
      </c>
      <c r="AA219" s="116"/>
      <c r="AB219" s="117">
        <f t="shared" si="38"/>
        <v>0</v>
      </c>
      <c r="AC219" s="116"/>
      <c r="AD219" s="117">
        <f t="shared" si="39"/>
        <v>0</v>
      </c>
      <c r="AE219" s="116"/>
      <c r="AF219" s="116"/>
      <c r="AG219" s="116"/>
      <c r="AH219" s="116"/>
      <c r="AI219" s="117">
        <f>(AE219*'MS-8,9,10 Domain 3 Weights'!$B$2)+(AF219*'MS-8,9,10 Domain 3 Weights'!$B$3)+(AG219*'MS-8,9,10 Domain 3 Weights'!$B$4)+(AH219*'MS-8,9,10 Domain 3 Weights'!$B$5)</f>
        <v>0</v>
      </c>
      <c r="AJ219" s="116">
        <v>3</v>
      </c>
      <c r="AK219" s="116">
        <v>3</v>
      </c>
      <c r="AL219" s="116">
        <v>3</v>
      </c>
      <c r="AM219" s="117">
        <f t="shared" si="40"/>
        <v>9</v>
      </c>
      <c r="AN219" s="119" t="str">
        <f t="shared" si="41"/>
        <v>No</v>
      </c>
      <c r="AO219" s="119" t="str">
        <f t="shared" si="42"/>
        <v>NOT SELECTED</v>
      </c>
      <c r="AP219" s="119" t="str">
        <f t="shared" si="43"/>
        <v>NOT SELECTED</v>
      </c>
      <c r="AQ219" s="60" t="s">
        <v>869</v>
      </c>
      <c r="AR219" s="112"/>
      <c r="AS219" s="112"/>
    </row>
    <row r="220" spans="2:45" ht="39" hidden="1">
      <c r="B220" s="1" t="s">
        <v>308</v>
      </c>
      <c r="C220" s="109" t="s">
        <v>12</v>
      </c>
      <c r="D220" s="110">
        <v>4</v>
      </c>
      <c r="E220" s="111" t="s">
        <v>896</v>
      </c>
      <c r="F220" s="111"/>
      <c r="G220" s="112" t="s">
        <v>313</v>
      </c>
      <c r="H220" s="112" t="s">
        <v>30</v>
      </c>
      <c r="I220" s="112" t="s">
        <v>31</v>
      </c>
      <c r="J220" s="112" t="s">
        <v>755</v>
      </c>
      <c r="K220" s="112" t="s">
        <v>767</v>
      </c>
      <c r="L220" s="112" t="s">
        <v>726</v>
      </c>
      <c r="M220" s="112" t="s">
        <v>310</v>
      </c>
      <c r="N220" s="116">
        <v>4</v>
      </c>
      <c r="O220" s="116">
        <v>4</v>
      </c>
      <c r="P220" s="116">
        <v>4</v>
      </c>
      <c r="Q220" s="116">
        <v>4</v>
      </c>
      <c r="R220" s="116">
        <v>3</v>
      </c>
      <c r="S220" s="116">
        <v>4</v>
      </c>
      <c r="T220" s="117">
        <f>SUM(N220:$Q220)</f>
        <v>16</v>
      </c>
      <c r="U220" s="116"/>
      <c r="V220" s="117">
        <f t="shared" si="44"/>
        <v>0</v>
      </c>
      <c r="W220" s="116"/>
      <c r="X220" s="116"/>
      <c r="Y220" s="116"/>
      <c r="Z220" s="117">
        <f t="shared" si="34"/>
        <v>0</v>
      </c>
      <c r="AA220" s="116"/>
      <c r="AB220" s="117">
        <f t="shared" si="38"/>
        <v>0</v>
      </c>
      <c r="AC220" s="116"/>
      <c r="AD220" s="117">
        <f t="shared" si="39"/>
        <v>0</v>
      </c>
      <c r="AE220" s="116"/>
      <c r="AF220" s="116"/>
      <c r="AG220" s="116"/>
      <c r="AH220" s="116"/>
      <c r="AI220" s="117">
        <f>(AE220*'MS-8,9,10 Domain 3 Weights'!$B$2)+(AF220*'MS-8,9,10 Domain 3 Weights'!$B$3)+(AG220*'MS-8,9,10 Domain 3 Weights'!$B$4)+(AH220*'MS-8,9,10 Domain 3 Weights'!$B$5)</f>
        <v>0</v>
      </c>
      <c r="AJ220" s="116">
        <v>3</v>
      </c>
      <c r="AK220" s="116">
        <v>3</v>
      </c>
      <c r="AL220" s="116">
        <v>3</v>
      </c>
      <c r="AM220" s="117">
        <f t="shared" si="40"/>
        <v>9</v>
      </c>
      <c r="AN220" s="119" t="str">
        <f t="shared" si="41"/>
        <v>No</v>
      </c>
      <c r="AO220" s="119" t="str">
        <f t="shared" si="42"/>
        <v>NOT SELECTED</v>
      </c>
      <c r="AP220" s="119" t="str">
        <f t="shared" si="43"/>
        <v>NOT SELECTED</v>
      </c>
      <c r="AQ220" s="60" t="s">
        <v>862</v>
      </c>
      <c r="AR220" s="112"/>
      <c r="AS220" s="112"/>
    </row>
    <row r="221" spans="2:45" ht="27" hidden="1" customHeight="1">
      <c r="B221" s="1" t="s">
        <v>308</v>
      </c>
      <c r="C221" s="109" t="s">
        <v>12</v>
      </c>
      <c r="D221" s="110">
        <v>5</v>
      </c>
      <c r="E221" s="111" t="s">
        <v>897</v>
      </c>
      <c r="F221" s="111"/>
      <c r="G221" s="112" t="s">
        <v>314</v>
      </c>
      <c r="H221" s="112" t="s">
        <v>36</v>
      </c>
      <c r="I221" s="112" t="s">
        <v>37</v>
      </c>
      <c r="J221" s="112" t="s">
        <v>755</v>
      </c>
      <c r="K221" s="112" t="s">
        <v>761</v>
      </c>
      <c r="L221" s="112" t="s">
        <v>726</v>
      </c>
      <c r="M221" s="112" t="s">
        <v>310</v>
      </c>
      <c r="N221" s="116">
        <v>4</v>
      </c>
      <c r="O221" s="116">
        <v>4</v>
      </c>
      <c r="P221" s="116">
        <v>3</v>
      </c>
      <c r="Q221" s="116">
        <v>3</v>
      </c>
      <c r="R221" s="116">
        <v>3</v>
      </c>
      <c r="S221" s="116">
        <v>3</v>
      </c>
      <c r="T221" s="117">
        <f>SUM(N221:Q221)</f>
        <v>14</v>
      </c>
      <c r="U221" s="120"/>
      <c r="V221" s="117">
        <f t="shared" si="44"/>
        <v>0</v>
      </c>
      <c r="W221" s="116">
        <v>5</v>
      </c>
      <c r="X221" s="116">
        <v>4</v>
      </c>
      <c r="Y221" s="121">
        <v>4</v>
      </c>
      <c r="Z221" s="117">
        <f t="shared" si="34"/>
        <v>13</v>
      </c>
      <c r="AA221" s="116"/>
      <c r="AB221" s="117">
        <f t="shared" si="38"/>
        <v>0</v>
      </c>
      <c r="AC221" s="116"/>
      <c r="AD221" s="117">
        <f t="shared" si="39"/>
        <v>0</v>
      </c>
      <c r="AE221" s="116"/>
      <c r="AF221" s="116"/>
      <c r="AG221" s="116"/>
      <c r="AH221" s="116"/>
      <c r="AI221" s="117">
        <f>(AE221*'MS-8,9,10 Domain 3 Weights'!$B$2)+(AF221*'MS-8,9,10 Domain 3 Weights'!$B$3)+(AG221*'MS-8,9,10 Domain 3 Weights'!$B$4)+(AH221*'MS-8,9,10 Domain 3 Weights'!$B$5)</f>
        <v>0</v>
      </c>
      <c r="AJ221" s="116">
        <v>4</v>
      </c>
      <c r="AK221" s="116">
        <v>4</v>
      </c>
      <c r="AL221" s="116">
        <v>3</v>
      </c>
      <c r="AM221" s="117">
        <f t="shared" si="40"/>
        <v>11</v>
      </c>
      <c r="AN221" s="119" t="str">
        <f t="shared" si="41"/>
        <v>Yes</v>
      </c>
      <c r="AO221" s="119" t="str">
        <f t="shared" si="42"/>
        <v>NOT SELECTED</v>
      </c>
      <c r="AP221" s="119" t="str">
        <f t="shared" si="43"/>
        <v>NOT SELECTED</v>
      </c>
      <c r="AQ221" s="60" t="s">
        <v>865</v>
      </c>
      <c r="AR221" s="112"/>
      <c r="AS221" s="112"/>
    </row>
    <row r="222" spans="2:45" ht="28.5" hidden="1" customHeight="1">
      <c r="B222" s="1" t="s">
        <v>308</v>
      </c>
      <c r="C222" s="109" t="s">
        <v>12</v>
      </c>
      <c r="D222" s="110">
        <v>6</v>
      </c>
      <c r="E222" s="111" t="s">
        <v>897</v>
      </c>
      <c r="F222" s="111"/>
      <c r="G222" s="112" t="s">
        <v>315</v>
      </c>
      <c r="H222" s="112" t="s">
        <v>36</v>
      </c>
      <c r="I222" s="112" t="s">
        <v>316</v>
      </c>
      <c r="J222" s="112" t="s">
        <v>755</v>
      </c>
      <c r="K222" s="112" t="s">
        <v>761</v>
      </c>
      <c r="L222" s="112" t="s">
        <v>727</v>
      </c>
      <c r="M222" s="112" t="s">
        <v>310</v>
      </c>
      <c r="N222" s="116">
        <v>4</v>
      </c>
      <c r="O222" s="116">
        <v>4</v>
      </c>
      <c r="P222" s="116">
        <v>3</v>
      </c>
      <c r="Q222" s="116">
        <v>4</v>
      </c>
      <c r="R222" s="116">
        <v>3</v>
      </c>
      <c r="S222" s="116">
        <v>3</v>
      </c>
      <c r="T222" s="117">
        <f t="shared" ref="T222:T228" si="45">SUM(N222:Q222)</f>
        <v>15</v>
      </c>
      <c r="U222" s="116"/>
      <c r="V222" s="117">
        <f t="shared" si="44"/>
        <v>0</v>
      </c>
      <c r="W222" s="116">
        <v>4</v>
      </c>
      <c r="X222" s="116">
        <v>4</v>
      </c>
      <c r="Y222" s="116">
        <v>3</v>
      </c>
      <c r="Z222" s="117">
        <f t="shared" si="34"/>
        <v>11</v>
      </c>
      <c r="AA222" s="116"/>
      <c r="AB222" s="117">
        <f t="shared" si="38"/>
        <v>0</v>
      </c>
      <c r="AC222" s="116"/>
      <c r="AD222" s="117">
        <f t="shared" si="39"/>
        <v>0</v>
      </c>
      <c r="AE222" s="116"/>
      <c r="AF222" s="116"/>
      <c r="AG222" s="116"/>
      <c r="AH222" s="116"/>
      <c r="AI222" s="117">
        <f>(AE222*'MS-8,9,10 Domain 3 Weights'!$B$2)+(AF222*'MS-8,9,10 Domain 3 Weights'!$B$3)+(AG222*'MS-8,9,10 Domain 3 Weights'!$B$4)+(AH222*'MS-8,9,10 Domain 3 Weights'!$B$5)</f>
        <v>0</v>
      </c>
      <c r="AJ222" s="116">
        <v>4</v>
      </c>
      <c r="AK222" s="116">
        <v>3</v>
      </c>
      <c r="AL222" s="116">
        <v>3</v>
      </c>
      <c r="AM222" s="117">
        <f t="shared" si="40"/>
        <v>10</v>
      </c>
      <c r="AN222" s="119" t="str">
        <f t="shared" si="41"/>
        <v>No</v>
      </c>
      <c r="AO222" s="119" t="str">
        <f t="shared" si="42"/>
        <v>NOT SELECTED</v>
      </c>
      <c r="AP222" s="119" t="str">
        <f t="shared" si="43"/>
        <v>NOT SELECTED</v>
      </c>
      <c r="AQ222" s="60" t="s">
        <v>872</v>
      </c>
      <c r="AR222" s="112"/>
      <c r="AS222" s="112"/>
    </row>
    <row r="223" spans="2:45" ht="24" hidden="1" customHeight="1">
      <c r="B223" s="1" t="s">
        <v>308</v>
      </c>
      <c r="C223" s="109" t="s">
        <v>12</v>
      </c>
      <c r="D223" s="110">
        <v>7</v>
      </c>
      <c r="E223" s="111" t="s">
        <v>897</v>
      </c>
      <c r="F223" s="111"/>
      <c r="G223" s="112" t="s">
        <v>317</v>
      </c>
      <c r="H223" s="112" t="s">
        <v>36</v>
      </c>
      <c r="I223" s="112" t="s">
        <v>316</v>
      </c>
      <c r="J223" s="112" t="s">
        <v>755</v>
      </c>
      <c r="K223" s="112" t="s">
        <v>761</v>
      </c>
      <c r="L223" s="112" t="s">
        <v>727</v>
      </c>
      <c r="M223" s="112" t="s">
        <v>310</v>
      </c>
      <c r="N223" s="116">
        <v>4</v>
      </c>
      <c r="O223" s="116">
        <v>4</v>
      </c>
      <c r="P223" s="116">
        <v>3</v>
      </c>
      <c r="Q223" s="116">
        <v>4</v>
      </c>
      <c r="R223" s="116">
        <v>3</v>
      </c>
      <c r="S223" s="116">
        <v>3</v>
      </c>
      <c r="T223" s="117">
        <f t="shared" si="45"/>
        <v>15</v>
      </c>
      <c r="U223" s="116"/>
      <c r="V223" s="117">
        <f t="shared" si="44"/>
        <v>0</v>
      </c>
      <c r="W223" s="116">
        <v>4</v>
      </c>
      <c r="X223" s="116">
        <v>4</v>
      </c>
      <c r="Y223" s="116">
        <v>3</v>
      </c>
      <c r="Z223" s="117">
        <f t="shared" si="34"/>
        <v>11</v>
      </c>
      <c r="AA223" s="116"/>
      <c r="AB223" s="117">
        <f t="shared" si="38"/>
        <v>0</v>
      </c>
      <c r="AC223" s="116"/>
      <c r="AD223" s="117">
        <f t="shared" si="39"/>
        <v>0</v>
      </c>
      <c r="AE223" s="116"/>
      <c r="AF223" s="116"/>
      <c r="AG223" s="116"/>
      <c r="AH223" s="116"/>
      <c r="AI223" s="117">
        <f>(AE223*'MS-8,9,10 Domain 3 Weights'!$B$2)+(AF223*'MS-8,9,10 Domain 3 Weights'!$B$3)+(AG223*'MS-8,9,10 Domain 3 Weights'!$B$4)+(AH223*'MS-8,9,10 Domain 3 Weights'!$B$5)</f>
        <v>0</v>
      </c>
      <c r="AJ223" s="116">
        <v>4</v>
      </c>
      <c r="AK223" s="116">
        <v>4</v>
      </c>
      <c r="AL223" s="116">
        <v>3</v>
      </c>
      <c r="AM223" s="117">
        <f t="shared" si="40"/>
        <v>11</v>
      </c>
      <c r="AN223" s="119" t="str">
        <f t="shared" si="41"/>
        <v>No</v>
      </c>
      <c r="AO223" s="119" t="str">
        <f t="shared" si="42"/>
        <v>NOT SELECTED</v>
      </c>
      <c r="AP223" s="119" t="str">
        <f t="shared" si="43"/>
        <v>NOT SELECTED</v>
      </c>
      <c r="AQ223" s="60" t="s">
        <v>872</v>
      </c>
      <c r="AR223" s="112"/>
      <c r="AS223" s="112"/>
    </row>
    <row r="224" spans="2:45" ht="27" hidden="1" customHeight="1">
      <c r="B224" s="1" t="s">
        <v>308</v>
      </c>
      <c r="C224" s="109" t="s">
        <v>12</v>
      </c>
      <c r="D224" s="110">
        <v>8</v>
      </c>
      <c r="E224" s="111" t="s">
        <v>897</v>
      </c>
      <c r="F224" s="111"/>
      <c r="G224" s="112" t="s">
        <v>318</v>
      </c>
      <c r="H224" s="112" t="s">
        <v>36</v>
      </c>
      <c r="I224" s="112" t="s">
        <v>316</v>
      </c>
      <c r="J224" s="112" t="s">
        <v>755</v>
      </c>
      <c r="K224" s="112" t="s">
        <v>761</v>
      </c>
      <c r="L224" s="112" t="s">
        <v>727</v>
      </c>
      <c r="M224" s="112" t="s">
        <v>310</v>
      </c>
      <c r="N224" s="116">
        <v>4</v>
      </c>
      <c r="O224" s="116">
        <v>4</v>
      </c>
      <c r="P224" s="116">
        <v>3</v>
      </c>
      <c r="Q224" s="116">
        <v>3</v>
      </c>
      <c r="R224" s="116">
        <v>3</v>
      </c>
      <c r="S224" s="116">
        <v>3</v>
      </c>
      <c r="T224" s="117">
        <f t="shared" si="45"/>
        <v>14</v>
      </c>
      <c r="U224" s="116"/>
      <c r="V224" s="117">
        <f t="shared" si="44"/>
        <v>0</v>
      </c>
      <c r="W224" s="116">
        <v>4</v>
      </c>
      <c r="X224" s="116">
        <v>4</v>
      </c>
      <c r="Y224" s="116">
        <v>3</v>
      </c>
      <c r="Z224" s="117">
        <f t="shared" si="34"/>
        <v>11</v>
      </c>
      <c r="AA224" s="116"/>
      <c r="AB224" s="117">
        <f t="shared" si="38"/>
        <v>0</v>
      </c>
      <c r="AC224" s="116"/>
      <c r="AD224" s="117">
        <f t="shared" si="39"/>
        <v>0</v>
      </c>
      <c r="AE224" s="116"/>
      <c r="AF224" s="116"/>
      <c r="AG224" s="116"/>
      <c r="AH224" s="116"/>
      <c r="AI224" s="117">
        <f>(AE224*'MS-8,9,10 Domain 3 Weights'!$B$2)+(AF224*'MS-8,9,10 Domain 3 Weights'!$B$3)+(AG224*'MS-8,9,10 Domain 3 Weights'!$B$4)+(AH224*'MS-8,9,10 Domain 3 Weights'!$B$5)</f>
        <v>0</v>
      </c>
      <c r="AJ224" s="116">
        <v>4</v>
      </c>
      <c r="AK224" s="116">
        <v>3</v>
      </c>
      <c r="AL224" s="116">
        <v>3</v>
      </c>
      <c r="AM224" s="117">
        <f t="shared" si="40"/>
        <v>10</v>
      </c>
      <c r="AN224" s="119" t="str">
        <f t="shared" si="41"/>
        <v>No</v>
      </c>
      <c r="AO224" s="119" t="str">
        <f t="shared" si="42"/>
        <v>NOT SELECTED</v>
      </c>
      <c r="AP224" s="119" t="str">
        <f t="shared" si="43"/>
        <v>NOT SELECTED</v>
      </c>
      <c r="AQ224" s="60" t="s">
        <v>872</v>
      </c>
      <c r="AR224" s="112"/>
      <c r="AS224" s="112"/>
    </row>
    <row r="225" spans="2:45" ht="38.25" customHeight="1">
      <c r="B225" s="1" t="s">
        <v>308</v>
      </c>
      <c r="C225" s="109" t="s">
        <v>12</v>
      </c>
      <c r="D225" s="110">
        <v>9</v>
      </c>
      <c r="E225" s="111" t="s">
        <v>897</v>
      </c>
      <c r="F225" s="111"/>
      <c r="G225" s="112" t="s">
        <v>319</v>
      </c>
      <c r="H225" s="112" t="s">
        <v>36</v>
      </c>
      <c r="I225" s="112" t="s">
        <v>316</v>
      </c>
      <c r="J225" s="112" t="s">
        <v>755</v>
      </c>
      <c r="K225" s="112" t="s">
        <v>761</v>
      </c>
      <c r="L225" s="112" t="s">
        <v>726</v>
      </c>
      <c r="M225" s="112" t="s">
        <v>310</v>
      </c>
      <c r="N225" s="116">
        <v>4</v>
      </c>
      <c r="O225" s="116">
        <v>4</v>
      </c>
      <c r="P225" s="116">
        <v>4</v>
      </c>
      <c r="Q225" s="116">
        <v>4</v>
      </c>
      <c r="R225" s="116">
        <v>4</v>
      </c>
      <c r="S225" s="116">
        <v>4</v>
      </c>
      <c r="T225" s="117">
        <f t="shared" si="45"/>
        <v>16</v>
      </c>
      <c r="U225" s="116"/>
      <c r="V225" s="117">
        <f t="shared" si="44"/>
        <v>0</v>
      </c>
      <c r="W225" s="116">
        <v>4</v>
      </c>
      <c r="X225" s="116">
        <v>5</v>
      </c>
      <c r="Y225" s="116">
        <v>4</v>
      </c>
      <c r="Z225" s="117">
        <f t="shared" si="34"/>
        <v>13</v>
      </c>
      <c r="AA225" s="116"/>
      <c r="AB225" s="117">
        <f t="shared" si="38"/>
        <v>0</v>
      </c>
      <c r="AC225" s="116"/>
      <c r="AD225" s="117">
        <f t="shared" si="39"/>
        <v>0</v>
      </c>
      <c r="AE225" s="116"/>
      <c r="AF225" s="116"/>
      <c r="AG225" s="116"/>
      <c r="AH225" s="116"/>
      <c r="AI225" s="117">
        <f>(AE225*'MS-8,9,10 Domain 3 Weights'!$B$2)+(AF225*'MS-8,9,10 Domain 3 Weights'!$B$3)+(AG225*'MS-8,9,10 Domain 3 Weights'!$B$4)+(AH225*'MS-8,9,10 Domain 3 Weights'!$B$5)</f>
        <v>0</v>
      </c>
      <c r="AJ225" s="116">
        <v>4</v>
      </c>
      <c r="AK225" s="116">
        <v>4</v>
      </c>
      <c r="AL225" s="116">
        <v>3</v>
      </c>
      <c r="AM225" s="117">
        <f t="shared" si="40"/>
        <v>11</v>
      </c>
      <c r="AN225" s="119" t="str">
        <f t="shared" si="41"/>
        <v>Yes</v>
      </c>
      <c r="AO225" s="119" t="str">
        <f t="shared" si="42"/>
        <v>SELECTED</v>
      </c>
      <c r="AP225" s="119" t="str">
        <f t="shared" si="43"/>
        <v>NOT SELECTED</v>
      </c>
      <c r="AQ225" s="60" t="s">
        <v>872</v>
      </c>
      <c r="AR225" s="112"/>
      <c r="AS225" s="112"/>
    </row>
    <row r="226" spans="2:45" ht="38.25" hidden="1" customHeight="1">
      <c r="B226" s="1" t="s">
        <v>308</v>
      </c>
      <c r="C226" s="109" t="s">
        <v>12</v>
      </c>
      <c r="D226" s="110">
        <v>10</v>
      </c>
      <c r="E226" s="111" t="s">
        <v>897</v>
      </c>
      <c r="F226" s="111"/>
      <c r="G226" s="112" t="s">
        <v>320</v>
      </c>
      <c r="H226" s="112" t="s">
        <v>36</v>
      </c>
      <c r="I226" s="112" t="s">
        <v>316</v>
      </c>
      <c r="J226" s="112" t="s">
        <v>755</v>
      </c>
      <c r="K226" s="112" t="s">
        <v>761</v>
      </c>
      <c r="L226" s="112" t="s">
        <v>727</v>
      </c>
      <c r="M226" s="112" t="s">
        <v>310</v>
      </c>
      <c r="N226" s="116">
        <v>4</v>
      </c>
      <c r="O226" s="116">
        <v>4</v>
      </c>
      <c r="P226" s="116">
        <v>3</v>
      </c>
      <c r="Q226" s="116">
        <v>3</v>
      </c>
      <c r="R226" s="116">
        <v>4</v>
      </c>
      <c r="S226" s="116">
        <v>4</v>
      </c>
      <c r="T226" s="117">
        <f>SUM(N226:S226)</f>
        <v>22</v>
      </c>
      <c r="U226" s="116"/>
      <c r="V226" s="117">
        <f t="shared" si="44"/>
        <v>0</v>
      </c>
      <c r="W226" s="116">
        <v>4</v>
      </c>
      <c r="X226" s="116">
        <v>3</v>
      </c>
      <c r="Y226" s="116">
        <v>5</v>
      </c>
      <c r="Z226" s="117">
        <f t="shared" si="34"/>
        <v>12</v>
      </c>
      <c r="AA226" s="116"/>
      <c r="AB226" s="117">
        <f t="shared" si="38"/>
        <v>0</v>
      </c>
      <c r="AC226" s="116"/>
      <c r="AD226" s="117">
        <f t="shared" si="39"/>
        <v>0</v>
      </c>
      <c r="AE226" s="116"/>
      <c r="AF226" s="116"/>
      <c r="AG226" s="116"/>
      <c r="AH226" s="116"/>
      <c r="AI226" s="117">
        <f>(AE226*'MS-8,9,10 Domain 3 Weights'!$B$2)+(AF226*'MS-8,9,10 Domain 3 Weights'!$B$3)+(AG226*'MS-8,9,10 Domain 3 Weights'!$B$4)+(AH226*'MS-8,9,10 Domain 3 Weights'!$B$5)</f>
        <v>0</v>
      </c>
      <c r="AJ226" s="116">
        <v>4</v>
      </c>
      <c r="AK226" s="116">
        <v>4</v>
      </c>
      <c r="AL226" s="116">
        <v>3</v>
      </c>
      <c r="AM226" s="117">
        <f t="shared" si="40"/>
        <v>11</v>
      </c>
      <c r="AN226" s="119" t="str">
        <f t="shared" si="41"/>
        <v>No</v>
      </c>
      <c r="AO226" s="119" t="str">
        <f t="shared" si="42"/>
        <v>NOT SELECTED</v>
      </c>
      <c r="AP226" s="119" t="str">
        <f t="shared" si="43"/>
        <v>NOT SELECTED</v>
      </c>
      <c r="AQ226" s="60" t="s">
        <v>872</v>
      </c>
      <c r="AR226" s="112"/>
      <c r="AS226" s="112" t="s">
        <v>844</v>
      </c>
    </row>
    <row r="227" spans="2:45" ht="30.75" hidden="1" customHeight="1">
      <c r="B227" s="1" t="s">
        <v>308</v>
      </c>
      <c r="C227" s="109" t="s">
        <v>12</v>
      </c>
      <c r="D227" s="110">
        <v>11</v>
      </c>
      <c r="E227" s="111" t="s">
        <v>897</v>
      </c>
      <c r="F227" s="111"/>
      <c r="G227" s="112" t="s">
        <v>321</v>
      </c>
      <c r="H227" s="112" t="s">
        <v>36</v>
      </c>
      <c r="I227" s="112" t="s">
        <v>316</v>
      </c>
      <c r="J227" s="112" t="s">
        <v>755</v>
      </c>
      <c r="K227" s="112" t="s">
        <v>761</v>
      </c>
      <c r="L227" s="112" t="s">
        <v>726</v>
      </c>
      <c r="M227" s="112" t="s">
        <v>310</v>
      </c>
      <c r="N227" s="116">
        <v>4</v>
      </c>
      <c r="O227" s="116">
        <v>2</v>
      </c>
      <c r="P227" s="116">
        <v>1</v>
      </c>
      <c r="Q227" s="116">
        <v>4</v>
      </c>
      <c r="R227" s="116">
        <v>2</v>
      </c>
      <c r="S227" s="116">
        <v>2</v>
      </c>
      <c r="T227" s="117">
        <f>SUM(N227:S227)</f>
        <v>15</v>
      </c>
      <c r="U227" s="116"/>
      <c r="V227" s="117">
        <f t="shared" si="44"/>
        <v>0</v>
      </c>
      <c r="W227" s="116">
        <v>4</v>
      </c>
      <c r="X227" s="116">
        <v>5</v>
      </c>
      <c r="Y227" s="116">
        <v>4</v>
      </c>
      <c r="Z227" s="117">
        <f t="shared" si="34"/>
        <v>13</v>
      </c>
      <c r="AA227" s="116"/>
      <c r="AB227" s="117">
        <f t="shared" si="38"/>
        <v>0</v>
      </c>
      <c r="AC227" s="116"/>
      <c r="AD227" s="117">
        <f t="shared" si="39"/>
        <v>0</v>
      </c>
      <c r="AE227" s="116"/>
      <c r="AF227" s="116"/>
      <c r="AG227" s="116"/>
      <c r="AH227" s="116"/>
      <c r="AI227" s="117">
        <f>(AE227*'MS-8,9,10 Domain 3 Weights'!$B$2)+(AF227*'MS-8,9,10 Domain 3 Weights'!$B$3)+(AG227*'MS-8,9,10 Domain 3 Weights'!$B$4)+(AH227*'MS-8,9,10 Domain 3 Weights'!$B$5)</f>
        <v>0</v>
      </c>
      <c r="AJ227" s="116">
        <v>4</v>
      </c>
      <c r="AK227" s="116">
        <v>4</v>
      </c>
      <c r="AL227" s="116">
        <v>3</v>
      </c>
      <c r="AM227" s="117">
        <f t="shared" si="40"/>
        <v>11</v>
      </c>
      <c r="AN227" s="119" t="str">
        <f t="shared" si="41"/>
        <v>Yes</v>
      </c>
      <c r="AO227" s="119" t="str">
        <f t="shared" si="42"/>
        <v>NOT SELECTED</v>
      </c>
      <c r="AP227" s="119" t="str">
        <f t="shared" si="43"/>
        <v>NOT SELECTED</v>
      </c>
      <c r="AQ227" s="60" t="s">
        <v>872</v>
      </c>
      <c r="AR227" s="112"/>
      <c r="AS227" s="112" t="s">
        <v>322</v>
      </c>
    </row>
    <row r="228" spans="2:45" ht="32.25" customHeight="1">
      <c r="B228" s="1" t="s">
        <v>308</v>
      </c>
      <c r="C228" s="109" t="s">
        <v>12</v>
      </c>
      <c r="D228" s="110">
        <v>12</v>
      </c>
      <c r="E228" s="111" t="s">
        <v>897</v>
      </c>
      <c r="F228" s="111"/>
      <c r="G228" s="112" t="s">
        <v>323</v>
      </c>
      <c r="H228" s="112" t="s">
        <v>36</v>
      </c>
      <c r="I228" s="112" t="s">
        <v>316</v>
      </c>
      <c r="J228" s="112" t="s">
        <v>755</v>
      </c>
      <c r="K228" s="112" t="s">
        <v>761</v>
      </c>
      <c r="L228" s="112" t="s">
        <v>726</v>
      </c>
      <c r="M228" s="112" t="s">
        <v>310</v>
      </c>
      <c r="N228" s="116">
        <v>4</v>
      </c>
      <c r="O228" s="116">
        <v>5</v>
      </c>
      <c r="P228" s="116">
        <v>3</v>
      </c>
      <c r="Q228" s="116">
        <v>4</v>
      </c>
      <c r="R228" s="116">
        <v>3</v>
      </c>
      <c r="S228" s="116">
        <v>3</v>
      </c>
      <c r="T228" s="117">
        <f t="shared" si="45"/>
        <v>16</v>
      </c>
      <c r="U228" s="116"/>
      <c r="V228" s="117">
        <f t="shared" si="44"/>
        <v>0</v>
      </c>
      <c r="W228" s="116">
        <v>4</v>
      </c>
      <c r="X228" s="116">
        <v>4</v>
      </c>
      <c r="Y228" s="116">
        <v>5</v>
      </c>
      <c r="Z228" s="117">
        <f t="shared" si="34"/>
        <v>13</v>
      </c>
      <c r="AA228" s="116"/>
      <c r="AB228" s="117">
        <f t="shared" si="38"/>
        <v>0</v>
      </c>
      <c r="AC228" s="116"/>
      <c r="AD228" s="117">
        <f t="shared" si="39"/>
        <v>0</v>
      </c>
      <c r="AE228" s="116"/>
      <c r="AF228" s="116"/>
      <c r="AG228" s="116"/>
      <c r="AH228" s="116"/>
      <c r="AI228" s="117">
        <f>(AE228*'MS-8,9,10 Domain 3 Weights'!$B$2)+(AF228*'MS-8,9,10 Domain 3 Weights'!$B$3)+(AG228*'MS-8,9,10 Domain 3 Weights'!$B$4)+(AH228*'MS-8,9,10 Domain 3 Weights'!$B$5)</f>
        <v>0</v>
      </c>
      <c r="AJ228" s="116">
        <v>4</v>
      </c>
      <c r="AK228" s="116">
        <v>4</v>
      </c>
      <c r="AL228" s="116">
        <v>3</v>
      </c>
      <c r="AM228" s="117">
        <f t="shared" si="40"/>
        <v>11</v>
      </c>
      <c r="AN228" s="119" t="str">
        <f t="shared" si="41"/>
        <v>Yes</v>
      </c>
      <c r="AO228" s="119" t="str">
        <f t="shared" si="42"/>
        <v>SELECTED</v>
      </c>
      <c r="AP228" s="119" t="str">
        <f t="shared" si="43"/>
        <v>NOT SELECTED</v>
      </c>
      <c r="AQ228" s="60" t="s">
        <v>872</v>
      </c>
      <c r="AR228" s="112"/>
      <c r="AS228" s="112" t="s">
        <v>845</v>
      </c>
    </row>
    <row r="229" spans="2:45" ht="52">
      <c r="B229" s="1" t="s">
        <v>324</v>
      </c>
      <c r="C229" s="109" t="s">
        <v>325</v>
      </c>
      <c r="D229" s="110">
        <v>1</v>
      </c>
      <c r="E229" s="111" t="s">
        <v>889</v>
      </c>
      <c r="F229" s="111"/>
      <c r="G229" s="112" t="s">
        <v>326</v>
      </c>
      <c r="H229" s="112" t="s">
        <v>770</v>
      </c>
      <c r="I229" s="112" t="s">
        <v>327</v>
      </c>
      <c r="J229" s="112" t="s">
        <v>756</v>
      </c>
      <c r="K229" s="112" t="s">
        <v>770</v>
      </c>
      <c r="L229" s="112" t="s">
        <v>726</v>
      </c>
      <c r="M229" s="112"/>
      <c r="N229" s="116">
        <v>4</v>
      </c>
      <c r="O229" s="116">
        <v>5</v>
      </c>
      <c r="P229" s="116">
        <v>3</v>
      </c>
      <c r="Q229" s="116">
        <v>4</v>
      </c>
      <c r="R229" s="116">
        <v>3</v>
      </c>
      <c r="S229" s="116">
        <v>4</v>
      </c>
      <c r="T229" s="117">
        <f>SUM(N229:$Q229)</f>
        <v>16</v>
      </c>
      <c r="U229" s="116"/>
      <c r="V229" s="117">
        <f t="shared" si="44"/>
        <v>0</v>
      </c>
      <c r="W229" s="116"/>
      <c r="X229" s="116"/>
      <c r="Y229" s="116"/>
      <c r="Z229" s="117">
        <f t="shared" si="34"/>
        <v>0</v>
      </c>
      <c r="AA229" s="116"/>
      <c r="AB229" s="117">
        <f t="shared" si="38"/>
        <v>0</v>
      </c>
      <c r="AC229" s="116">
        <v>5</v>
      </c>
      <c r="AD229" s="117">
        <f t="shared" si="39"/>
        <v>5</v>
      </c>
      <c r="AE229" s="116"/>
      <c r="AF229" s="116"/>
      <c r="AG229" s="116"/>
      <c r="AH229" s="116"/>
      <c r="AI229" s="117">
        <f>(AE229*'MS-8,9,10 Domain 3 Weights'!$B$2)+(AF229*'MS-8,9,10 Domain 3 Weights'!$B$3)+(AG229*'MS-8,9,10 Domain 3 Weights'!$B$4)+(AH229*'MS-8,9,10 Domain 3 Weights'!$B$5)</f>
        <v>0</v>
      </c>
      <c r="AJ229" s="116">
        <v>3</v>
      </c>
      <c r="AK229" s="116">
        <v>3</v>
      </c>
      <c r="AL229" s="116">
        <v>4</v>
      </c>
      <c r="AM229" s="117">
        <f t="shared" si="40"/>
        <v>10</v>
      </c>
      <c r="AN229" s="119" t="str">
        <f t="shared" si="41"/>
        <v>Yes</v>
      </c>
      <c r="AO229" s="119" t="str">
        <f t="shared" si="42"/>
        <v>SELECTED</v>
      </c>
      <c r="AP229" s="119" t="str">
        <f t="shared" si="43"/>
        <v>NOT SELECTED</v>
      </c>
      <c r="AQ229" s="60" t="s">
        <v>869</v>
      </c>
      <c r="AR229" s="112"/>
      <c r="AS229" s="112"/>
    </row>
    <row r="230" spans="2:45" ht="39" hidden="1">
      <c r="B230" s="1" t="s">
        <v>324</v>
      </c>
      <c r="C230" s="109" t="s">
        <v>325</v>
      </c>
      <c r="D230" s="110">
        <v>2</v>
      </c>
      <c r="E230" s="111" t="s">
        <v>889</v>
      </c>
      <c r="F230" s="111"/>
      <c r="G230" s="112" t="s">
        <v>328</v>
      </c>
      <c r="H230" s="112" t="s">
        <v>770</v>
      </c>
      <c r="I230" s="112" t="s">
        <v>329</v>
      </c>
      <c r="J230" s="112" t="s">
        <v>756</v>
      </c>
      <c r="K230" s="112" t="s">
        <v>770</v>
      </c>
      <c r="L230" s="112" t="s">
        <v>726</v>
      </c>
      <c r="M230" s="112"/>
      <c r="N230" s="116">
        <v>4</v>
      </c>
      <c r="O230" s="116">
        <v>5</v>
      </c>
      <c r="P230" s="116">
        <v>3</v>
      </c>
      <c r="Q230" s="116">
        <v>4</v>
      </c>
      <c r="R230" s="116">
        <v>3</v>
      </c>
      <c r="S230" s="116">
        <v>4</v>
      </c>
      <c r="T230" s="117">
        <f>SUM(N230:$Q230)</f>
        <v>16</v>
      </c>
      <c r="U230" s="116"/>
      <c r="V230" s="117">
        <f t="shared" si="44"/>
        <v>0</v>
      </c>
      <c r="W230" s="116"/>
      <c r="X230" s="116"/>
      <c r="Y230" s="116"/>
      <c r="Z230" s="117">
        <f t="shared" si="34"/>
        <v>0</v>
      </c>
      <c r="AA230" s="116"/>
      <c r="AB230" s="117">
        <f t="shared" si="38"/>
        <v>0</v>
      </c>
      <c r="AC230" s="116">
        <v>3</v>
      </c>
      <c r="AD230" s="117">
        <f t="shared" si="39"/>
        <v>3</v>
      </c>
      <c r="AE230" s="116"/>
      <c r="AF230" s="116"/>
      <c r="AG230" s="116"/>
      <c r="AH230" s="116"/>
      <c r="AI230" s="117">
        <f>(AE230*'MS-8,9,10 Domain 3 Weights'!$B$2)+(AF230*'MS-8,9,10 Domain 3 Weights'!$B$3)+(AG230*'MS-8,9,10 Domain 3 Weights'!$B$4)+(AH230*'MS-8,9,10 Domain 3 Weights'!$B$5)</f>
        <v>0</v>
      </c>
      <c r="AJ230" s="116">
        <v>3</v>
      </c>
      <c r="AK230" s="116">
        <v>3</v>
      </c>
      <c r="AL230" s="116">
        <v>4</v>
      </c>
      <c r="AM230" s="117">
        <f t="shared" si="40"/>
        <v>10</v>
      </c>
      <c r="AN230" s="119" t="str">
        <f t="shared" si="41"/>
        <v>No</v>
      </c>
      <c r="AO230" s="119" t="str">
        <f t="shared" si="42"/>
        <v>NOT SELECTED</v>
      </c>
      <c r="AP230" s="119" t="str">
        <f t="shared" si="43"/>
        <v>NOT SELECTED</v>
      </c>
      <c r="AQ230" s="60" t="s">
        <v>869</v>
      </c>
      <c r="AR230" s="112"/>
      <c r="AS230" s="112"/>
    </row>
    <row r="231" spans="2:45" ht="39" hidden="1">
      <c r="B231" s="1" t="s">
        <v>324</v>
      </c>
      <c r="C231" s="109" t="s">
        <v>325</v>
      </c>
      <c r="D231" s="110">
        <v>3</v>
      </c>
      <c r="E231" s="111" t="s">
        <v>889</v>
      </c>
      <c r="F231" s="111"/>
      <c r="G231" s="112" t="s">
        <v>330</v>
      </c>
      <c r="H231" s="112" t="s">
        <v>770</v>
      </c>
      <c r="I231" s="112" t="s">
        <v>329</v>
      </c>
      <c r="J231" s="112" t="s">
        <v>756</v>
      </c>
      <c r="K231" s="112" t="s">
        <v>770</v>
      </c>
      <c r="L231" s="112" t="s">
        <v>726</v>
      </c>
      <c r="M231" s="112"/>
      <c r="N231" s="116">
        <v>4</v>
      </c>
      <c r="O231" s="116">
        <v>5</v>
      </c>
      <c r="P231" s="116">
        <v>3</v>
      </c>
      <c r="Q231" s="116">
        <v>4</v>
      </c>
      <c r="R231" s="116">
        <v>3</v>
      </c>
      <c r="S231" s="116">
        <v>4</v>
      </c>
      <c r="T231" s="117">
        <f>SUM(N231:$Q231)</f>
        <v>16</v>
      </c>
      <c r="U231" s="116"/>
      <c r="V231" s="117">
        <f t="shared" si="44"/>
        <v>0</v>
      </c>
      <c r="W231" s="116"/>
      <c r="X231" s="116"/>
      <c r="Y231" s="116"/>
      <c r="Z231" s="117">
        <f t="shared" si="34"/>
        <v>0</v>
      </c>
      <c r="AA231" s="116"/>
      <c r="AB231" s="117">
        <f t="shared" si="38"/>
        <v>0</v>
      </c>
      <c r="AC231" s="116">
        <v>4</v>
      </c>
      <c r="AD231" s="117">
        <f t="shared" si="39"/>
        <v>4</v>
      </c>
      <c r="AE231" s="116"/>
      <c r="AF231" s="116"/>
      <c r="AG231" s="116"/>
      <c r="AH231" s="116"/>
      <c r="AI231" s="117">
        <f>(AE231*'MS-8,9,10 Domain 3 Weights'!$B$2)+(AF231*'MS-8,9,10 Domain 3 Weights'!$B$3)+(AG231*'MS-8,9,10 Domain 3 Weights'!$B$4)+(AH231*'MS-8,9,10 Domain 3 Weights'!$B$5)</f>
        <v>0</v>
      </c>
      <c r="AJ231" s="116">
        <v>3</v>
      </c>
      <c r="AK231" s="116">
        <v>3</v>
      </c>
      <c r="AL231" s="116">
        <v>4</v>
      </c>
      <c r="AM231" s="117">
        <f t="shared" si="40"/>
        <v>10</v>
      </c>
      <c r="AN231" s="119" t="str">
        <f t="shared" si="41"/>
        <v>No</v>
      </c>
      <c r="AO231" s="119" t="str">
        <f t="shared" si="42"/>
        <v>NOT SELECTED</v>
      </c>
      <c r="AP231" s="119" t="str">
        <f t="shared" si="43"/>
        <v>NOT SELECTED</v>
      </c>
      <c r="AQ231" s="60" t="s">
        <v>869</v>
      </c>
      <c r="AR231" s="112"/>
      <c r="AS231" s="112"/>
    </row>
    <row r="232" spans="2:45" ht="39" hidden="1">
      <c r="B232" s="1" t="s">
        <v>324</v>
      </c>
      <c r="C232" s="109" t="s">
        <v>325</v>
      </c>
      <c r="D232" s="110">
        <v>4</v>
      </c>
      <c r="E232" s="111" t="s">
        <v>889</v>
      </c>
      <c r="F232" s="111"/>
      <c r="G232" s="112" t="s">
        <v>331</v>
      </c>
      <c r="H232" s="112" t="s">
        <v>770</v>
      </c>
      <c r="I232" s="112" t="s">
        <v>329</v>
      </c>
      <c r="J232" s="112" t="s">
        <v>756</v>
      </c>
      <c r="K232" s="112" t="s">
        <v>770</v>
      </c>
      <c r="L232" s="112" t="s">
        <v>726</v>
      </c>
      <c r="M232" s="112"/>
      <c r="N232" s="116">
        <v>4</v>
      </c>
      <c r="O232" s="116">
        <v>5</v>
      </c>
      <c r="P232" s="116">
        <v>3</v>
      </c>
      <c r="Q232" s="116">
        <v>4</v>
      </c>
      <c r="R232" s="116">
        <v>3</v>
      </c>
      <c r="S232" s="116">
        <v>4</v>
      </c>
      <c r="T232" s="117">
        <f>SUM(N232:$Q232)</f>
        <v>16</v>
      </c>
      <c r="U232" s="116"/>
      <c r="V232" s="117">
        <f t="shared" si="44"/>
        <v>0</v>
      </c>
      <c r="W232" s="116"/>
      <c r="X232" s="116"/>
      <c r="Y232" s="116"/>
      <c r="Z232" s="117">
        <f t="shared" si="34"/>
        <v>0</v>
      </c>
      <c r="AA232" s="116"/>
      <c r="AB232" s="117">
        <f t="shared" si="38"/>
        <v>0</v>
      </c>
      <c r="AC232" s="116">
        <v>4</v>
      </c>
      <c r="AD232" s="117">
        <f t="shared" si="39"/>
        <v>4</v>
      </c>
      <c r="AE232" s="116"/>
      <c r="AF232" s="116"/>
      <c r="AG232" s="116"/>
      <c r="AH232" s="116"/>
      <c r="AI232" s="117">
        <f>(AE232*'MS-8,9,10 Domain 3 Weights'!$B$2)+(AF232*'MS-8,9,10 Domain 3 Weights'!$B$3)+(AG232*'MS-8,9,10 Domain 3 Weights'!$B$4)+(AH232*'MS-8,9,10 Domain 3 Weights'!$B$5)</f>
        <v>0</v>
      </c>
      <c r="AJ232" s="116">
        <v>3</v>
      </c>
      <c r="AK232" s="116">
        <v>3</v>
      </c>
      <c r="AL232" s="116">
        <v>4</v>
      </c>
      <c r="AM232" s="117">
        <f t="shared" si="40"/>
        <v>10</v>
      </c>
      <c r="AN232" s="119" t="str">
        <f t="shared" si="41"/>
        <v>No</v>
      </c>
      <c r="AO232" s="119" t="str">
        <f t="shared" si="42"/>
        <v>NOT SELECTED</v>
      </c>
      <c r="AP232" s="119" t="str">
        <f t="shared" si="43"/>
        <v>NOT SELECTED</v>
      </c>
      <c r="AQ232" s="60" t="s">
        <v>869</v>
      </c>
      <c r="AR232" s="112"/>
      <c r="AS232" s="112"/>
    </row>
    <row r="233" spans="2:45" ht="39" hidden="1">
      <c r="B233" s="1" t="s">
        <v>324</v>
      </c>
      <c r="C233" s="109" t="s">
        <v>325</v>
      </c>
      <c r="D233" s="110">
        <v>5</v>
      </c>
      <c r="E233" s="111" t="s">
        <v>889</v>
      </c>
      <c r="F233" s="111"/>
      <c r="G233" s="112" t="s">
        <v>332</v>
      </c>
      <c r="H233" s="112" t="s">
        <v>770</v>
      </c>
      <c r="I233" s="112" t="s">
        <v>329</v>
      </c>
      <c r="J233" s="112" t="s">
        <v>756</v>
      </c>
      <c r="K233" s="112" t="s">
        <v>770</v>
      </c>
      <c r="L233" s="112" t="s">
        <v>726</v>
      </c>
      <c r="M233" s="112"/>
      <c r="N233" s="116">
        <v>4</v>
      </c>
      <c r="O233" s="116">
        <v>5</v>
      </c>
      <c r="P233" s="116">
        <v>4</v>
      </c>
      <c r="Q233" s="116">
        <v>4</v>
      </c>
      <c r="R233" s="116">
        <v>3</v>
      </c>
      <c r="S233" s="116">
        <v>4</v>
      </c>
      <c r="T233" s="117">
        <f>SUM(N233:$Q233)</f>
        <v>17</v>
      </c>
      <c r="U233" s="116"/>
      <c r="V233" s="117">
        <f t="shared" si="44"/>
        <v>0</v>
      </c>
      <c r="W233" s="116"/>
      <c r="X233" s="116"/>
      <c r="Y233" s="116"/>
      <c r="Z233" s="117">
        <f t="shared" si="34"/>
        <v>0</v>
      </c>
      <c r="AA233" s="116"/>
      <c r="AB233" s="117">
        <f t="shared" si="38"/>
        <v>0</v>
      </c>
      <c r="AC233" s="116">
        <v>4</v>
      </c>
      <c r="AD233" s="117">
        <f t="shared" si="39"/>
        <v>4</v>
      </c>
      <c r="AE233" s="116"/>
      <c r="AF233" s="116"/>
      <c r="AG233" s="116"/>
      <c r="AH233" s="116"/>
      <c r="AI233" s="117">
        <f>(AE233*'MS-8,9,10 Domain 3 Weights'!$B$2)+(AF233*'MS-8,9,10 Domain 3 Weights'!$B$3)+(AG233*'MS-8,9,10 Domain 3 Weights'!$B$4)+(AH233*'MS-8,9,10 Domain 3 Weights'!$B$5)</f>
        <v>0</v>
      </c>
      <c r="AJ233" s="116">
        <v>3</v>
      </c>
      <c r="AK233" s="116">
        <v>3</v>
      </c>
      <c r="AL233" s="116">
        <v>4</v>
      </c>
      <c r="AM233" s="117">
        <f t="shared" si="40"/>
        <v>10</v>
      </c>
      <c r="AN233" s="119" t="str">
        <f t="shared" si="41"/>
        <v>No</v>
      </c>
      <c r="AO233" s="119" t="str">
        <f t="shared" si="42"/>
        <v>NOT SELECTED</v>
      </c>
      <c r="AP233" s="119" t="str">
        <f t="shared" si="43"/>
        <v>NOT SELECTED</v>
      </c>
      <c r="AQ233" s="60" t="s">
        <v>869</v>
      </c>
      <c r="AR233" s="112"/>
      <c r="AS233" s="112"/>
    </row>
    <row r="234" spans="2:45" ht="52" hidden="1">
      <c r="B234" s="1" t="s">
        <v>324</v>
      </c>
      <c r="C234" s="109" t="s">
        <v>325</v>
      </c>
      <c r="D234" s="110">
        <v>6</v>
      </c>
      <c r="E234" s="111" t="s">
        <v>889</v>
      </c>
      <c r="F234" s="111"/>
      <c r="G234" s="112" t="s">
        <v>333</v>
      </c>
      <c r="H234" s="112" t="s">
        <v>30</v>
      </c>
      <c r="I234" s="112" t="s">
        <v>241</v>
      </c>
      <c r="J234" s="112" t="s">
        <v>756</v>
      </c>
      <c r="K234" s="112" t="s">
        <v>767</v>
      </c>
      <c r="L234" s="112" t="s">
        <v>726</v>
      </c>
      <c r="M234" s="112"/>
      <c r="N234" s="116">
        <v>4</v>
      </c>
      <c r="O234" s="116">
        <v>5</v>
      </c>
      <c r="P234" s="116">
        <v>3</v>
      </c>
      <c r="Q234" s="116">
        <v>4</v>
      </c>
      <c r="R234" s="116">
        <v>3</v>
      </c>
      <c r="S234" s="116">
        <v>4</v>
      </c>
      <c r="T234" s="117">
        <f>SUM(N234:$Q234)</f>
        <v>16</v>
      </c>
      <c r="U234" s="116"/>
      <c r="V234" s="117">
        <f t="shared" si="44"/>
        <v>0</v>
      </c>
      <c r="W234" s="116"/>
      <c r="X234" s="116"/>
      <c r="Y234" s="116"/>
      <c r="Z234" s="117">
        <f t="shared" si="34"/>
        <v>0</v>
      </c>
      <c r="AA234" s="116"/>
      <c r="AB234" s="117">
        <f t="shared" si="38"/>
        <v>0</v>
      </c>
      <c r="AC234" s="116">
        <v>3</v>
      </c>
      <c r="AD234" s="117">
        <f t="shared" si="39"/>
        <v>3</v>
      </c>
      <c r="AE234" s="116"/>
      <c r="AF234" s="116"/>
      <c r="AG234" s="116"/>
      <c r="AH234" s="116"/>
      <c r="AI234" s="117">
        <f>(AE234*'MS-8,9,10 Domain 3 Weights'!$B$2)+(AF234*'MS-8,9,10 Domain 3 Weights'!$B$3)+(AG234*'MS-8,9,10 Domain 3 Weights'!$B$4)+(AH234*'MS-8,9,10 Domain 3 Weights'!$B$5)</f>
        <v>0</v>
      </c>
      <c r="AJ234" s="116">
        <v>3</v>
      </c>
      <c r="AK234" s="116">
        <v>3</v>
      </c>
      <c r="AL234" s="116">
        <v>4</v>
      </c>
      <c r="AM234" s="117">
        <f t="shared" si="40"/>
        <v>10</v>
      </c>
      <c r="AN234" s="119" t="str">
        <f t="shared" si="41"/>
        <v>No</v>
      </c>
      <c r="AO234" s="119" t="str">
        <f t="shared" si="42"/>
        <v>NOT SELECTED</v>
      </c>
      <c r="AP234" s="119" t="str">
        <f t="shared" si="43"/>
        <v>NOT SELECTED</v>
      </c>
      <c r="AQ234" s="60" t="s">
        <v>862</v>
      </c>
      <c r="AR234" s="112"/>
      <c r="AS234" s="112"/>
    </row>
    <row r="235" spans="2:45" ht="39" hidden="1">
      <c r="B235" s="1" t="s">
        <v>324</v>
      </c>
      <c r="C235" s="109" t="s">
        <v>325</v>
      </c>
      <c r="D235" s="110">
        <v>7</v>
      </c>
      <c r="E235" s="111" t="s">
        <v>889</v>
      </c>
      <c r="F235" s="111"/>
      <c r="G235" s="112" t="s">
        <v>334</v>
      </c>
      <c r="H235" s="112" t="s">
        <v>770</v>
      </c>
      <c r="I235" s="112" t="s">
        <v>327</v>
      </c>
      <c r="J235" s="112" t="s">
        <v>756</v>
      </c>
      <c r="K235" s="112" t="s">
        <v>770</v>
      </c>
      <c r="L235" s="112" t="s">
        <v>726</v>
      </c>
      <c r="M235" s="112"/>
      <c r="N235" s="116">
        <v>4</v>
      </c>
      <c r="O235" s="116">
        <v>5</v>
      </c>
      <c r="P235" s="116">
        <v>3</v>
      </c>
      <c r="Q235" s="116">
        <v>4</v>
      </c>
      <c r="R235" s="116">
        <v>3</v>
      </c>
      <c r="S235" s="116">
        <v>4</v>
      </c>
      <c r="T235" s="117">
        <f>SUM(N235:$Q235)</f>
        <v>16</v>
      </c>
      <c r="U235" s="116"/>
      <c r="V235" s="117">
        <f t="shared" si="44"/>
        <v>0</v>
      </c>
      <c r="W235" s="116"/>
      <c r="X235" s="116"/>
      <c r="Y235" s="116"/>
      <c r="Z235" s="117">
        <f t="shared" si="34"/>
        <v>0</v>
      </c>
      <c r="AA235" s="116"/>
      <c r="AB235" s="117">
        <f t="shared" si="38"/>
        <v>0</v>
      </c>
      <c r="AC235" s="116">
        <v>4</v>
      </c>
      <c r="AD235" s="117">
        <f t="shared" si="39"/>
        <v>4</v>
      </c>
      <c r="AE235" s="116"/>
      <c r="AF235" s="116"/>
      <c r="AG235" s="116"/>
      <c r="AH235" s="116"/>
      <c r="AI235" s="117">
        <f>(AE235*'MS-8,9,10 Domain 3 Weights'!$B$2)+(AF235*'MS-8,9,10 Domain 3 Weights'!$B$3)+(AG235*'MS-8,9,10 Domain 3 Weights'!$B$4)+(AH235*'MS-8,9,10 Domain 3 Weights'!$B$5)</f>
        <v>0</v>
      </c>
      <c r="AJ235" s="116">
        <v>3</v>
      </c>
      <c r="AK235" s="116">
        <v>3</v>
      </c>
      <c r="AL235" s="116">
        <v>4</v>
      </c>
      <c r="AM235" s="117">
        <f t="shared" si="40"/>
        <v>10</v>
      </c>
      <c r="AN235" s="119" t="str">
        <f t="shared" si="41"/>
        <v>No</v>
      </c>
      <c r="AO235" s="119" t="str">
        <f t="shared" si="42"/>
        <v>NOT SELECTED</v>
      </c>
      <c r="AP235" s="119" t="str">
        <f t="shared" si="43"/>
        <v>NOT SELECTED</v>
      </c>
      <c r="AQ235" s="60" t="s">
        <v>869</v>
      </c>
      <c r="AR235" s="112"/>
      <c r="AS235" s="112"/>
    </row>
    <row r="236" spans="2:45" ht="26" hidden="1">
      <c r="B236" s="1" t="s">
        <v>324</v>
      </c>
      <c r="C236" s="109" t="s">
        <v>325</v>
      </c>
      <c r="D236" s="110">
        <v>8</v>
      </c>
      <c r="E236" s="111" t="s">
        <v>889</v>
      </c>
      <c r="F236" s="111"/>
      <c r="G236" s="112" t="s">
        <v>335</v>
      </c>
      <c r="H236" s="112" t="s">
        <v>770</v>
      </c>
      <c r="I236" s="112" t="s">
        <v>336</v>
      </c>
      <c r="J236" s="112" t="s">
        <v>756</v>
      </c>
      <c r="K236" s="112" t="s">
        <v>770</v>
      </c>
      <c r="L236" s="112" t="s">
        <v>726</v>
      </c>
      <c r="M236" s="112"/>
      <c r="N236" s="116">
        <v>4</v>
      </c>
      <c r="O236" s="116">
        <v>5</v>
      </c>
      <c r="P236" s="116">
        <v>3</v>
      </c>
      <c r="Q236" s="116">
        <v>4</v>
      </c>
      <c r="R236" s="116">
        <v>3</v>
      </c>
      <c r="S236" s="116">
        <v>4</v>
      </c>
      <c r="T236" s="117">
        <f>SUM(N236:$Q236)</f>
        <v>16</v>
      </c>
      <c r="U236" s="116"/>
      <c r="V236" s="117">
        <f t="shared" si="44"/>
        <v>0</v>
      </c>
      <c r="W236" s="116"/>
      <c r="X236" s="116"/>
      <c r="Y236" s="116"/>
      <c r="Z236" s="117">
        <f t="shared" si="34"/>
        <v>0</v>
      </c>
      <c r="AA236" s="116"/>
      <c r="AB236" s="117">
        <f t="shared" si="38"/>
        <v>0</v>
      </c>
      <c r="AC236" s="116">
        <v>4</v>
      </c>
      <c r="AD236" s="117">
        <f t="shared" si="39"/>
        <v>4</v>
      </c>
      <c r="AE236" s="116"/>
      <c r="AF236" s="116"/>
      <c r="AG236" s="116"/>
      <c r="AH236" s="116"/>
      <c r="AI236" s="117">
        <f>(AE236*'MS-8,9,10 Domain 3 Weights'!$B$2)+(AF236*'MS-8,9,10 Domain 3 Weights'!$B$3)+(AG236*'MS-8,9,10 Domain 3 Weights'!$B$4)+(AH236*'MS-8,9,10 Domain 3 Weights'!$B$5)</f>
        <v>0</v>
      </c>
      <c r="AJ236" s="116">
        <v>3</v>
      </c>
      <c r="AK236" s="116">
        <v>3</v>
      </c>
      <c r="AL236" s="116">
        <v>4</v>
      </c>
      <c r="AM236" s="117">
        <f t="shared" si="40"/>
        <v>10</v>
      </c>
      <c r="AN236" s="119" t="str">
        <f t="shared" si="41"/>
        <v>No</v>
      </c>
      <c r="AO236" s="119" t="str">
        <f t="shared" si="42"/>
        <v>NOT SELECTED</v>
      </c>
      <c r="AP236" s="119" t="str">
        <f t="shared" si="43"/>
        <v>NOT SELECTED</v>
      </c>
      <c r="AQ236" s="60" t="s">
        <v>872</v>
      </c>
      <c r="AR236" s="112"/>
      <c r="AS236" s="112"/>
    </row>
    <row r="237" spans="2:45" ht="39" hidden="1">
      <c r="B237" s="1" t="s">
        <v>324</v>
      </c>
      <c r="C237" s="109" t="s">
        <v>325</v>
      </c>
      <c r="D237" s="110">
        <v>9</v>
      </c>
      <c r="E237" s="111" t="s">
        <v>889</v>
      </c>
      <c r="F237" s="111"/>
      <c r="G237" s="112" t="s">
        <v>337</v>
      </c>
      <c r="H237" s="112" t="s">
        <v>770</v>
      </c>
      <c r="I237" s="112" t="s">
        <v>336</v>
      </c>
      <c r="J237" s="112" t="s">
        <v>756</v>
      </c>
      <c r="K237" s="112" t="s">
        <v>770</v>
      </c>
      <c r="L237" s="112" t="s">
        <v>726</v>
      </c>
      <c r="M237" s="112"/>
      <c r="N237" s="116">
        <v>4</v>
      </c>
      <c r="O237" s="116">
        <v>5</v>
      </c>
      <c r="P237" s="116">
        <v>3</v>
      </c>
      <c r="Q237" s="116">
        <v>4</v>
      </c>
      <c r="R237" s="116">
        <v>3</v>
      </c>
      <c r="S237" s="116">
        <v>4</v>
      </c>
      <c r="T237" s="117">
        <f>SUM(N237:$Q237)</f>
        <v>16</v>
      </c>
      <c r="U237" s="116"/>
      <c r="V237" s="117">
        <f t="shared" si="44"/>
        <v>0</v>
      </c>
      <c r="W237" s="116"/>
      <c r="X237" s="116"/>
      <c r="Y237" s="116"/>
      <c r="Z237" s="117">
        <f t="shared" si="34"/>
        <v>0</v>
      </c>
      <c r="AA237" s="116"/>
      <c r="AB237" s="117">
        <f t="shared" si="38"/>
        <v>0</v>
      </c>
      <c r="AC237" s="116">
        <v>4</v>
      </c>
      <c r="AD237" s="117">
        <f t="shared" si="39"/>
        <v>4</v>
      </c>
      <c r="AE237" s="116"/>
      <c r="AF237" s="116"/>
      <c r="AG237" s="116"/>
      <c r="AH237" s="116"/>
      <c r="AI237" s="117">
        <f>(AE237*'MS-8,9,10 Domain 3 Weights'!$B$2)+(AF237*'MS-8,9,10 Domain 3 Weights'!$B$3)+(AG237*'MS-8,9,10 Domain 3 Weights'!$B$4)+(AH237*'MS-8,9,10 Domain 3 Weights'!$B$5)</f>
        <v>0</v>
      </c>
      <c r="AJ237" s="116">
        <v>3</v>
      </c>
      <c r="AK237" s="116">
        <v>3</v>
      </c>
      <c r="AL237" s="116">
        <v>4</v>
      </c>
      <c r="AM237" s="117">
        <f t="shared" si="40"/>
        <v>10</v>
      </c>
      <c r="AN237" s="119" t="str">
        <f t="shared" si="41"/>
        <v>No</v>
      </c>
      <c r="AO237" s="119" t="str">
        <f t="shared" si="42"/>
        <v>NOT SELECTED</v>
      </c>
      <c r="AP237" s="119" t="str">
        <f t="shared" si="43"/>
        <v>NOT SELECTED</v>
      </c>
      <c r="AQ237" s="60" t="s">
        <v>872</v>
      </c>
      <c r="AR237" s="112"/>
      <c r="AS237" s="112"/>
    </row>
    <row r="238" spans="2:45" ht="52">
      <c r="B238" s="1" t="s">
        <v>324</v>
      </c>
      <c r="C238" s="109" t="s">
        <v>325</v>
      </c>
      <c r="D238" s="110">
        <v>10</v>
      </c>
      <c r="E238" s="111" t="s">
        <v>889</v>
      </c>
      <c r="F238" s="111"/>
      <c r="G238" s="112" t="s">
        <v>338</v>
      </c>
      <c r="H238" s="112" t="s">
        <v>770</v>
      </c>
      <c r="I238" s="112" t="s">
        <v>339</v>
      </c>
      <c r="J238" s="112" t="s">
        <v>756</v>
      </c>
      <c r="K238" s="112" t="s">
        <v>770</v>
      </c>
      <c r="L238" s="112" t="s">
        <v>727</v>
      </c>
      <c r="M238" s="112"/>
      <c r="N238" s="116">
        <v>4</v>
      </c>
      <c r="O238" s="116">
        <v>5</v>
      </c>
      <c r="P238" s="116">
        <v>3</v>
      </c>
      <c r="Q238" s="116">
        <v>4</v>
      </c>
      <c r="R238" s="116">
        <v>3</v>
      </c>
      <c r="S238" s="116">
        <v>4</v>
      </c>
      <c r="T238" s="117">
        <f>SUM(N238:$Q238)</f>
        <v>16</v>
      </c>
      <c r="U238" s="116"/>
      <c r="V238" s="117">
        <f t="shared" si="44"/>
        <v>0</v>
      </c>
      <c r="W238" s="116"/>
      <c r="X238" s="116"/>
      <c r="Y238" s="116"/>
      <c r="Z238" s="117">
        <f t="shared" si="34"/>
        <v>0</v>
      </c>
      <c r="AA238" s="116"/>
      <c r="AB238" s="117">
        <f t="shared" si="38"/>
        <v>0</v>
      </c>
      <c r="AC238" s="116">
        <v>5</v>
      </c>
      <c r="AD238" s="117">
        <f t="shared" si="39"/>
        <v>5</v>
      </c>
      <c r="AE238" s="116"/>
      <c r="AF238" s="116"/>
      <c r="AG238" s="116"/>
      <c r="AH238" s="116"/>
      <c r="AI238" s="117">
        <f>(AE238*'MS-8,9,10 Domain 3 Weights'!$B$2)+(AF238*'MS-8,9,10 Domain 3 Weights'!$B$3)+(AG238*'MS-8,9,10 Domain 3 Weights'!$B$4)+(AH238*'MS-8,9,10 Domain 3 Weights'!$B$5)</f>
        <v>0</v>
      </c>
      <c r="AJ238" s="116">
        <v>3</v>
      </c>
      <c r="AK238" s="116">
        <v>3</v>
      </c>
      <c r="AL238" s="116">
        <v>4</v>
      </c>
      <c r="AM238" s="117">
        <f t="shared" si="40"/>
        <v>10</v>
      </c>
      <c r="AN238" s="119" t="str">
        <f t="shared" si="41"/>
        <v>Yes</v>
      </c>
      <c r="AO238" s="119" t="str">
        <f t="shared" si="42"/>
        <v>SELECTED</v>
      </c>
      <c r="AP238" s="119" t="str">
        <f t="shared" si="43"/>
        <v>NOT SELECTED</v>
      </c>
      <c r="AQ238" s="60" t="s">
        <v>872</v>
      </c>
      <c r="AR238" s="112"/>
      <c r="AS238" s="112"/>
    </row>
    <row r="239" spans="2:45" ht="39">
      <c r="B239" s="1" t="s">
        <v>324</v>
      </c>
      <c r="C239" s="109" t="s">
        <v>325</v>
      </c>
      <c r="D239" s="110">
        <v>11</v>
      </c>
      <c r="E239" s="111" t="s">
        <v>889</v>
      </c>
      <c r="F239" s="111"/>
      <c r="G239" s="112" t="s">
        <v>340</v>
      </c>
      <c r="H239" s="112" t="s">
        <v>770</v>
      </c>
      <c r="I239" s="112" t="s">
        <v>47</v>
      </c>
      <c r="J239" s="112" t="s">
        <v>756</v>
      </c>
      <c r="K239" s="112" t="s">
        <v>770</v>
      </c>
      <c r="L239" s="112" t="s">
        <v>726</v>
      </c>
      <c r="M239" s="112"/>
      <c r="N239" s="116">
        <v>4</v>
      </c>
      <c r="O239" s="116">
        <v>5</v>
      </c>
      <c r="P239" s="116">
        <v>3</v>
      </c>
      <c r="Q239" s="116">
        <v>4</v>
      </c>
      <c r="R239" s="116">
        <v>3</v>
      </c>
      <c r="S239" s="116">
        <v>4</v>
      </c>
      <c r="T239" s="117">
        <f>SUM(N239:$Q239)</f>
        <v>16</v>
      </c>
      <c r="U239" s="116"/>
      <c r="V239" s="117">
        <f t="shared" si="44"/>
        <v>0</v>
      </c>
      <c r="W239" s="116"/>
      <c r="X239" s="116"/>
      <c r="Y239" s="116"/>
      <c r="Z239" s="117">
        <f t="shared" si="34"/>
        <v>0</v>
      </c>
      <c r="AA239" s="116"/>
      <c r="AB239" s="117">
        <f t="shared" si="38"/>
        <v>0</v>
      </c>
      <c r="AC239" s="116">
        <v>5</v>
      </c>
      <c r="AD239" s="117">
        <f t="shared" si="39"/>
        <v>5</v>
      </c>
      <c r="AE239" s="116"/>
      <c r="AF239" s="116"/>
      <c r="AG239" s="116"/>
      <c r="AH239" s="116"/>
      <c r="AI239" s="117">
        <f>(AE239*'MS-8,9,10 Domain 3 Weights'!$B$2)+(AF239*'MS-8,9,10 Domain 3 Weights'!$B$3)+(AG239*'MS-8,9,10 Domain 3 Weights'!$B$4)+(AH239*'MS-8,9,10 Domain 3 Weights'!$B$5)</f>
        <v>0</v>
      </c>
      <c r="AJ239" s="116">
        <v>5</v>
      </c>
      <c r="AK239" s="116">
        <v>4</v>
      </c>
      <c r="AL239" s="116">
        <v>4</v>
      </c>
      <c r="AM239" s="117">
        <f t="shared" si="40"/>
        <v>13</v>
      </c>
      <c r="AN239" s="119" t="str">
        <f t="shared" si="41"/>
        <v>Yes</v>
      </c>
      <c r="AO239" s="119" t="str">
        <f t="shared" si="42"/>
        <v>SELECTED</v>
      </c>
      <c r="AP239" s="119" t="str">
        <f t="shared" si="43"/>
        <v>CORE</v>
      </c>
      <c r="AQ239" s="60" t="s">
        <v>872</v>
      </c>
      <c r="AR239" s="112" t="s">
        <v>960</v>
      </c>
      <c r="AS239" s="112" t="s">
        <v>914</v>
      </c>
    </row>
    <row r="240" spans="2:45" ht="39">
      <c r="B240" s="1" t="s">
        <v>324</v>
      </c>
      <c r="C240" s="109" t="s">
        <v>325</v>
      </c>
      <c r="D240" s="110">
        <v>12</v>
      </c>
      <c r="E240" s="111" t="s">
        <v>889</v>
      </c>
      <c r="F240" s="111"/>
      <c r="G240" s="112" t="s">
        <v>341</v>
      </c>
      <c r="H240" s="112" t="s">
        <v>770</v>
      </c>
      <c r="I240" s="112" t="s">
        <v>336</v>
      </c>
      <c r="J240" s="112" t="s">
        <v>756</v>
      </c>
      <c r="K240" s="112" t="s">
        <v>770</v>
      </c>
      <c r="L240" s="112" t="s">
        <v>726</v>
      </c>
      <c r="M240" s="112"/>
      <c r="N240" s="116">
        <v>4</v>
      </c>
      <c r="O240" s="116">
        <v>5</v>
      </c>
      <c r="P240" s="116">
        <v>4</v>
      </c>
      <c r="Q240" s="116">
        <v>4</v>
      </c>
      <c r="R240" s="116">
        <v>3</v>
      </c>
      <c r="S240" s="116">
        <v>3</v>
      </c>
      <c r="T240" s="117">
        <f>SUM(N240:$Q240)</f>
        <v>17</v>
      </c>
      <c r="U240" s="116"/>
      <c r="V240" s="117">
        <f t="shared" si="44"/>
        <v>0</v>
      </c>
      <c r="W240" s="116"/>
      <c r="X240" s="116"/>
      <c r="Y240" s="116"/>
      <c r="Z240" s="117">
        <f t="shared" si="34"/>
        <v>0</v>
      </c>
      <c r="AA240" s="116"/>
      <c r="AB240" s="117">
        <f t="shared" si="38"/>
        <v>0</v>
      </c>
      <c r="AC240" s="116">
        <v>5</v>
      </c>
      <c r="AD240" s="117">
        <f t="shared" si="39"/>
        <v>5</v>
      </c>
      <c r="AE240" s="116"/>
      <c r="AF240" s="116"/>
      <c r="AG240" s="116"/>
      <c r="AH240" s="116"/>
      <c r="AI240" s="117">
        <f>(AE240*'MS-8,9,10 Domain 3 Weights'!$B$2)+(AF240*'MS-8,9,10 Domain 3 Weights'!$B$3)+(AG240*'MS-8,9,10 Domain 3 Weights'!$B$4)+(AH240*'MS-8,9,10 Domain 3 Weights'!$B$5)</f>
        <v>0</v>
      </c>
      <c r="AJ240" s="116">
        <v>3</v>
      </c>
      <c r="AK240" s="116">
        <v>3</v>
      </c>
      <c r="AL240" s="116">
        <v>4</v>
      </c>
      <c r="AM240" s="117">
        <f t="shared" si="40"/>
        <v>10</v>
      </c>
      <c r="AN240" s="119" t="str">
        <f t="shared" si="41"/>
        <v>Yes</v>
      </c>
      <c r="AO240" s="119" t="str">
        <f t="shared" si="42"/>
        <v>SELECTED</v>
      </c>
      <c r="AP240" s="119" t="str">
        <f t="shared" si="43"/>
        <v>NOT SELECTED</v>
      </c>
      <c r="AQ240" s="60" t="s">
        <v>872</v>
      </c>
      <c r="AR240" s="112"/>
      <c r="AS240" s="112"/>
    </row>
    <row r="241" spans="2:45" ht="52" hidden="1">
      <c r="B241" s="1" t="s">
        <v>324</v>
      </c>
      <c r="C241" s="109" t="s">
        <v>325</v>
      </c>
      <c r="D241" s="110">
        <v>13</v>
      </c>
      <c r="E241" s="111" t="s">
        <v>889</v>
      </c>
      <c r="F241" s="111"/>
      <c r="G241" s="112" t="s">
        <v>342</v>
      </c>
      <c r="H241" s="112" t="s">
        <v>770</v>
      </c>
      <c r="I241" s="112" t="s">
        <v>339</v>
      </c>
      <c r="J241" s="112" t="s">
        <v>756</v>
      </c>
      <c r="K241" s="112" t="s">
        <v>770</v>
      </c>
      <c r="L241" s="112" t="s">
        <v>727</v>
      </c>
      <c r="M241" s="112"/>
      <c r="N241" s="116">
        <v>4</v>
      </c>
      <c r="O241" s="116">
        <v>5</v>
      </c>
      <c r="P241" s="116">
        <v>3</v>
      </c>
      <c r="Q241" s="116">
        <v>4</v>
      </c>
      <c r="R241" s="116">
        <v>3</v>
      </c>
      <c r="S241" s="116">
        <v>4</v>
      </c>
      <c r="T241" s="117">
        <f>SUM(N241:$Q241)</f>
        <v>16</v>
      </c>
      <c r="U241" s="116"/>
      <c r="V241" s="117">
        <f t="shared" si="44"/>
        <v>0</v>
      </c>
      <c r="W241" s="116"/>
      <c r="X241" s="116"/>
      <c r="Y241" s="116"/>
      <c r="Z241" s="117">
        <f t="shared" si="34"/>
        <v>0</v>
      </c>
      <c r="AA241" s="116"/>
      <c r="AB241" s="117">
        <f t="shared" si="38"/>
        <v>0</v>
      </c>
      <c r="AC241" s="116">
        <v>4</v>
      </c>
      <c r="AD241" s="117">
        <f t="shared" si="39"/>
        <v>4</v>
      </c>
      <c r="AE241" s="116"/>
      <c r="AF241" s="116"/>
      <c r="AG241" s="116"/>
      <c r="AH241" s="116"/>
      <c r="AI241" s="117">
        <f>(AE241*'MS-8,9,10 Domain 3 Weights'!$B$2)+(AF241*'MS-8,9,10 Domain 3 Weights'!$B$3)+(AG241*'MS-8,9,10 Domain 3 Weights'!$B$4)+(AH241*'MS-8,9,10 Domain 3 Weights'!$B$5)</f>
        <v>0</v>
      </c>
      <c r="AJ241" s="116">
        <v>3</v>
      </c>
      <c r="AK241" s="116">
        <v>3</v>
      </c>
      <c r="AL241" s="116">
        <v>4</v>
      </c>
      <c r="AM241" s="117">
        <f t="shared" si="40"/>
        <v>10</v>
      </c>
      <c r="AN241" s="119" t="str">
        <f t="shared" si="41"/>
        <v>No</v>
      </c>
      <c r="AO241" s="119" t="str">
        <f t="shared" si="42"/>
        <v>NOT SELECTED</v>
      </c>
      <c r="AP241" s="119" t="str">
        <f t="shared" si="43"/>
        <v>NOT SELECTED</v>
      </c>
      <c r="AQ241" s="60" t="s">
        <v>872</v>
      </c>
      <c r="AR241" s="112"/>
      <c r="AS241" s="112"/>
    </row>
    <row r="242" spans="2:45" ht="51.75" hidden="1" customHeight="1">
      <c r="B242" s="1" t="s">
        <v>343</v>
      </c>
      <c r="C242" s="109" t="s">
        <v>325</v>
      </c>
      <c r="D242" s="110">
        <v>1</v>
      </c>
      <c r="E242" s="111" t="s">
        <v>889</v>
      </c>
      <c r="F242" s="111"/>
      <c r="G242" s="112" t="s">
        <v>344</v>
      </c>
      <c r="H242" s="112" t="s">
        <v>22</v>
      </c>
      <c r="I242" s="112" t="s">
        <v>285</v>
      </c>
      <c r="J242" s="112" t="s">
        <v>756</v>
      </c>
      <c r="K242" s="112" t="s">
        <v>765</v>
      </c>
      <c r="L242" s="112" t="s">
        <v>726</v>
      </c>
      <c r="M242" s="112"/>
      <c r="N242" s="116">
        <v>4</v>
      </c>
      <c r="O242" s="116">
        <v>3</v>
      </c>
      <c r="P242" s="116">
        <v>4</v>
      </c>
      <c r="Q242" s="116">
        <v>4</v>
      </c>
      <c r="R242" s="116">
        <v>4</v>
      </c>
      <c r="S242" s="116">
        <v>4</v>
      </c>
      <c r="T242" s="117">
        <f>SUM(N242:$Q242)</f>
        <v>15</v>
      </c>
      <c r="U242" s="116"/>
      <c r="V242" s="117">
        <f t="shared" si="44"/>
        <v>0</v>
      </c>
      <c r="W242" s="116"/>
      <c r="X242" s="116"/>
      <c r="Y242" s="116"/>
      <c r="Z242" s="117">
        <f t="shared" si="34"/>
        <v>0</v>
      </c>
      <c r="AA242" s="116"/>
      <c r="AB242" s="117">
        <f t="shared" si="38"/>
        <v>0</v>
      </c>
      <c r="AC242" s="116">
        <v>3</v>
      </c>
      <c r="AD242" s="117">
        <f t="shared" si="39"/>
        <v>3</v>
      </c>
      <c r="AE242" s="116"/>
      <c r="AF242" s="116"/>
      <c r="AG242" s="116"/>
      <c r="AH242" s="116"/>
      <c r="AI242" s="117">
        <f>(AE242*'MS-8,9,10 Domain 3 Weights'!$B$2)+(AF242*'MS-8,9,10 Domain 3 Weights'!$B$3)+(AG242*'MS-8,9,10 Domain 3 Weights'!$B$4)+(AH242*'MS-8,9,10 Domain 3 Weights'!$B$5)</f>
        <v>0</v>
      </c>
      <c r="AJ242" s="116">
        <v>3</v>
      </c>
      <c r="AK242" s="116">
        <v>3</v>
      </c>
      <c r="AL242" s="116">
        <v>3</v>
      </c>
      <c r="AM242" s="117">
        <f t="shared" si="40"/>
        <v>9</v>
      </c>
      <c r="AN242" s="119" t="str">
        <f t="shared" si="41"/>
        <v>No</v>
      </c>
      <c r="AO242" s="119" t="str">
        <f t="shared" si="42"/>
        <v>NOT SELECTED</v>
      </c>
      <c r="AP242" s="119" t="str">
        <f t="shared" si="43"/>
        <v>NOT SELECTED</v>
      </c>
      <c r="AQ242" s="60" t="s">
        <v>869</v>
      </c>
      <c r="AR242" s="112"/>
      <c r="AS242" s="112"/>
    </row>
    <row r="243" spans="2:45" ht="52">
      <c r="B243" s="1" t="s">
        <v>343</v>
      </c>
      <c r="C243" s="109" t="s">
        <v>325</v>
      </c>
      <c r="D243" s="110">
        <v>2</v>
      </c>
      <c r="E243" s="111" t="s">
        <v>889</v>
      </c>
      <c r="F243" s="111"/>
      <c r="G243" s="112" t="s">
        <v>345</v>
      </c>
      <c r="H243" s="112" t="s">
        <v>303</v>
      </c>
      <c r="I243" s="112" t="s">
        <v>346</v>
      </c>
      <c r="J243" s="112" t="s">
        <v>756</v>
      </c>
      <c r="K243" s="112" t="s">
        <v>882</v>
      </c>
      <c r="L243" s="112" t="s">
        <v>726</v>
      </c>
      <c r="M243" s="112"/>
      <c r="N243" s="116">
        <v>4</v>
      </c>
      <c r="O243" s="116">
        <v>4</v>
      </c>
      <c r="P243" s="116">
        <v>4</v>
      </c>
      <c r="Q243" s="116">
        <v>4</v>
      </c>
      <c r="R243" s="116">
        <v>4</v>
      </c>
      <c r="S243" s="116">
        <v>4</v>
      </c>
      <c r="T243" s="117">
        <f>SUM(N243:$Q243)</f>
        <v>16</v>
      </c>
      <c r="U243" s="116"/>
      <c r="V243" s="117">
        <f t="shared" si="44"/>
        <v>0</v>
      </c>
      <c r="W243" s="116"/>
      <c r="X243" s="116"/>
      <c r="Y243" s="116"/>
      <c r="Z243" s="117">
        <f t="shared" si="34"/>
        <v>0</v>
      </c>
      <c r="AA243" s="116"/>
      <c r="AB243" s="117">
        <f t="shared" si="38"/>
        <v>0</v>
      </c>
      <c r="AC243" s="116">
        <v>5</v>
      </c>
      <c r="AD243" s="117">
        <f t="shared" si="39"/>
        <v>5</v>
      </c>
      <c r="AE243" s="116"/>
      <c r="AF243" s="116"/>
      <c r="AG243" s="116"/>
      <c r="AH243" s="116"/>
      <c r="AI243" s="117">
        <f>(AE243*'MS-8,9,10 Domain 3 Weights'!$B$2)+(AF243*'MS-8,9,10 Domain 3 Weights'!$B$3)+(AG243*'MS-8,9,10 Domain 3 Weights'!$B$4)+(AH243*'MS-8,9,10 Domain 3 Weights'!$B$5)</f>
        <v>0</v>
      </c>
      <c r="AJ243" s="116">
        <v>3</v>
      </c>
      <c r="AK243" s="116">
        <v>3</v>
      </c>
      <c r="AL243" s="116">
        <v>4</v>
      </c>
      <c r="AM243" s="117">
        <f t="shared" si="40"/>
        <v>10</v>
      </c>
      <c r="AN243" s="119" t="str">
        <f t="shared" si="41"/>
        <v>Yes</v>
      </c>
      <c r="AO243" s="119" t="str">
        <f t="shared" si="42"/>
        <v>SELECTED</v>
      </c>
      <c r="AP243" s="119" t="str">
        <f t="shared" si="43"/>
        <v>NOT SELECTED</v>
      </c>
      <c r="AQ243" s="60" t="s">
        <v>869</v>
      </c>
      <c r="AR243" s="112"/>
      <c r="AS243" s="112" t="s">
        <v>347</v>
      </c>
    </row>
    <row r="244" spans="2:45" ht="52" hidden="1">
      <c r="B244" s="1" t="s">
        <v>343</v>
      </c>
      <c r="C244" s="109" t="s">
        <v>325</v>
      </c>
      <c r="D244" s="110">
        <v>3</v>
      </c>
      <c r="E244" s="111" t="s">
        <v>889</v>
      </c>
      <c r="F244" s="111"/>
      <c r="G244" s="112" t="s">
        <v>348</v>
      </c>
      <c r="H244" s="112" t="s">
        <v>303</v>
      </c>
      <c r="I244" s="112" t="s">
        <v>346</v>
      </c>
      <c r="J244" s="112" t="s">
        <v>756</v>
      </c>
      <c r="K244" s="112" t="s">
        <v>882</v>
      </c>
      <c r="L244" s="112" t="s">
        <v>726</v>
      </c>
      <c r="M244" s="112"/>
      <c r="N244" s="116">
        <v>4</v>
      </c>
      <c r="O244" s="116">
        <v>4</v>
      </c>
      <c r="P244" s="116">
        <v>3</v>
      </c>
      <c r="Q244" s="116">
        <v>4</v>
      </c>
      <c r="R244" s="116">
        <v>4</v>
      </c>
      <c r="S244" s="116">
        <v>4</v>
      </c>
      <c r="T244" s="117">
        <f>SUM(N244:$Q244)</f>
        <v>15</v>
      </c>
      <c r="U244" s="116"/>
      <c r="V244" s="117">
        <f t="shared" si="44"/>
        <v>0</v>
      </c>
      <c r="W244" s="116"/>
      <c r="X244" s="116"/>
      <c r="Y244" s="116"/>
      <c r="Z244" s="117">
        <f t="shared" si="34"/>
        <v>0</v>
      </c>
      <c r="AA244" s="116"/>
      <c r="AB244" s="117">
        <f t="shared" si="38"/>
        <v>0</v>
      </c>
      <c r="AC244" s="116">
        <v>5</v>
      </c>
      <c r="AD244" s="117">
        <f t="shared" si="39"/>
        <v>5</v>
      </c>
      <c r="AE244" s="116"/>
      <c r="AF244" s="116"/>
      <c r="AG244" s="116"/>
      <c r="AH244" s="116"/>
      <c r="AI244" s="117">
        <f>(AE244*'MS-8,9,10 Domain 3 Weights'!$B$2)+(AF244*'MS-8,9,10 Domain 3 Weights'!$B$3)+(AG244*'MS-8,9,10 Domain 3 Weights'!$B$4)+(AH244*'MS-8,9,10 Domain 3 Weights'!$B$5)</f>
        <v>0</v>
      </c>
      <c r="AJ244" s="116">
        <v>3</v>
      </c>
      <c r="AK244" s="116">
        <v>3</v>
      </c>
      <c r="AL244" s="116">
        <v>4</v>
      </c>
      <c r="AM244" s="117">
        <f t="shared" si="40"/>
        <v>10</v>
      </c>
      <c r="AN244" s="119" t="str">
        <f t="shared" si="41"/>
        <v>Yes</v>
      </c>
      <c r="AO244" s="119" t="str">
        <f t="shared" si="42"/>
        <v>NOT SELECTED</v>
      </c>
      <c r="AP244" s="119" t="str">
        <f t="shared" si="43"/>
        <v>NOT SELECTED</v>
      </c>
      <c r="AQ244" s="60" t="s">
        <v>869</v>
      </c>
      <c r="AR244" s="112"/>
      <c r="AS244" s="112"/>
    </row>
    <row r="245" spans="2:45" ht="39" hidden="1">
      <c r="B245" s="1" t="s">
        <v>343</v>
      </c>
      <c r="C245" s="109" t="s">
        <v>325</v>
      </c>
      <c r="D245" s="110">
        <v>4</v>
      </c>
      <c r="E245" s="111" t="s">
        <v>889</v>
      </c>
      <c r="F245" s="111"/>
      <c r="G245" s="112" t="s">
        <v>349</v>
      </c>
      <c r="H245" s="112" t="s">
        <v>770</v>
      </c>
      <c r="I245" s="112" t="s">
        <v>47</v>
      </c>
      <c r="J245" s="112" t="s">
        <v>756</v>
      </c>
      <c r="K245" s="112" t="s">
        <v>882</v>
      </c>
      <c r="L245" s="112" t="s">
        <v>726</v>
      </c>
      <c r="M245" s="112"/>
      <c r="N245" s="116">
        <v>4</v>
      </c>
      <c r="O245" s="116">
        <v>3</v>
      </c>
      <c r="P245" s="116">
        <v>4</v>
      </c>
      <c r="Q245" s="116">
        <v>4</v>
      </c>
      <c r="R245" s="116">
        <v>4</v>
      </c>
      <c r="S245" s="116">
        <v>4</v>
      </c>
      <c r="T245" s="117">
        <f>SUM(N245:$Q245)</f>
        <v>15</v>
      </c>
      <c r="U245" s="116"/>
      <c r="V245" s="117">
        <f t="shared" si="44"/>
        <v>0</v>
      </c>
      <c r="W245" s="116"/>
      <c r="X245" s="116"/>
      <c r="Y245" s="116"/>
      <c r="Z245" s="117">
        <f t="shared" si="34"/>
        <v>0</v>
      </c>
      <c r="AA245" s="116"/>
      <c r="AB245" s="117">
        <f t="shared" si="38"/>
        <v>0</v>
      </c>
      <c r="AC245" s="116">
        <v>4</v>
      </c>
      <c r="AD245" s="117">
        <f t="shared" si="39"/>
        <v>4</v>
      </c>
      <c r="AE245" s="116"/>
      <c r="AF245" s="116"/>
      <c r="AG245" s="116"/>
      <c r="AH245" s="116"/>
      <c r="AI245" s="117">
        <f>(AE245*'MS-8,9,10 Domain 3 Weights'!$B$2)+(AF245*'MS-8,9,10 Domain 3 Weights'!$B$3)+(AG245*'MS-8,9,10 Domain 3 Weights'!$B$4)+(AH245*'MS-8,9,10 Domain 3 Weights'!$B$5)</f>
        <v>0</v>
      </c>
      <c r="AJ245" s="116">
        <v>3</v>
      </c>
      <c r="AK245" s="116">
        <v>3</v>
      </c>
      <c r="AL245" s="116">
        <v>4</v>
      </c>
      <c r="AM245" s="117">
        <f t="shared" si="40"/>
        <v>10</v>
      </c>
      <c r="AN245" s="119" t="str">
        <f t="shared" si="41"/>
        <v>No</v>
      </c>
      <c r="AO245" s="119" t="str">
        <f t="shared" si="42"/>
        <v>NOT SELECTED</v>
      </c>
      <c r="AP245" s="119" t="str">
        <f t="shared" si="43"/>
        <v>NOT SELECTED</v>
      </c>
      <c r="AQ245" s="60" t="s">
        <v>869</v>
      </c>
      <c r="AR245" s="112"/>
      <c r="AS245" s="112"/>
    </row>
    <row r="246" spans="2:45" ht="39">
      <c r="B246" s="1" t="s">
        <v>343</v>
      </c>
      <c r="C246" s="109" t="s">
        <v>325</v>
      </c>
      <c r="D246" s="110">
        <v>5</v>
      </c>
      <c r="E246" s="111" t="s">
        <v>889</v>
      </c>
      <c r="F246" s="111"/>
      <c r="G246" s="112" t="s">
        <v>350</v>
      </c>
      <c r="H246" s="112" t="s">
        <v>303</v>
      </c>
      <c r="I246" s="112" t="s">
        <v>346</v>
      </c>
      <c r="J246" s="112" t="s">
        <v>756</v>
      </c>
      <c r="K246" s="112" t="s">
        <v>770</v>
      </c>
      <c r="L246" s="112" t="s">
        <v>726</v>
      </c>
      <c r="M246" s="112"/>
      <c r="N246" s="116">
        <v>4</v>
      </c>
      <c r="O246" s="116">
        <v>4</v>
      </c>
      <c r="P246" s="116">
        <v>4</v>
      </c>
      <c r="Q246" s="116">
        <v>4</v>
      </c>
      <c r="R246" s="116">
        <v>4</v>
      </c>
      <c r="S246" s="116">
        <v>4</v>
      </c>
      <c r="T246" s="117">
        <f>SUM(N246:$Q246)</f>
        <v>16</v>
      </c>
      <c r="U246" s="116"/>
      <c r="V246" s="117">
        <f t="shared" si="44"/>
        <v>0</v>
      </c>
      <c r="W246" s="116"/>
      <c r="X246" s="116"/>
      <c r="Y246" s="116"/>
      <c r="Z246" s="117">
        <f t="shared" si="34"/>
        <v>0</v>
      </c>
      <c r="AA246" s="116"/>
      <c r="AB246" s="117">
        <f t="shared" si="38"/>
        <v>0</v>
      </c>
      <c r="AC246" s="116">
        <v>5</v>
      </c>
      <c r="AD246" s="117">
        <f t="shared" si="39"/>
        <v>5</v>
      </c>
      <c r="AE246" s="116"/>
      <c r="AF246" s="116"/>
      <c r="AG246" s="116"/>
      <c r="AH246" s="116"/>
      <c r="AI246" s="117">
        <f>(AE246*'MS-8,9,10 Domain 3 Weights'!$B$2)+(AF246*'MS-8,9,10 Domain 3 Weights'!$B$3)+(AG246*'MS-8,9,10 Domain 3 Weights'!$B$4)+(AH246*'MS-8,9,10 Domain 3 Weights'!$B$5)</f>
        <v>0</v>
      </c>
      <c r="AJ246" s="116">
        <v>3</v>
      </c>
      <c r="AK246" s="116">
        <v>3</v>
      </c>
      <c r="AL246" s="116">
        <v>4</v>
      </c>
      <c r="AM246" s="117">
        <f t="shared" si="40"/>
        <v>10</v>
      </c>
      <c r="AN246" s="119" t="str">
        <f t="shared" si="41"/>
        <v>Yes</v>
      </c>
      <c r="AO246" s="119" t="str">
        <f t="shared" si="42"/>
        <v>SELECTED</v>
      </c>
      <c r="AP246" s="119" t="str">
        <f t="shared" si="43"/>
        <v>NOT SELECTED</v>
      </c>
      <c r="AQ246" s="60" t="s">
        <v>869</v>
      </c>
      <c r="AR246" s="112"/>
      <c r="AS246" s="112"/>
    </row>
    <row r="247" spans="2:45" ht="39" hidden="1">
      <c r="B247" s="1" t="s">
        <v>343</v>
      </c>
      <c r="C247" s="109" t="s">
        <v>325</v>
      </c>
      <c r="D247" s="110">
        <v>6</v>
      </c>
      <c r="E247" s="111" t="s">
        <v>889</v>
      </c>
      <c r="F247" s="111"/>
      <c r="G247" s="112" t="s">
        <v>351</v>
      </c>
      <c r="H247" s="112" t="s">
        <v>303</v>
      </c>
      <c r="I247" s="112" t="s">
        <v>352</v>
      </c>
      <c r="J247" s="112" t="s">
        <v>756</v>
      </c>
      <c r="K247" s="112" t="s">
        <v>772</v>
      </c>
      <c r="L247" s="112" t="s">
        <v>726</v>
      </c>
      <c r="M247" s="112"/>
      <c r="N247" s="116">
        <v>4</v>
      </c>
      <c r="O247" s="116">
        <v>4</v>
      </c>
      <c r="P247" s="116">
        <v>4</v>
      </c>
      <c r="Q247" s="116">
        <v>4</v>
      </c>
      <c r="R247" s="116">
        <v>3</v>
      </c>
      <c r="S247" s="116">
        <v>4</v>
      </c>
      <c r="T247" s="117">
        <f>SUM(N247:$Q247)</f>
        <v>16</v>
      </c>
      <c r="U247" s="116"/>
      <c r="V247" s="117">
        <f t="shared" si="44"/>
        <v>0</v>
      </c>
      <c r="W247" s="116"/>
      <c r="X247" s="116"/>
      <c r="Y247" s="116"/>
      <c r="Z247" s="117">
        <f t="shared" si="34"/>
        <v>0</v>
      </c>
      <c r="AA247" s="116"/>
      <c r="AB247" s="117">
        <f t="shared" si="38"/>
        <v>0</v>
      </c>
      <c r="AC247" s="116">
        <v>4</v>
      </c>
      <c r="AD247" s="117">
        <f t="shared" si="39"/>
        <v>4</v>
      </c>
      <c r="AE247" s="116"/>
      <c r="AF247" s="116"/>
      <c r="AG247" s="116"/>
      <c r="AH247" s="116"/>
      <c r="AI247" s="117">
        <f>(AE247*'MS-8,9,10 Domain 3 Weights'!$B$2)+(AF247*'MS-8,9,10 Domain 3 Weights'!$B$3)+(AG247*'MS-8,9,10 Domain 3 Weights'!$B$4)+(AH247*'MS-8,9,10 Domain 3 Weights'!$B$5)</f>
        <v>0</v>
      </c>
      <c r="AJ247" s="116">
        <v>3</v>
      </c>
      <c r="AK247" s="116">
        <v>3</v>
      </c>
      <c r="AL247" s="116">
        <v>4</v>
      </c>
      <c r="AM247" s="117">
        <f t="shared" si="40"/>
        <v>10</v>
      </c>
      <c r="AN247" s="119" t="str">
        <f t="shared" si="41"/>
        <v>No</v>
      </c>
      <c r="AO247" s="119" t="str">
        <f t="shared" si="42"/>
        <v>NOT SELECTED</v>
      </c>
      <c r="AP247" s="119" t="str">
        <f t="shared" si="43"/>
        <v>NOT SELECTED</v>
      </c>
      <c r="AQ247" s="60" t="s">
        <v>869</v>
      </c>
      <c r="AR247" s="112"/>
      <c r="AS247" s="112"/>
    </row>
    <row r="248" spans="2:45" ht="46.5" customHeight="1">
      <c r="B248" s="1" t="s">
        <v>343</v>
      </c>
      <c r="C248" s="109" t="s">
        <v>325</v>
      </c>
      <c r="D248" s="110">
        <v>7</v>
      </c>
      <c r="E248" s="111" t="s">
        <v>889</v>
      </c>
      <c r="F248" s="111"/>
      <c r="G248" s="112" t="s">
        <v>353</v>
      </c>
      <c r="H248" s="112" t="s">
        <v>770</v>
      </c>
      <c r="I248" s="112" t="s">
        <v>47</v>
      </c>
      <c r="J248" s="112" t="s">
        <v>756</v>
      </c>
      <c r="K248" s="112" t="s">
        <v>882</v>
      </c>
      <c r="L248" s="112" t="s">
        <v>726</v>
      </c>
      <c r="M248" s="112"/>
      <c r="N248" s="116">
        <v>4</v>
      </c>
      <c r="O248" s="116">
        <v>4</v>
      </c>
      <c r="P248" s="116">
        <v>4</v>
      </c>
      <c r="Q248" s="116">
        <v>4</v>
      </c>
      <c r="R248" s="116">
        <v>4</v>
      </c>
      <c r="S248" s="116">
        <v>3</v>
      </c>
      <c r="T248" s="117">
        <f>SUM(N248:$Q248)</f>
        <v>16</v>
      </c>
      <c r="U248" s="116"/>
      <c r="V248" s="117">
        <f t="shared" si="44"/>
        <v>0</v>
      </c>
      <c r="W248" s="116"/>
      <c r="X248" s="116"/>
      <c r="Y248" s="116"/>
      <c r="Z248" s="117">
        <f t="shared" si="34"/>
        <v>0</v>
      </c>
      <c r="AA248" s="116"/>
      <c r="AB248" s="117">
        <f t="shared" si="38"/>
        <v>0</v>
      </c>
      <c r="AC248" s="116">
        <v>5</v>
      </c>
      <c r="AD248" s="117">
        <f t="shared" si="39"/>
        <v>5</v>
      </c>
      <c r="AE248" s="116"/>
      <c r="AF248" s="116"/>
      <c r="AG248" s="116"/>
      <c r="AH248" s="116"/>
      <c r="AI248" s="117">
        <f>(AE248*'MS-8,9,10 Domain 3 Weights'!$B$2)+(AF248*'MS-8,9,10 Domain 3 Weights'!$B$3)+(AG248*'MS-8,9,10 Domain 3 Weights'!$B$4)+(AH248*'MS-8,9,10 Domain 3 Weights'!$B$5)</f>
        <v>0</v>
      </c>
      <c r="AJ248" s="116">
        <v>4</v>
      </c>
      <c r="AK248" s="116">
        <v>4</v>
      </c>
      <c r="AL248" s="116">
        <v>5</v>
      </c>
      <c r="AM248" s="117">
        <f t="shared" si="40"/>
        <v>13</v>
      </c>
      <c r="AN248" s="119" t="str">
        <f t="shared" si="41"/>
        <v>Yes</v>
      </c>
      <c r="AO248" s="119" t="str">
        <f t="shared" si="42"/>
        <v>SELECTED</v>
      </c>
      <c r="AP248" s="119" t="str">
        <f t="shared" si="43"/>
        <v>CORE</v>
      </c>
      <c r="AQ248" s="60" t="s">
        <v>869</v>
      </c>
      <c r="AR248" s="112" t="s">
        <v>960</v>
      </c>
      <c r="AS248" s="112" t="s">
        <v>922</v>
      </c>
    </row>
    <row r="249" spans="2:45" ht="39">
      <c r="B249" s="1" t="s">
        <v>343</v>
      </c>
      <c r="C249" s="109" t="s">
        <v>325</v>
      </c>
      <c r="D249" s="110">
        <v>8</v>
      </c>
      <c r="E249" s="111" t="s">
        <v>889</v>
      </c>
      <c r="F249" s="111"/>
      <c r="G249" s="112" t="s">
        <v>354</v>
      </c>
      <c r="H249" s="112" t="s">
        <v>303</v>
      </c>
      <c r="I249" s="112" t="s">
        <v>355</v>
      </c>
      <c r="J249" s="112" t="s">
        <v>756</v>
      </c>
      <c r="K249" s="112" t="s">
        <v>882</v>
      </c>
      <c r="L249" s="112" t="s">
        <v>726</v>
      </c>
      <c r="M249" s="112"/>
      <c r="N249" s="116">
        <v>5</v>
      </c>
      <c r="O249" s="116">
        <v>5</v>
      </c>
      <c r="P249" s="116">
        <v>3</v>
      </c>
      <c r="Q249" s="116">
        <v>4</v>
      </c>
      <c r="R249" s="116">
        <v>4</v>
      </c>
      <c r="S249" s="116">
        <v>3</v>
      </c>
      <c r="T249" s="117">
        <f>SUM(N249:$Q249)</f>
        <v>17</v>
      </c>
      <c r="U249" s="116"/>
      <c r="V249" s="117">
        <f t="shared" si="44"/>
        <v>0</v>
      </c>
      <c r="W249" s="116"/>
      <c r="X249" s="116"/>
      <c r="Y249" s="116"/>
      <c r="Z249" s="117">
        <f t="shared" si="34"/>
        <v>0</v>
      </c>
      <c r="AA249" s="116"/>
      <c r="AB249" s="117">
        <f t="shared" si="38"/>
        <v>0</v>
      </c>
      <c r="AC249" s="116">
        <v>5</v>
      </c>
      <c r="AD249" s="117">
        <f t="shared" si="39"/>
        <v>5</v>
      </c>
      <c r="AE249" s="116"/>
      <c r="AF249" s="116"/>
      <c r="AG249" s="116"/>
      <c r="AH249" s="116"/>
      <c r="AI249" s="117">
        <f>(AE249*'MS-8,9,10 Domain 3 Weights'!$B$2)+(AF249*'MS-8,9,10 Domain 3 Weights'!$B$3)+(AG249*'MS-8,9,10 Domain 3 Weights'!$B$4)+(AH249*'MS-8,9,10 Domain 3 Weights'!$B$5)</f>
        <v>0</v>
      </c>
      <c r="AJ249" s="116">
        <v>3</v>
      </c>
      <c r="AK249" s="116">
        <v>3</v>
      </c>
      <c r="AL249" s="116">
        <v>4</v>
      </c>
      <c r="AM249" s="117">
        <f t="shared" si="40"/>
        <v>10</v>
      </c>
      <c r="AN249" s="119" t="str">
        <f t="shared" si="41"/>
        <v>Yes</v>
      </c>
      <c r="AO249" s="119" t="str">
        <f t="shared" si="42"/>
        <v>SELECTED</v>
      </c>
      <c r="AP249" s="119" t="str">
        <f t="shared" si="43"/>
        <v>NOT SELECTED</v>
      </c>
      <c r="AQ249" s="60" t="s">
        <v>869</v>
      </c>
      <c r="AR249" s="112"/>
      <c r="AS249" s="112"/>
    </row>
    <row r="250" spans="2:45" ht="39" hidden="1">
      <c r="B250" s="1" t="s">
        <v>923</v>
      </c>
      <c r="C250" s="109" t="s">
        <v>325</v>
      </c>
      <c r="D250" s="110">
        <v>9</v>
      </c>
      <c r="E250" s="111" t="s">
        <v>889</v>
      </c>
      <c r="F250" s="111"/>
      <c r="G250" s="112" t="s">
        <v>356</v>
      </c>
      <c r="H250" s="112" t="s">
        <v>770</v>
      </c>
      <c r="I250" s="112" t="s">
        <v>357</v>
      </c>
      <c r="J250" s="112" t="s">
        <v>756</v>
      </c>
      <c r="K250" s="112" t="s">
        <v>770</v>
      </c>
      <c r="L250" s="112" t="s">
        <v>726</v>
      </c>
      <c r="M250" s="112"/>
      <c r="N250" s="116">
        <v>3</v>
      </c>
      <c r="O250" s="116">
        <v>4</v>
      </c>
      <c r="P250" s="116">
        <v>3</v>
      </c>
      <c r="Q250" s="116">
        <v>4</v>
      </c>
      <c r="R250" s="116">
        <v>3</v>
      </c>
      <c r="S250" s="116">
        <v>3</v>
      </c>
      <c r="T250" s="117">
        <f>SUM(N250:$Q250)</f>
        <v>14</v>
      </c>
      <c r="U250" s="116"/>
      <c r="V250" s="117">
        <f t="shared" si="44"/>
        <v>0</v>
      </c>
      <c r="W250" s="116"/>
      <c r="X250" s="116"/>
      <c r="Y250" s="116"/>
      <c r="Z250" s="117">
        <f t="shared" si="34"/>
        <v>0</v>
      </c>
      <c r="AA250" s="116"/>
      <c r="AB250" s="117">
        <f t="shared" si="38"/>
        <v>0</v>
      </c>
      <c r="AC250" s="116">
        <v>5</v>
      </c>
      <c r="AD250" s="117">
        <f t="shared" si="39"/>
        <v>5</v>
      </c>
      <c r="AE250" s="116"/>
      <c r="AF250" s="116"/>
      <c r="AG250" s="116"/>
      <c r="AH250" s="116"/>
      <c r="AI250" s="117">
        <f>(AE250*'MS-8,9,10 Domain 3 Weights'!$B$2)+(AF250*'MS-8,9,10 Domain 3 Weights'!$B$3)+(AG250*'MS-8,9,10 Domain 3 Weights'!$B$4)+(AH250*'MS-8,9,10 Domain 3 Weights'!$B$5)</f>
        <v>0</v>
      </c>
      <c r="AJ250" s="116">
        <v>3</v>
      </c>
      <c r="AK250" s="116">
        <v>3</v>
      </c>
      <c r="AL250" s="116">
        <v>4</v>
      </c>
      <c r="AM250" s="117">
        <f t="shared" si="40"/>
        <v>10</v>
      </c>
      <c r="AN250" s="119" t="str">
        <f t="shared" si="41"/>
        <v>Yes</v>
      </c>
      <c r="AO250" s="119" t="str">
        <f t="shared" si="42"/>
        <v>NOT SELECTED</v>
      </c>
      <c r="AP250" s="119" t="str">
        <f t="shared" si="43"/>
        <v>NOT SELECTED</v>
      </c>
      <c r="AQ250" s="60" t="s">
        <v>869</v>
      </c>
      <c r="AR250" s="112"/>
      <c r="AS250" s="112"/>
    </row>
    <row r="251" spans="2:45" ht="52" hidden="1">
      <c r="B251" s="1" t="s">
        <v>358</v>
      </c>
      <c r="C251" s="109" t="s">
        <v>325</v>
      </c>
      <c r="D251" s="110">
        <v>1</v>
      </c>
      <c r="E251" s="111" t="s">
        <v>889</v>
      </c>
      <c r="F251" s="111"/>
      <c r="G251" s="112" t="s">
        <v>359</v>
      </c>
      <c r="H251" s="112" t="s">
        <v>22</v>
      </c>
      <c r="I251" s="112" t="s">
        <v>152</v>
      </c>
      <c r="J251" s="112" t="s">
        <v>756</v>
      </c>
      <c r="K251" s="112" t="s">
        <v>765</v>
      </c>
      <c r="L251" s="112" t="s">
        <v>726</v>
      </c>
      <c r="M251" s="112"/>
      <c r="N251" s="116">
        <v>4</v>
      </c>
      <c r="O251" s="116">
        <v>4</v>
      </c>
      <c r="P251" s="116">
        <v>3</v>
      </c>
      <c r="Q251" s="116">
        <v>5</v>
      </c>
      <c r="R251" s="116">
        <v>4</v>
      </c>
      <c r="S251" s="116">
        <v>4</v>
      </c>
      <c r="T251" s="117">
        <f>SUM(N251:$Q251)</f>
        <v>16</v>
      </c>
      <c r="U251" s="116"/>
      <c r="V251" s="117">
        <f t="shared" si="44"/>
        <v>0</v>
      </c>
      <c r="W251" s="116"/>
      <c r="X251" s="116"/>
      <c r="Y251" s="116"/>
      <c r="Z251" s="117">
        <f t="shared" si="34"/>
        <v>0</v>
      </c>
      <c r="AA251" s="116"/>
      <c r="AB251" s="117">
        <f t="shared" si="38"/>
        <v>0</v>
      </c>
      <c r="AC251" s="116">
        <v>4</v>
      </c>
      <c r="AD251" s="117">
        <f t="shared" si="39"/>
        <v>4</v>
      </c>
      <c r="AE251" s="116"/>
      <c r="AF251" s="116"/>
      <c r="AG251" s="116"/>
      <c r="AH251" s="116"/>
      <c r="AI251" s="117">
        <f>(AE251*'MS-8,9,10 Domain 3 Weights'!$B$2)+(AF251*'MS-8,9,10 Domain 3 Weights'!$B$3)+(AG251*'MS-8,9,10 Domain 3 Weights'!$B$4)+(AH251*'MS-8,9,10 Domain 3 Weights'!$B$5)</f>
        <v>0</v>
      </c>
      <c r="AJ251" s="116">
        <v>3</v>
      </c>
      <c r="AK251" s="116">
        <v>3</v>
      </c>
      <c r="AL251" s="116">
        <v>4</v>
      </c>
      <c r="AM251" s="117">
        <f t="shared" si="40"/>
        <v>10</v>
      </c>
      <c r="AN251" s="119" t="str">
        <f t="shared" si="41"/>
        <v>No</v>
      </c>
      <c r="AO251" s="119" t="str">
        <f t="shared" si="42"/>
        <v>NOT SELECTED</v>
      </c>
      <c r="AP251" s="119" t="str">
        <f t="shared" si="43"/>
        <v>NOT SELECTED</v>
      </c>
      <c r="AQ251" s="60" t="s">
        <v>869</v>
      </c>
      <c r="AR251" s="112"/>
      <c r="AS251" s="112"/>
    </row>
    <row r="252" spans="2:45" ht="52" hidden="1">
      <c r="B252" s="1" t="s">
        <v>358</v>
      </c>
      <c r="C252" s="109" t="s">
        <v>325</v>
      </c>
      <c r="D252" s="110">
        <v>2</v>
      </c>
      <c r="E252" s="111" t="s">
        <v>889</v>
      </c>
      <c r="F252" s="111"/>
      <c r="G252" s="112" t="s">
        <v>360</v>
      </c>
      <c r="H252" s="112" t="s">
        <v>244</v>
      </c>
      <c r="I252" s="112" t="s">
        <v>245</v>
      </c>
      <c r="J252" s="112" t="s">
        <v>756</v>
      </c>
      <c r="K252" s="112" t="s">
        <v>766</v>
      </c>
      <c r="L252" s="112" t="s">
        <v>726</v>
      </c>
      <c r="M252" s="112"/>
      <c r="N252" s="116">
        <v>4</v>
      </c>
      <c r="O252" s="116">
        <v>4</v>
      </c>
      <c r="P252" s="116">
        <v>3</v>
      </c>
      <c r="Q252" s="116">
        <v>5</v>
      </c>
      <c r="R252" s="116">
        <v>4</v>
      </c>
      <c r="S252" s="116">
        <v>4</v>
      </c>
      <c r="T252" s="117">
        <f>SUM(N252:$Q252)</f>
        <v>16</v>
      </c>
      <c r="U252" s="116"/>
      <c r="V252" s="117">
        <f t="shared" si="44"/>
        <v>0</v>
      </c>
      <c r="W252" s="116"/>
      <c r="X252" s="116"/>
      <c r="Y252" s="116"/>
      <c r="Z252" s="117">
        <f t="shared" si="34"/>
        <v>0</v>
      </c>
      <c r="AA252" s="116"/>
      <c r="AB252" s="117">
        <f t="shared" si="38"/>
        <v>0</v>
      </c>
      <c r="AC252" s="116">
        <v>4</v>
      </c>
      <c r="AD252" s="117">
        <f t="shared" si="39"/>
        <v>4</v>
      </c>
      <c r="AE252" s="116"/>
      <c r="AF252" s="116"/>
      <c r="AG252" s="116"/>
      <c r="AH252" s="116"/>
      <c r="AI252" s="117">
        <f>(AE252*'MS-8,9,10 Domain 3 Weights'!$B$2)+(AF252*'MS-8,9,10 Domain 3 Weights'!$B$3)+(AG252*'MS-8,9,10 Domain 3 Weights'!$B$4)+(AH252*'MS-8,9,10 Domain 3 Weights'!$B$5)</f>
        <v>0</v>
      </c>
      <c r="AJ252" s="116">
        <v>3</v>
      </c>
      <c r="AK252" s="116">
        <v>3</v>
      </c>
      <c r="AL252" s="116">
        <v>4</v>
      </c>
      <c r="AM252" s="117">
        <f t="shared" si="40"/>
        <v>10</v>
      </c>
      <c r="AN252" s="119" t="str">
        <f t="shared" si="41"/>
        <v>No</v>
      </c>
      <c r="AO252" s="119" t="str">
        <f t="shared" si="42"/>
        <v>NOT SELECTED</v>
      </c>
      <c r="AP252" s="119" t="str">
        <f t="shared" si="43"/>
        <v>NOT SELECTED</v>
      </c>
      <c r="AQ252" s="60" t="s">
        <v>869</v>
      </c>
      <c r="AR252" s="112"/>
      <c r="AS252" s="112"/>
    </row>
    <row r="253" spans="2:45" ht="39" hidden="1">
      <c r="B253" s="1" t="s">
        <v>358</v>
      </c>
      <c r="C253" s="109" t="s">
        <v>325</v>
      </c>
      <c r="D253" s="110">
        <v>3</v>
      </c>
      <c r="E253" s="111" t="s">
        <v>889</v>
      </c>
      <c r="F253" s="111"/>
      <c r="G253" s="112" t="s">
        <v>361</v>
      </c>
      <c r="H253" s="112" t="s">
        <v>30</v>
      </c>
      <c r="I253" s="112" t="s">
        <v>241</v>
      </c>
      <c r="J253" s="112" t="s">
        <v>756</v>
      </c>
      <c r="K253" s="112" t="s">
        <v>767</v>
      </c>
      <c r="L253" s="112" t="s">
        <v>726</v>
      </c>
      <c r="M253" s="112"/>
      <c r="N253" s="116">
        <v>4</v>
      </c>
      <c r="O253" s="116">
        <v>4</v>
      </c>
      <c r="P253" s="116">
        <v>3</v>
      </c>
      <c r="Q253" s="116">
        <v>5</v>
      </c>
      <c r="R253" s="116">
        <v>4</v>
      </c>
      <c r="S253" s="116">
        <v>4</v>
      </c>
      <c r="T253" s="117">
        <f>SUM(N253:$Q253)</f>
        <v>16</v>
      </c>
      <c r="U253" s="116"/>
      <c r="V253" s="117">
        <f t="shared" si="44"/>
        <v>0</v>
      </c>
      <c r="W253" s="116"/>
      <c r="X253" s="116"/>
      <c r="Y253" s="116"/>
      <c r="Z253" s="117">
        <f t="shared" si="34"/>
        <v>0</v>
      </c>
      <c r="AA253" s="116"/>
      <c r="AB253" s="117">
        <f t="shared" si="38"/>
        <v>0</v>
      </c>
      <c r="AC253" s="116">
        <v>4</v>
      </c>
      <c r="AD253" s="117">
        <f t="shared" si="39"/>
        <v>4</v>
      </c>
      <c r="AE253" s="116"/>
      <c r="AF253" s="116"/>
      <c r="AG253" s="116"/>
      <c r="AH253" s="116"/>
      <c r="AI253" s="117">
        <f>(AE253*'MS-8,9,10 Domain 3 Weights'!$B$2)+(AF253*'MS-8,9,10 Domain 3 Weights'!$B$3)+(AG253*'MS-8,9,10 Domain 3 Weights'!$B$4)+(AH253*'MS-8,9,10 Domain 3 Weights'!$B$5)</f>
        <v>0</v>
      </c>
      <c r="AJ253" s="116">
        <v>3</v>
      </c>
      <c r="AK253" s="116">
        <v>3</v>
      </c>
      <c r="AL253" s="116">
        <v>4</v>
      </c>
      <c r="AM253" s="117">
        <f t="shared" si="40"/>
        <v>10</v>
      </c>
      <c r="AN253" s="119" t="str">
        <f t="shared" si="41"/>
        <v>No</v>
      </c>
      <c r="AO253" s="119" t="str">
        <f t="shared" si="42"/>
        <v>NOT SELECTED</v>
      </c>
      <c r="AP253" s="119" t="str">
        <f t="shared" si="43"/>
        <v>NOT SELECTED</v>
      </c>
      <c r="AQ253" s="60" t="s">
        <v>862</v>
      </c>
      <c r="AR253" s="112"/>
      <c r="AS253" s="112"/>
    </row>
    <row r="254" spans="2:45" ht="39">
      <c r="B254" s="1" t="s">
        <v>358</v>
      </c>
      <c r="C254" s="109" t="s">
        <v>325</v>
      </c>
      <c r="D254" s="110">
        <v>4</v>
      </c>
      <c r="E254" s="111" t="s">
        <v>889</v>
      </c>
      <c r="F254" s="111"/>
      <c r="G254" s="112" t="s">
        <v>362</v>
      </c>
      <c r="H254" s="112" t="s">
        <v>298</v>
      </c>
      <c r="I254" s="112" t="s">
        <v>363</v>
      </c>
      <c r="J254" s="112" t="s">
        <v>756</v>
      </c>
      <c r="K254" s="112" t="s">
        <v>769</v>
      </c>
      <c r="L254" s="112" t="s">
        <v>726</v>
      </c>
      <c r="M254" s="112"/>
      <c r="N254" s="116">
        <v>4</v>
      </c>
      <c r="O254" s="116">
        <v>4</v>
      </c>
      <c r="P254" s="116">
        <v>3</v>
      </c>
      <c r="Q254" s="116">
        <v>5</v>
      </c>
      <c r="R254" s="116">
        <v>4</v>
      </c>
      <c r="S254" s="116">
        <v>4</v>
      </c>
      <c r="T254" s="117">
        <f>SUM(N254:$Q254)</f>
        <v>16</v>
      </c>
      <c r="U254" s="116"/>
      <c r="V254" s="117">
        <f t="shared" si="44"/>
        <v>0</v>
      </c>
      <c r="W254" s="116"/>
      <c r="X254" s="116"/>
      <c r="Y254" s="116"/>
      <c r="Z254" s="117">
        <f t="shared" si="34"/>
        <v>0</v>
      </c>
      <c r="AA254" s="116"/>
      <c r="AB254" s="117">
        <f t="shared" si="38"/>
        <v>0</v>
      </c>
      <c r="AC254" s="116">
        <v>5</v>
      </c>
      <c r="AD254" s="117">
        <f t="shared" si="39"/>
        <v>5</v>
      </c>
      <c r="AE254" s="116"/>
      <c r="AF254" s="116"/>
      <c r="AG254" s="116"/>
      <c r="AH254" s="116"/>
      <c r="AI254" s="117">
        <f>(AE254*'MS-8,9,10 Domain 3 Weights'!$B$2)+(AF254*'MS-8,9,10 Domain 3 Weights'!$B$3)+(AG254*'MS-8,9,10 Domain 3 Weights'!$B$4)+(AH254*'MS-8,9,10 Domain 3 Weights'!$B$5)</f>
        <v>0</v>
      </c>
      <c r="AJ254" s="116">
        <v>3</v>
      </c>
      <c r="AK254" s="116">
        <v>3</v>
      </c>
      <c r="AL254" s="116">
        <v>4</v>
      </c>
      <c r="AM254" s="117">
        <f t="shared" si="40"/>
        <v>10</v>
      </c>
      <c r="AN254" s="119" t="str">
        <f t="shared" si="41"/>
        <v>Yes</v>
      </c>
      <c r="AO254" s="119" t="str">
        <f t="shared" si="42"/>
        <v>SELECTED</v>
      </c>
      <c r="AP254" s="119" t="str">
        <f t="shared" si="43"/>
        <v>NOT SELECTED</v>
      </c>
      <c r="AQ254" s="60" t="s">
        <v>868</v>
      </c>
      <c r="AR254" s="112"/>
      <c r="AS254" s="112"/>
    </row>
    <row r="255" spans="2:45" ht="39">
      <c r="B255" s="1" t="s">
        <v>358</v>
      </c>
      <c r="C255" s="109" t="s">
        <v>325</v>
      </c>
      <c r="D255" s="110">
        <v>5</v>
      </c>
      <c r="E255" s="111" t="s">
        <v>889</v>
      </c>
      <c r="F255" s="111"/>
      <c r="G255" s="112" t="s">
        <v>364</v>
      </c>
      <c r="H255" s="112" t="s">
        <v>33</v>
      </c>
      <c r="I255" s="112" t="s">
        <v>155</v>
      </c>
      <c r="J255" s="112" t="s">
        <v>756</v>
      </c>
      <c r="K255" s="112" t="s">
        <v>772</v>
      </c>
      <c r="L255" s="112" t="s">
        <v>726</v>
      </c>
      <c r="M255" s="112"/>
      <c r="N255" s="116">
        <v>4</v>
      </c>
      <c r="O255" s="116">
        <v>4</v>
      </c>
      <c r="P255" s="116">
        <v>3</v>
      </c>
      <c r="Q255" s="116">
        <v>5</v>
      </c>
      <c r="R255" s="116">
        <v>4</v>
      </c>
      <c r="S255" s="116">
        <v>4</v>
      </c>
      <c r="T255" s="117">
        <f>SUM(N255:$Q255)</f>
        <v>16</v>
      </c>
      <c r="U255" s="116"/>
      <c r="V255" s="117">
        <f t="shared" si="44"/>
        <v>0</v>
      </c>
      <c r="W255" s="116"/>
      <c r="X255" s="116"/>
      <c r="Y255" s="116"/>
      <c r="Z255" s="117">
        <f t="shared" si="34"/>
        <v>0</v>
      </c>
      <c r="AA255" s="116"/>
      <c r="AB255" s="117">
        <f t="shared" si="38"/>
        <v>0</v>
      </c>
      <c r="AC255" s="116">
        <v>5</v>
      </c>
      <c r="AD255" s="117">
        <f t="shared" si="39"/>
        <v>5</v>
      </c>
      <c r="AE255" s="116"/>
      <c r="AF255" s="116"/>
      <c r="AG255" s="116"/>
      <c r="AH255" s="116"/>
      <c r="AI255" s="117">
        <f>(AE255*'MS-8,9,10 Domain 3 Weights'!$B$2)+(AF255*'MS-8,9,10 Domain 3 Weights'!$B$3)+(AG255*'MS-8,9,10 Domain 3 Weights'!$B$4)+(AH255*'MS-8,9,10 Domain 3 Weights'!$B$5)</f>
        <v>0</v>
      </c>
      <c r="AJ255" s="116">
        <v>3</v>
      </c>
      <c r="AK255" s="116">
        <v>3</v>
      </c>
      <c r="AL255" s="116">
        <v>4</v>
      </c>
      <c r="AM255" s="117">
        <f t="shared" si="40"/>
        <v>10</v>
      </c>
      <c r="AN255" s="119" t="str">
        <f t="shared" si="41"/>
        <v>Yes</v>
      </c>
      <c r="AO255" s="119" t="str">
        <f t="shared" si="42"/>
        <v>SELECTED</v>
      </c>
      <c r="AP255" s="119" t="str">
        <f t="shared" si="43"/>
        <v>NOT SELECTED</v>
      </c>
      <c r="AQ255" s="60" t="s">
        <v>868</v>
      </c>
      <c r="AR255" s="112"/>
      <c r="AS255" s="112"/>
    </row>
    <row r="256" spans="2:45" ht="39" hidden="1">
      <c r="B256" s="1" t="s">
        <v>358</v>
      </c>
      <c r="C256" s="109" t="s">
        <v>325</v>
      </c>
      <c r="D256" s="110">
        <v>6</v>
      </c>
      <c r="E256" s="111" t="s">
        <v>889</v>
      </c>
      <c r="F256" s="111"/>
      <c r="G256" s="112" t="s">
        <v>365</v>
      </c>
      <c r="H256" s="112" t="s">
        <v>366</v>
      </c>
      <c r="I256" s="112" t="s">
        <v>367</v>
      </c>
      <c r="J256" s="112" t="s">
        <v>756</v>
      </c>
      <c r="K256" s="112" t="s">
        <v>762</v>
      </c>
      <c r="L256" s="112" t="s">
        <v>726</v>
      </c>
      <c r="M256" s="112"/>
      <c r="N256" s="116">
        <v>4</v>
      </c>
      <c r="O256" s="116">
        <v>4</v>
      </c>
      <c r="P256" s="116">
        <v>3</v>
      </c>
      <c r="Q256" s="116">
        <v>2</v>
      </c>
      <c r="R256" s="116">
        <v>4</v>
      </c>
      <c r="S256" s="116">
        <v>4</v>
      </c>
      <c r="T256" s="117">
        <f>SUM(N256:$Q256)</f>
        <v>13</v>
      </c>
      <c r="U256" s="116"/>
      <c r="V256" s="117">
        <f t="shared" si="44"/>
        <v>0</v>
      </c>
      <c r="W256" s="116"/>
      <c r="X256" s="116"/>
      <c r="Y256" s="116"/>
      <c r="Z256" s="117">
        <f t="shared" si="34"/>
        <v>0</v>
      </c>
      <c r="AA256" s="116"/>
      <c r="AB256" s="117">
        <f t="shared" si="38"/>
        <v>0</v>
      </c>
      <c r="AC256" s="116">
        <v>4</v>
      </c>
      <c r="AD256" s="117">
        <f t="shared" si="39"/>
        <v>4</v>
      </c>
      <c r="AE256" s="116"/>
      <c r="AF256" s="116"/>
      <c r="AG256" s="116"/>
      <c r="AH256" s="116"/>
      <c r="AI256" s="117">
        <f>(AE256*'MS-8,9,10 Domain 3 Weights'!$B$2)+(AF256*'MS-8,9,10 Domain 3 Weights'!$B$3)+(AG256*'MS-8,9,10 Domain 3 Weights'!$B$4)+(AH256*'MS-8,9,10 Domain 3 Weights'!$B$5)</f>
        <v>0</v>
      </c>
      <c r="AJ256" s="116">
        <v>3</v>
      </c>
      <c r="AK256" s="116">
        <v>3</v>
      </c>
      <c r="AL256" s="116">
        <v>4</v>
      </c>
      <c r="AM256" s="117">
        <f t="shared" si="40"/>
        <v>10</v>
      </c>
      <c r="AN256" s="119" t="str">
        <f t="shared" si="41"/>
        <v>No</v>
      </c>
      <c r="AO256" s="119" t="str">
        <f t="shared" si="42"/>
        <v>NOT SELECTED</v>
      </c>
      <c r="AP256" s="119" t="str">
        <f t="shared" si="43"/>
        <v>NOT SELECTED</v>
      </c>
      <c r="AQ256" s="60" t="s">
        <v>868</v>
      </c>
      <c r="AR256" s="112"/>
      <c r="AS256" s="112"/>
    </row>
    <row r="257" spans="2:45" ht="39">
      <c r="B257" s="1" t="s">
        <v>358</v>
      </c>
      <c r="C257" s="109" t="s">
        <v>325</v>
      </c>
      <c r="D257" s="110">
        <v>7</v>
      </c>
      <c r="E257" s="111" t="s">
        <v>889</v>
      </c>
      <c r="F257" s="111"/>
      <c r="G257" s="112" t="s">
        <v>368</v>
      </c>
      <c r="H257" s="112" t="s">
        <v>33</v>
      </c>
      <c r="I257" s="112" t="s">
        <v>155</v>
      </c>
      <c r="J257" s="112" t="s">
        <v>756</v>
      </c>
      <c r="K257" s="112" t="s">
        <v>772</v>
      </c>
      <c r="L257" s="112" t="s">
        <v>726</v>
      </c>
      <c r="M257" s="112"/>
      <c r="N257" s="116">
        <v>4</v>
      </c>
      <c r="O257" s="116">
        <v>4</v>
      </c>
      <c r="P257" s="116">
        <v>3</v>
      </c>
      <c r="Q257" s="116">
        <v>5</v>
      </c>
      <c r="R257" s="116">
        <v>4</v>
      </c>
      <c r="S257" s="116">
        <v>4</v>
      </c>
      <c r="T257" s="117">
        <f>SUM(N257:$Q257)</f>
        <v>16</v>
      </c>
      <c r="U257" s="116"/>
      <c r="V257" s="117">
        <f t="shared" si="44"/>
        <v>0</v>
      </c>
      <c r="W257" s="116"/>
      <c r="X257" s="116"/>
      <c r="Y257" s="116"/>
      <c r="Z257" s="117">
        <f t="shared" si="34"/>
        <v>0</v>
      </c>
      <c r="AA257" s="116"/>
      <c r="AB257" s="117">
        <f t="shared" si="38"/>
        <v>0</v>
      </c>
      <c r="AC257" s="116">
        <v>5</v>
      </c>
      <c r="AD257" s="117">
        <f t="shared" si="39"/>
        <v>5</v>
      </c>
      <c r="AE257" s="116"/>
      <c r="AF257" s="116"/>
      <c r="AG257" s="116"/>
      <c r="AH257" s="116"/>
      <c r="AI257" s="117">
        <f>(AE257*'MS-8,9,10 Domain 3 Weights'!$B$2)+(AF257*'MS-8,9,10 Domain 3 Weights'!$B$3)+(AG257*'MS-8,9,10 Domain 3 Weights'!$B$4)+(AH257*'MS-8,9,10 Domain 3 Weights'!$B$5)</f>
        <v>0</v>
      </c>
      <c r="AJ257" s="116">
        <v>3</v>
      </c>
      <c r="AK257" s="116">
        <v>3</v>
      </c>
      <c r="AL257" s="116">
        <v>4</v>
      </c>
      <c r="AM257" s="117">
        <f t="shared" si="40"/>
        <v>10</v>
      </c>
      <c r="AN257" s="119" t="str">
        <f t="shared" si="41"/>
        <v>Yes</v>
      </c>
      <c r="AO257" s="119" t="str">
        <f t="shared" si="42"/>
        <v>SELECTED</v>
      </c>
      <c r="AP257" s="119" t="str">
        <f t="shared" si="43"/>
        <v>NOT SELECTED</v>
      </c>
      <c r="AQ257" s="60" t="s">
        <v>869</v>
      </c>
      <c r="AR257" s="112"/>
      <c r="AS257" s="112"/>
    </row>
    <row r="258" spans="2:45" ht="39" hidden="1">
      <c r="B258" s="1" t="s">
        <v>369</v>
      </c>
      <c r="C258" s="109" t="s">
        <v>370</v>
      </c>
      <c r="D258" s="110">
        <v>1</v>
      </c>
      <c r="E258" s="111"/>
      <c r="F258" s="111"/>
      <c r="G258" s="112" t="s">
        <v>371</v>
      </c>
      <c r="H258" s="112" t="s">
        <v>22</v>
      </c>
      <c r="I258" s="112" t="s">
        <v>23</v>
      </c>
      <c r="J258" s="112" t="s">
        <v>756</v>
      </c>
      <c r="K258" s="112" t="s">
        <v>764</v>
      </c>
      <c r="L258" s="112" t="s">
        <v>726</v>
      </c>
      <c r="M258" s="112"/>
      <c r="N258" s="116"/>
      <c r="O258" s="116"/>
      <c r="P258" s="116"/>
      <c r="Q258" s="116"/>
      <c r="R258" s="116"/>
      <c r="S258" s="116"/>
      <c r="T258" s="117">
        <f t="shared" si="36"/>
        <v>0</v>
      </c>
      <c r="U258" s="116"/>
      <c r="V258" s="117">
        <f t="shared" si="44"/>
        <v>0</v>
      </c>
      <c r="W258" s="116"/>
      <c r="X258" s="116"/>
      <c r="Y258" s="116"/>
      <c r="Z258" s="117">
        <f t="shared" si="34"/>
        <v>0</v>
      </c>
      <c r="AA258" s="116"/>
      <c r="AB258" s="117">
        <f t="shared" si="38"/>
        <v>0</v>
      </c>
      <c r="AC258" s="116"/>
      <c r="AD258" s="117">
        <f t="shared" si="39"/>
        <v>0</v>
      </c>
      <c r="AE258" s="116"/>
      <c r="AF258" s="116"/>
      <c r="AG258" s="116"/>
      <c r="AH258" s="116"/>
      <c r="AI258" s="117">
        <f>(AE258*'MS-8,9,10 Domain 3 Weights'!$B$2)+(AF258*'MS-8,9,10 Domain 3 Weights'!$B$3)+(AG258*'MS-8,9,10 Domain 3 Weights'!$B$4)+(AH258*'MS-8,9,10 Domain 3 Weights'!$B$5)</f>
        <v>0</v>
      </c>
      <c r="AJ258" s="116"/>
      <c r="AK258" s="116"/>
      <c r="AL258" s="116"/>
      <c r="AM258" s="117">
        <f t="shared" si="40"/>
        <v>0</v>
      </c>
      <c r="AN258" s="119" t="str">
        <f t="shared" si="41"/>
        <v>No</v>
      </c>
      <c r="AO258" s="119" t="str">
        <f t="shared" si="42"/>
        <v>NOT SELECTED</v>
      </c>
      <c r="AP258" s="119" t="str">
        <f t="shared" si="43"/>
        <v>NOT SELECTED</v>
      </c>
      <c r="AQ258" s="60" t="s">
        <v>869</v>
      </c>
      <c r="AR258" s="112"/>
      <c r="AS258" s="112"/>
    </row>
    <row r="259" spans="2:45" ht="65" hidden="1">
      <c r="B259" s="1" t="s">
        <v>369</v>
      </c>
      <c r="C259" s="109" t="s">
        <v>370</v>
      </c>
      <c r="D259" s="110">
        <v>2</v>
      </c>
      <c r="E259" s="111" t="s">
        <v>890</v>
      </c>
      <c r="F259" s="111"/>
      <c r="G259" s="112" t="s">
        <v>372</v>
      </c>
      <c r="H259" s="112" t="s">
        <v>19</v>
      </c>
      <c r="I259" s="112" t="s">
        <v>20</v>
      </c>
      <c r="J259" s="112" t="s">
        <v>756</v>
      </c>
      <c r="K259" s="112" t="s">
        <v>766</v>
      </c>
      <c r="L259" s="112" t="s">
        <v>726</v>
      </c>
      <c r="M259" s="112"/>
      <c r="N259" s="116">
        <v>4</v>
      </c>
      <c r="O259" s="116">
        <v>3</v>
      </c>
      <c r="P259" s="116">
        <v>3</v>
      </c>
      <c r="Q259" s="116">
        <v>4</v>
      </c>
      <c r="R259" s="116">
        <v>3</v>
      </c>
      <c r="S259" s="116">
        <v>3</v>
      </c>
      <c r="T259" s="117">
        <f>SUM(N259:$Q259)</f>
        <v>14</v>
      </c>
      <c r="U259" s="116"/>
      <c r="V259" s="117">
        <f t="shared" si="44"/>
        <v>0</v>
      </c>
      <c r="W259" s="116"/>
      <c r="X259" s="116"/>
      <c r="Y259" s="116"/>
      <c r="Z259" s="117">
        <f t="shared" ref="Z259:Z322" si="46">SUM(W259:Y259)</f>
        <v>0</v>
      </c>
      <c r="AA259" s="116"/>
      <c r="AB259" s="117">
        <f t="shared" si="38"/>
        <v>0</v>
      </c>
      <c r="AC259" s="116">
        <v>4</v>
      </c>
      <c r="AD259" s="117">
        <f t="shared" si="39"/>
        <v>4</v>
      </c>
      <c r="AE259" s="116"/>
      <c r="AF259" s="116"/>
      <c r="AG259" s="116"/>
      <c r="AH259" s="116"/>
      <c r="AI259" s="117">
        <f>(AE259*'MS-8,9,10 Domain 3 Weights'!$B$2)+(AF259*'MS-8,9,10 Domain 3 Weights'!$B$3)+(AG259*'MS-8,9,10 Domain 3 Weights'!$B$4)+(AH259*'MS-8,9,10 Domain 3 Weights'!$B$5)</f>
        <v>0</v>
      </c>
      <c r="AJ259" s="116">
        <v>3</v>
      </c>
      <c r="AK259" s="116">
        <v>3</v>
      </c>
      <c r="AL259" s="116">
        <v>4</v>
      </c>
      <c r="AM259" s="117">
        <f t="shared" si="40"/>
        <v>10</v>
      </c>
      <c r="AN259" s="119" t="str">
        <f t="shared" si="41"/>
        <v>No</v>
      </c>
      <c r="AO259" s="119" t="str">
        <f t="shared" si="42"/>
        <v>NOT SELECTED</v>
      </c>
      <c r="AP259" s="119" t="str">
        <f t="shared" si="43"/>
        <v>NOT SELECTED</v>
      </c>
      <c r="AQ259" s="60" t="s">
        <v>869</v>
      </c>
      <c r="AR259" s="112"/>
      <c r="AS259" s="112"/>
    </row>
    <row r="260" spans="2:45" ht="39">
      <c r="B260" s="1" t="s">
        <v>369</v>
      </c>
      <c r="C260" s="109" t="s">
        <v>370</v>
      </c>
      <c r="D260" s="110">
        <v>3</v>
      </c>
      <c r="E260" s="111" t="s">
        <v>890</v>
      </c>
      <c r="F260" s="111"/>
      <c r="G260" s="112" t="s">
        <v>373</v>
      </c>
      <c r="H260" s="112" t="s">
        <v>30</v>
      </c>
      <c r="I260" s="112" t="s">
        <v>31</v>
      </c>
      <c r="J260" s="112" t="s">
        <v>756</v>
      </c>
      <c r="K260" s="112" t="s">
        <v>30</v>
      </c>
      <c r="L260" s="112" t="s">
        <v>726</v>
      </c>
      <c r="M260" s="112" t="s">
        <v>16</v>
      </c>
      <c r="N260" s="116">
        <v>4</v>
      </c>
      <c r="O260" s="116">
        <v>5</v>
      </c>
      <c r="P260" s="116">
        <v>3</v>
      </c>
      <c r="Q260" s="116">
        <v>5</v>
      </c>
      <c r="R260" s="116">
        <v>3</v>
      </c>
      <c r="S260" s="116">
        <v>3</v>
      </c>
      <c r="T260" s="117">
        <f>SUM(N260:$Q260)</f>
        <v>17</v>
      </c>
      <c r="U260" s="116"/>
      <c r="V260" s="117">
        <f t="shared" si="44"/>
        <v>0</v>
      </c>
      <c r="W260" s="116"/>
      <c r="X260" s="116"/>
      <c r="Y260" s="116"/>
      <c r="Z260" s="117">
        <f t="shared" si="46"/>
        <v>0</v>
      </c>
      <c r="AA260" s="116"/>
      <c r="AB260" s="117">
        <f t="shared" si="38"/>
        <v>0</v>
      </c>
      <c r="AC260" s="116">
        <v>5</v>
      </c>
      <c r="AD260" s="117">
        <f t="shared" si="39"/>
        <v>5</v>
      </c>
      <c r="AE260" s="116"/>
      <c r="AF260" s="116"/>
      <c r="AG260" s="116"/>
      <c r="AH260" s="116"/>
      <c r="AI260" s="117">
        <f>(AE260*'MS-8,9,10 Domain 3 Weights'!$B$2)+(AF260*'MS-8,9,10 Domain 3 Weights'!$B$3)+(AG260*'MS-8,9,10 Domain 3 Weights'!$B$4)+(AH260*'MS-8,9,10 Domain 3 Weights'!$B$5)</f>
        <v>0</v>
      </c>
      <c r="AJ260" s="116">
        <v>3</v>
      </c>
      <c r="AK260" s="116">
        <v>3</v>
      </c>
      <c r="AL260" s="116">
        <v>4</v>
      </c>
      <c r="AM260" s="117">
        <f t="shared" si="40"/>
        <v>10</v>
      </c>
      <c r="AN260" s="119" t="str">
        <f t="shared" si="41"/>
        <v>Yes</v>
      </c>
      <c r="AO260" s="119" t="str">
        <f t="shared" si="42"/>
        <v>SELECTED</v>
      </c>
      <c r="AP260" s="119" t="str">
        <f t="shared" si="43"/>
        <v>NOT SELECTED</v>
      </c>
      <c r="AQ260" s="60" t="s">
        <v>869</v>
      </c>
      <c r="AR260" s="112"/>
      <c r="AS260" s="112" t="s">
        <v>846</v>
      </c>
    </row>
    <row r="261" spans="2:45" ht="39" hidden="1">
      <c r="B261" s="1" t="s">
        <v>369</v>
      </c>
      <c r="C261" s="109" t="s">
        <v>370</v>
      </c>
      <c r="D261" s="110">
        <v>4</v>
      </c>
      <c r="E261" s="111" t="s">
        <v>890</v>
      </c>
      <c r="F261" s="111"/>
      <c r="G261" s="112" t="s">
        <v>374</v>
      </c>
      <c r="H261" s="112"/>
      <c r="I261" s="112" t="s">
        <v>44</v>
      </c>
      <c r="J261" s="112" t="s">
        <v>756</v>
      </c>
      <c r="K261" s="112" t="s">
        <v>761</v>
      </c>
      <c r="L261" s="112" t="s">
        <v>726</v>
      </c>
      <c r="M261" s="112"/>
      <c r="N261" s="116">
        <v>4</v>
      </c>
      <c r="O261" s="116">
        <v>5</v>
      </c>
      <c r="P261" s="116">
        <v>2</v>
      </c>
      <c r="Q261" s="116">
        <v>4</v>
      </c>
      <c r="R261" s="116">
        <v>4</v>
      </c>
      <c r="S261" s="116">
        <v>4</v>
      </c>
      <c r="T261" s="117">
        <f>SUM(N261:$Q261)</f>
        <v>15</v>
      </c>
      <c r="U261" s="116"/>
      <c r="V261" s="117">
        <f t="shared" si="44"/>
        <v>0</v>
      </c>
      <c r="W261" s="116"/>
      <c r="X261" s="116"/>
      <c r="Y261" s="116"/>
      <c r="Z261" s="117">
        <f t="shared" si="46"/>
        <v>0</v>
      </c>
      <c r="AA261" s="116"/>
      <c r="AB261" s="117">
        <f t="shared" si="38"/>
        <v>0</v>
      </c>
      <c r="AC261" s="116">
        <v>5</v>
      </c>
      <c r="AD261" s="117">
        <f t="shared" si="39"/>
        <v>5</v>
      </c>
      <c r="AE261" s="116"/>
      <c r="AF261" s="116"/>
      <c r="AG261" s="116"/>
      <c r="AH261" s="116"/>
      <c r="AI261" s="117">
        <f>(AE261*'MS-8,9,10 Domain 3 Weights'!$B$2)+(AF261*'MS-8,9,10 Domain 3 Weights'!$B$3)+(AG261*'MS-8,9,10 Domain 3 Weights'!$B$4)+(AH261*'MS-8,9,10 Domain 3 Weights'!$B$5)</f>
        <v>0</v>
      </c>
      <c r="AJ261" s="116">
        <v>3</v>
      </c>
      <c r="AK261" s="116">
        <v>3</v>
      </c>
      <c r="AL261" s="116">
        <v>4</v>
      </c>
      <c r="AM261" s="117">
        <f t="shared" si="40"/>
        <v>10</v>
      </c>
      <c r="AN261" s="119" t="str">
        <f t="shared" si="41"/>
        <v>Yes</v>
      </c>
      <c r="AO261" s="119" t="str">
        <f t="shared" si="42"/>
        <v>NOT SELECTED</v>
      </c>
      <c r="AP261" s="119" t="str">
        <f t="shared" si="43"/>
        <v>NOT SELECTED</v>
      </c>
      <c r="AQ261" s="60" t="s">
        <v>868</v>
      </c>
      <c r="AR261" s="112"/>
      <c r="AS261" s="112"/>
    </row>
    <row r="262" spans="2:45" ht="39" hidden="1">
      <c r="B262" s="1" t="s">
        <v>369</v>
      </c>
      <c r="C262" s="109" t="s">
        <v>370</v>
      </c>
      <c r="D262" s="110">
        <v>5</v>
      </c>
      <c r="E262" s="111" t="s">
        <v>890</v>
      </c>
      <c r="F262" s="111"/>
      <c r="G262" s="112" t="s">
        <v>375</v>
      </c>
      <c r="H262" s="112"/>
      <c r="I262" s="112" t="s">
        <v>44</v>
      </c>
      <c r="J262" s="112" t="s">
        <v>756</v>
      </c>
      <c r="K262" s="112" t="s">
        <v>761</v>
      </c>
      <c r="L262" s="112" t="s">
        <v>726</v>
      </c>
      <c r="M262" s="112" t="s">
        <v>16</v>
      </c>
      <c r="N262" s="116">
        <v>4</v>
      </c>
      <c r="O262" s="116">
        <v>3</v>
      </c>
      <c r="P262" s="116">
        <v>3</v>
      </c>
      <c r="Q262" s="116">
        <v>4</v>
      </c>
      <c r="R262" s="116">
        <v>3</v>
      </c>
      <c r="S262" s="116">
        <v>3</v>
      </c>
      <c r="T262" s="117">
        <f>SUM(N262:$Q262)</f>
        <v>14</v>
      </c>
      <c r="U262" s="116"/>
      <c r="V262" s="117">
        <f t="shared" si="44"/>
        <v>0</v>
      </c>
      <c r="W262" s="116"/>
      <c r="X262" s="116"/>
      <c r="Y262" s="116"/>
      <c r="Z262" s="117">
        <f t="shared" si="46"/>
        <v>0</v>
      </c>
      <c r="AA262" s="116"/>
      <c r="AB262" s="117">
        <f t="shared" si="38"/>
        <v>0</v>
      </c>
      <c r="AC262" s="116">
        <v>4</v>
      </c>
      <c r="AD262" s="117">
        <f t="shared" si="39"/>
        <v>4</v>
      </c>
      <c r="AE262" s="116"/>
      <c r="AF262" s="116"/>
      <c r="AG262" s="116"/>
      <c r="AH262" s="116"/>
      <c r="AI262" s="117">
        <f>(AE262*'MS-8,9,10 Domain 3 Weights'!$B$2)+(AF262*'MS-8,9,10 Domain 3 Weights'!$B$3)+(AG262*'MS-8,9,10 Domain 3 Weights'!$B$4)+(AH262*'MS-8,9,10 Domain 3 Weights'!$B$5)</f>
        <v>0</v>
      </c>
      <c r="AJ262" s="116">
        <v>3</v>
      </c>
      <c r="AK262" s="116">
        <v>3</v>
      </c>
      <c r="AL262" s="116">
        <v>4</v>
      </c>
      <c r="AM262" s="117">
        <f t="shared" si="40"/>
        <v>10</v>
      </c>
      <c r="AN262" s="119" t="str">
        <f t="shared" si="41"/>
        <v>No</v>
      </c>
      <c r="AO262" s="119" t="str">
        <f t="shared" si="42"/>
        <v>NOT SELECTED</v>
      </c>
      <c r="AP262" s="119" t="str">
        <f t="shared" si="43"/>
        <v>NOT SELECTED</v>
      </c>
      <c r="AQ262" s="60" t="s">
        <v>872</v>
      </c>
      <c r="AR262" s="112"/>
      <c r="AS262" s="112" t="s">
        <v>376</v>
      </c>
    </row>
    <row r="263" spans="2:45" ht="39" hidden="1">
      <c r="B263" s="1" t="s">
        <v>369</v>
      </c>
      <c r="C263" s="109" t="s">
        <v>370</v>
      </c>
      <c r="D263" s="110">
        <v>6</v>
      </c>
      <c r="E263" s="111" t="s">
        <v>890</v>
      </c>
      <c r="F263" s="111"/>
      <c r="G263" s="112" t="s">
        <v>377</v>
      </c>
      <c r="H263" s="112"/>
      <c r="I263" s="112" t="s">
        <v>44</v>
      </c>
      <c r="J263" s="112" t="s">
        <v>756</v>
      </c>
      <c r="K263" s="112" t="s">
        <v>761</v>
      </c>
      <c r="L263" s="112" t="s">
        <v>726</v>
      </c>
      <c r="M263" s="112" t="s">
        <v>253</v>
      </c>
      <c r="N263" s="116">
        <v>4</v>
      </c>
      <c r="O263" s="116">
        <v>3</v>
      </c>
      <c r="P263" s="116">
        <v>3</v>
      </c>
      <c r="Q263" s="116">
        <v>4</v>
      </c>
      <c r="R263" s="116">
        <v>3</v>
      </c>
      <c r="S263" s="116">
        <v>3</v>
      </c>
      <c r="T263" s="117">
        <f>SUM(N263:$Q263)</f>
        <v>14</v>
      </c>
      <c r="U263" s="116"/>
      <c r="V263" s="117">
        <f t="shared" si="44"/>
        <v>0</v>
      </c>
      <c r="W263" s="116"/>
      <c r="X263" s="116"/>
      <c r="Y263" s="116"/>
      <c r="Z263" s="117">
        <f t="shared" si="46"/>
        <v>0</v>
      </c>
      <c r="AA263" s="116"/>
      <c r="AB263" s="117">
        <f t="shared" si="38"/>
        <v>0</v>
      </c>
      <c r="AC263" s="116">
        <v>4</v>
      </c>
      <c r="AD263" s="117">
        <f t="shared" si="39"/>
        <v>4</v>
      </c>
      <c r="AE263" s="116"/>
      <c r="AF263" s="116"/>
      <c r="AG263" s="116"/>
      <c r="AH263" s="116"/>
      <c r="AI263" s="117">
        <f>(AE263*'MS-8,9,10 Domain 3 Weights'!$B$2)+(AF263*'MS-8,9,10 Domain 3 Weights'!$B$3)+(AG263*'MS-8,9,10 Domain 3 Weights'!$B$4)+(AH263*'MS-8,9,10 Domain 3 Weights'!$B$5)</f>
        <v>0</v>
      </c>
      <c r="AJ263" s="116">
        <v>3</v>
      </c>
      <c r="AK263" s="116">
        <v>3</v>
      </c>
      <c r="AL263" s="116">
        <v>4</v>
      </c>
      <c r="AM263" s="117">
        <f t="shared" si="40"/>
        <v>10</v>
      </c>
      <c r="AN263" s="119" t="str">
        <f t="shared" si="41"/>
        <v>No</v>
      </c>
      <c r="AO263" s="119" t="str">
        <f t="shared" si="42"/>
        <v>NOT SELECTED</v>
      </c>
      <c r="AP263" s="119" t="str">
        <f t="shared" si="43"/>
        <v>NOT SELECTED</v>
      </c>
      <c r="AQ263" s="60" t="s">
        <v>872</v>
      </c>
      <c r="AR263" s="112"/>
      <c r="AS263" s="112"/>
    </row>
    <row r="264" spans="2:45" ht="44.25" customHeight="1">
      <c r="B264" s="1" t="s">
        <v>369</v>
      </c>
      <c r="C264" s="109" t="s">
        <v>370</v>
      </c>
      <c r="D264" s="110">
        <v>7</v>
      </c>
      <c r="E264" s="111" t="s">
        <v>890</v>
      </c>
      <c r="F264" s="111"/>
      <c r="G264" s="112" t="s">
        <v>378</v>
      </c>
      <c r="H264" s="112" t="s">
        <v>36</v>
      </c>
      <c r="I264" s="112" t="s">
        <v>94</v>
      </c>
      <c r="J264" s="112" t="s">
        <v>756</v>
      </c>
      <c r="K264" s="112" t="s">
        <v>761</v>
      </c>
      <c r="L264" s="112" t="s">
        <v>728</v>
      </c>
      <c r="M264" s="112" t="s">
        <v>16</v>
      </c>
      <c r="N264" s="116">
        <v>4</v>
      </c>
      <c r="O264" s="116">
        <v>5</v>
      </c>
      <c r="P264" s="116">
        <v>3</v>
      </c>
      <c r="Q264" s="116">
        <v>5</v>
      </c>
      <c r="R264" s="116">
        <v>3</v>
      </c>
      <c r="S264" s="116">
        <v>3</v>
      </c>
      <c r="T264" s="117">
        <f>SUM(N264:$Q264)</f>
        <v>17</v>
      </c>
      <c r="U264" s="120"/>
      <c r="V264" s="117">
        <f t="shared" si="44"/>
        <v>0</v>
      </c>
      <c r="W264" s="116">
        <v>5</v>
      </c>
      <c r="X264" s="116">
        <v>3</v>
      </c>
      <c r="Y264" s="121">
        <v>5</v>
      </c>
      <c r="Z264" s="117">
        <f t="shared" si="46"/>
        <v>13</v>
      </c>
      <c r="AA264" s="116"/>
      <c r="AB264" s="117">
        <f t="shared" si="38"/>
        <v>0</v>
      </c>
      <c r="AC264" s="116">
        <v>5</v>
      </c>
      <c r="AD264" s="117">
        <f t="shared" si="39"/>
        <v>5</v>
      </c>
      <c r="AE264" s="116"/>
      <c r="AF264" s="116"/>
      <c r="AG264" s="116"/>
      <c r="AH264" s="116"/>
      <c r="AI264" s="117">
        <f>(AE264*'MS-8,9,10 Domain 3 Weights'!$B$2)+(AF264*'MS-8,9,10 Domain 3 Weights'!$B$3)+(AG264*'MS-8,9,10 Domain 3 Weights'!$B$4)+(AH264*'MS-8,9,10 Domain 3 Weights'!$B$5)</f>
        <v>0</v>
      </c>
      <c r="AJ264" s="116">
        <v>3</v>
      </c>
      <c r="AK264" s="116">
        <v>3</v>
      </c>
      <c r="AL264" s="116">
        <v>4</v>
      </c>
      <c r="AM264" s="117">
        <f t="shared" si="40"/>
        <v>10</v>
      </c>
      <c r="AN264" s="119" t="str">
        <f t="shared" si="41"/>
        <v>Yes</v>
      </c>
      <c r="AO264" s="119" t="str">
        <f t="shared" si="42"/>
        <v>SELECTED</v>
      </c>
      <c r="AP264" s="119" t="str">
        <f t="shared" si="43"/>
        <v>NOT SELECTED</v>
      </c>
      <c r="AQ264" s="60" t="s">
        <v>872</v>
      </c>
      <c r="AR264" s="112"/>
      <c r="AS264" s="112"/>
    </row>
    <row r="265" spans="2:45" ht="39" hidden="1">
      <c r="B265" s="1" t="s">
        <v>369</v>
      </c>
      <c r="C265" s="109" t="s">
        <v>370</v>
      </c>
      <c r="D265" s="110">
        <v>8</v>
      </c>
      <c r="E265" s="111" t="s">
        <v>890</v>
      </c>
      <c r="F265" s="111"/>
      <c r="G265" s="112" t="s">
        <v>379</v>
      </c>
      <c r="H265" s="112" t="s">
        <v>380</v>
      </c>
      <c r="I265" s="112" t="s">
        <v>381</v>
      </c>
      <c r="J265" s="112" t="s">
        <v>756</v>
      </c>
      <c r="K265" s="112" t="s">
        <v>761</v>
      </c>
      <c r="L265" s="112" t="s">
        <v>726</v>
      </c>
      <c r="M265" s="112"/>
      <c r="N265" s="116">
        <v>4</v>
      </c>
      <c r="O265" s="116">
        <v>3</v>
      </c>
      <c r="P265" s="116">
        <v>3</v>
      </c>
      <c r="Q265" s="116">
        <v>4</v>
      </c>
      <c r="R265" s="116">
        <v>3</v>
      </c>
      <c r="S265" s="116">
        <v>3</v>
      </c>
      <c r="T265" s="117">
        <f>SUM(N265:$Q265)</f>
        <v>14</v>
      </c>
      <c r="U265" s="116"/>
      <c r="V265" s="117">
        <f t="shared" si="44"/>
        <v>0</v>
      </c>
      <c r="W265" s="116"/>
      <c r="X265" s="116"/>
      <c r="Y265" s="116"/>
      <c r="Z265" s="117">
        <f t="shared" si="46"/>
        <v>0</v>
      </c>
      <c r="AA265" s="116">
        <v>4</v>
      </c>
      <c r="AB265" s="117">
        <f t="shared" si="38"/>
        <v>4</v>
      </c>
      <c r="AC265" s="116">
        <v>4</v>
      </c>
      <c r="AD265" s="117">
        <f t="shared" si="39"/>
        <v>4</v>
      </c>
      <c r="AE265" s="116"/>
      <c r="AF265" s="116"/>
      <c r="AG265" s="116"/>
      <c r="AH265" s="116"/>
      <c r="AI265" s="117">
        <f>(AE265*'MS-8,9,10 Domain 3 Weights'!$B$2)+(AF265*'MS-8,9,10 Domain 3 Weights'!$B$3)+(AG265*'MS-8,9,10 Domain 3 Weights'!$B$4)+(AH265*'MS-8,9,10 Domain 3 Weights'!$B$5)</f>
        <v>0</v>
      </c>
      <c r="AJ265" s="116">
        <v>3</v>
      </c>
      <c r="AK265" s="116">
        <v>3</v>
      </c>
      <c r="AL265" s="116">
        <v>4</v>
      </c>
      <c r="AM265" s="117">
        <f t="shared" si="40"/>
        <v>10</v>
      </c>
      <c r="AN265" s="119" t="str">
        <f t="shared" si="41"/>
        <v>Yes</v>
      </c>
      <c r="AO265" s="119" t="str">
        <f t="shared" si="42"/>
        <v>NOT SELECTED</v>
      </c>
      <c r="AP265" s="119" t="str">
        <f t="shared" si="43"/>
        <v>NOT SELECTED</v>
      </c>
      <c r="AQ265" s="60" t="s">
        <v>872</v>
      </c>
      <c r="AR265" s="112"/>
      <c r="AS265" s="112"/>
    </row>
    <row r="266" spans="2:45" ht="33" customHeight="1">
      <c r="B266" s="1" t="s">
        <v>369</v>
      </c>
      <c r="C266" s="109" t="s">
        <v>370</v>
      </c>
      <c r="D266" s="110">
        <v>9</v>
      </c>
      <c r="E266" s="111" t="s">
        <v>890</v>
      </c>
      <c r="F266" s="111"/>
      <c r="G266" s="112" t="s">
        <v>382</v>
      </c>
      <c r="H266" s="112" t="s">
        <v>380</v>
      </c>
      <c r="I266" s="112" t="s">
        <v>381</v>
      </c>
      <c r="J266" s="112" t="s">
        <v>756</v>
      </c>
      <c r="K266" s="112" t="s">
        <v>762</v>
      </c>
      <c r="L266" s="112" t="s">
        <v>726</v>
      </c>
      <c r="M266" s="112"/>
      <c r="N266" s="116">
        <v>4</v>
      </c>
      <c r="O266" s="116">
        <v>5</v>
      </c>
      <c r="P266" s="116">
        <v>3</v>
      </c>
      <c r="Q266" s="116">
        <v>5</v>
      </c>
      <c r="R266" s="116">
        <v>3</v>
      </c>
      <c r="S266" s="116">
        <v>3</v>
      </c>
      <c r="T266" s="117">
        <f>SUM(N266:$Q266)</f>
        <v>17</v>
      </c>
      <c r="U266" s="116"/>
      <c r="V266" s="117">
        <f t="shared" si="44"/>
        <v>0</v>
      </c>
      <c r="W266" s="116"/>
      <c r="X266" s="116"/>
      <c r="Y266" s="116"/>
      <c r="Z266" s="117">
        <f t="shared" si="46"/>
        <v>0</v>
      </c>
      <c r="AA266" s="116"/>
      <c r="AB266" s="117">
        <f t="shared" si="38"/>
        <v>0</v>
      </c>
      <c r="AC266" s="116">
        <v>5</v>
      </c>
      <c r="AD266" s="117">
        <f t="shared" si="39"/>
        <v>5</v>
      </c>
      <c r="AE266" s="116"/>
      <c r="AF266" s="116"/>
      <c r="AG266" s="116"/>
      <c r="AH266" s="116"/>
      <c r="AI266" s="117">
        <f>(AE266*'MS-8,9,10 Domain 3 Weights'!$B$2)+(AF266*'MS-8,9,10 Domain 3 Weights'!$B$3)+(AG266*'MS-8,9,10 Domain 3 Weights'!$B$4)+(AH266*'MS-8,9,10 Domain 3 Weights'!$B$5)</f>
        <v>0</v>
      </c>
      <c r="AJ266" s="116">
        <v>3</v>
      </c>
      <c r="AK266" s="116">
        <v>3</v>
      </c>
      <c r="AL266" s="116">
        <v>4</v>
      </c>
      <c r="AM266" s="117">
        <f t="shared" si="40"/>
        <v>10</v>
      </c>
      <c r="AN266" s="119" t="str">
        <f t="shared" si="41"/>
        <v>Yes</v>
      </c>
      <c r="AO266" s="119" t="str">
        <f t="shared" si="42"/>
        <v>SELECTED</v>
      </c>
      <c r="AP266" s="119" t="str">
        <f t="shared" si="43"/>
        <v>NOT SELECTED</v>
      </c>
      <c r="AQ266" s="60" t="s">
        <v>872</v>
      </c>
      <c r="AR266" s="112"/>
      <c r="AS266" s="112" t="s">
        <v>383</v>
      </c>
    </row>
    <row r="267" spans="2:45" ht="29.25" hidden="1" customHeight="1">
      <c r="B267" s="1" t="s">
        <v>369</v>
      </c>
      <c r="C267" s="109" t="s">
        <v>370</v>
      </c>
      <c r="D267" s="110">
        <v>10</v>
      </c>
      <c r="E267" s="111" t="s">
        <v>890</v>
      </c>
      <c r="F267" s="111"/>
      <c r="G267" s="112" t="s">
        <v>384</v>
      </c>
      <c r="H267" s="112" t="s">
        <v>380</v>
      </c>
      <c r="I267" s="112" t="s">
        <v>381</v>
      </c>
      <c r="J267" s="112" t="s">
        <v>756</v>
      </c>
      <c r="K267" s="112" t="s">
        <v>762</v>
      </c>
      <c r="L267" s="112" t="s">
        <v>726</v>
      </c>
      <c r="M267" s="112"/>
      <c r="N267" s="116">
        <v>4</v>
      </c>
      <c r="O267" s="116">
        <v>5</v>
      </c>
      <c r="P267" s="116">
        <v>3</v>
      </c>
      <c r="Q267" s="116">
        <v>4</v>
      </c>
      <c r="R267" s="116">
        <v>3</v>
      </c>
      <c r="S267" s="116">
        <v>3</v>
      </c>
      <c r="T267" s="117">
        <f>SUM(N267:$Q267)</f>
        <v>16</v>
      </c>
      <c r="U267" s="116"/>
      <c r="V267" s="117">
        <f t="shared" si="44"/>
        <v>0</v>
      </c>
      <c r="W267" s="116"/>
      <c r="X267" s="116"/>
      <c r="Y267" s="116"/>
      <c r="Z267" s="117">
        <f t="shared" si="46"/>
        <v>0</v>
      </c>
      <c r="AA267" s="116"/>
      <c r="AB267" s="117">
        <f t="shared" ref="AB267:AB330" si="47">AA267</f>
        <v>0</v>
      </c>
      <c r="AC267" s="116">
        <v>4</v>
      </c>
      <c r="AD267" s="117">
        <f t="shared" ref="AD267:AD330" si="48">AC267</f>
        <v>4</v>
      </c>
      <c r="AE267" s="116"/>
      <c r="AF267" s="116"/>
      <c r="AG267" s="116"/>
      <c r="AH267" s="116"/>
      <c r="AI267" s="117">
        <f>(AE267*'MS-8,9,10 Domain 3 Weights'!$B$2)+(AF267*'MS-8,9,10 Domain 3 Weights'!$B$3)+(AG267*'MS-8,9,10 Domain 3 Weights'!$B$4)+(AH267*'MS-8,9,10 Domain 3 Weights'!$B$5)</f>
        <v>0</v>
      </c>
      <c r="AJ267" s="116">
        <v>3</v>
      </c>
      <c r="AK267" s="116">
        <v>3</v>
      </c>
      <c r="AL267" s="116">
        <v>4</v>
      </c>
      <c r="AM267" s="117">
        <f t="shared" ref="AM267:AM330" si="49">SUM(AJ267:AL267)</f>
        <v>10</v>
      </c>
      <c r="AN267" s="119" t="str">
        <f t="shared" ref="AN267:AN330" si="50">IF(OR(V267&gt;=$R$2,Z267&gt;=$R$3,AB267&gt;=$R$4,AD267&gt;=$R$5,AI267&gt;=$R$6),"Yes","No")</f>
        <v>No</v>
      </c>
      <c r="AO267" s="119" t="str">
        <f t="shared" ref="AO267:AO330" si="51">IF(AND(T267&gt;=$R$1,AN267="Yes"),"SELECTED","NOT SELECTED")</f>
        <v>NOT SELECTED</v>
      </c>
      <c r="AP267" s="119" t="str">
        <f t="shared" ref="AP267:AP330" si="52">IF(AND(AO267="SELECTED",AM267&gt;=$R$7),"CORE","NOT SELECTED")</f>
        <v>NOT SELECTED</v>
      </c>
      <c r="AQ267" s="60" t="s">
        <v>872</v>
      </c>
      <c r="AR267" s="112"/>
      <c r="AS267" s="112"/>
    </row>
    <row r="268" spans="2:45" ht="26" hidden="1">
      <c r="B268" s="1" t="s">
        <v>385</v>
      </c>
      <c r="C268" s="109" t="s">
        <v>370</v>
      </c>
      <c r="D268" s="110">
        <v>1</v>
      </c>
      <c r="E268" s="111" t="s">
        <v>890</v>
      </c>
      <c r="F268" s="111"/>
      <c r="G268" s="112" t="s">
        <v>386</v>
      </c>
      <c r="H268" s="112" t="s">
        <v>33</v>
      </c>
      <c r="I268" s="112" t="s">
        <v>215</v>
      </c>
      <c r="J268" s="112" t="s">
        <v>756</v>
      </c>
      <c r="K268" s="112" t="s">
        <v>772</v>
      </c>
      <c r="L268" s="112" t="s">
        <v>726</v>
      </c>
      <c r="M268" s="112"/>
      <c r="N268" s="116">
        <v>4</v>
      </c>
      <c r="O268" s="116">
        <v>4</v>
      </c>
      <c r="P268" s="116">
        <v>4</v>
      </c>
      <c r="Q268" s="116">
        <v>4</v>
      </c>
      <c r="R268" s="116">
        <v>3</v>
      </c>
      <c r="S268" s="116">
        <v>4</v>
      </c>
      <c r="T268" s="117">
        <f>SUM(N268:$Q268)</f>
        <v>16</v>
      </c>
      <c r="U268" s="116"/>
      <c r="V268" s="117">
        <f t="shared" si="44"/>
        <v>0</v>
      </c>
      <c r="W268" s="116"/>
      <c r="X268" s="116"/>
      <c r="Y268" s="116"/>
      <c r="Z268" s="117">
        <f t="shared" si="46"/>
        <v>0</v>
      </c>
      <c r="AA268" s="116"/>
      <c r="AB268" s="117">
        <f t="shared" si="47"/>
        <v>0</v>
      </c>
      <c r="AC268" s="116">
        <v>3</v>
      </c>
      <c r="AD268" s="117">
        <f t="shared" si="48"/>
        <v>3</v>
      </c>
      <c r="AE268" s="116"/>
      <c r="AF268" s="116"/>
      <c r="AG268" s="116"/>
      <c r="AH268" s="116"/>
      <c r="AI268" s="117">
        <f>(AE268*'MS-8,9,10 Domain 3 Weights'!$B$2)+(AF268*'MS-8,9,10 Domain 3 Weights'!$B$3)+(AG268*'MS-8,9,10 Domain 3 Weights'!$B$4)+(AH268*'MS-8,9,10 Domain 3 Weights'!$B$5)</f>
        <v>0</v>
      </c>
      <c r="AJ268" s="116">
        <v>3</v>
      </c>
      <c r="AK268" s="116">
        <v>3</v>
      </c>
      <c r="AL268" s="116">
        <v>3</v>
      </c>
      <c r="AM268" s="117">
        <f t="shared" si="49"/>
        <v>9</v>
      </c>
      <c r="AN268" s="119" t="str">
        <f t="shared" si="50"/>
        <v>No</v>
      </c>
      <c r="AO268" s="119" t="str">
        <f t="shared" si="51"/>
        <v>NOT SELECTED</v>
      </c>
      <c r="AP268" s="119" t="str">
        <f t="shared" si="52"/>
        <v>NOT SELECTED</v>
      </c>
      <c r="AQ268" s="60" t="s">
        <v>869</v>
      </c>
      <c r="AR268" s="112"/>
      <c r="AS268" s="112"/>
    </row>
    <row r="269" spans="2:45" ht="47.25" hidden="1" customHeight="1">
      <c r="B269" s="1" t="s">
        <v>385</v>
      </c>
      <c r="C269" s="109" t="s">
        <v>370</v>
      </c>
      <c r="D269" s="110">
        <v>2</v>
      </c>
      <c r="E269" s="111" t="s">
        <v>890</v>
      </c>
      <c r="F269" s="111"/>
      <c r="G269" s="112" t="s">
        <v>387</v>
      </c>
      <c r="H269" s="112" t="s">
        <v>298</v>
      </c>
      <c r="I269" s="112" t="s">
        <v>299</v>
      </c>
      <c r="J269" s="112" t="s">
        <v>756</v>
      </c>
      <c r="K269" s="112" t="s">
        <v>769</v>
      </c>
      <c r="L269" s="112" t="s">
        <v>726</v>
      </c>
      <c r="M269" s="112"/>
      <c r="N269" s="116">
        <v>4</v>
      </c>
      <c r="O269" s="116">
        <v>4</v>
      </c>
      <c r="P269" s="116">
        <v>4</v>
      </c>
      <c r="Q269" s="116">
        <v>4</v>
      </c>
      <c r="R269" s="116">
        <v>3</v>
      </c>
      <c r="S269" s="116">
        <v>4</v>
      </c>
      <c r="T269" s="117">
        <f>SUM(N269:$Q269)</f>
        <v>16</v>
      </c>
      <c r="U269" s="116"/>
      <c r="V269" s="117">
        <f t="shared" si="44"/>
        <v>0</v>
      </c>
      <c r="W269" s="116"/>
      <c r="X269" s="116"/>
      <c r="Y269" s="116"/>
      <c r="Z269" s="117">
        <f t="shared" si="46"/>
        <v>0</v>
      </c>
      <c r="AA269" s="116"/>
      <c r="AB269" s="117">
        <f t="shared" si="47"/>
        <v>0</v>
      </c>
      <c r="AC269" s="116">
        <v>4</v>
      </c>
      <c r="AD269" s="117">
        <f t="shared" si="48"/>
        <v>4</v>
      </c>
      <c r="AE269" s="116"/>
      <c r="AF269" s="116"/>
      <c r="AG269" s="116"/>
      <c r="AH269" s="116"/>
      <c r="AI269" s="117">
        <f>(AE269*'MS-8,9,10 Domain 3 Weights'!$B$2)+(AF269*'MS-8,9,10 Domain 3 Weights'!$B$3)+(AG269*'MS-8,9,10 Domain 3 Weights'!$B$4)+(AH269*'MS-8,9,10 Domain 3 Weights'!$B$5)</f>
        <v>0</v>
      </c>
      <c r="AJ269" s="116">
        <v>3</v>
      </c>
      <c r="AK269" s="116">
        <v>3</v>
      </c>
      <c r="AL269" s="116">
        <v>3</v>
      </c>
      <c r="AM269" s="117">
        <f t="shared" si="49"/>
        <v>9</v>
      </c>
      <c r="AN269" s="119" t="str">
        <f t="shared" si="50"/>
        <v>No</v>
      </c>
      <c r="AO269" s="119" t="str">
        <f t="shared" si="51"/>
        <v>NOT SELECTED</v>
      </c>
      <c r="AP269" s="119" t="str">
        <f t="shared" si="52"/>
        <v>NOT SELECTED</v>
      </c>
      <c r="AQ269" s="60" t="s">
        <v>869</v>
      </c>
      <c r="AR269" s="112"/>
      <c r="AS269" s="112"/>
    </row>
    <row r="270" spans="2:45" ht="39.75" hidden="1" customHeight="1">
      <c r="B270" s="1" t="s">
        <v>385</v>
      </c>
      <c r="C270" s="109" t="s">
        <v>370</v>
      </c>
      <c r="D270" s="110">
        <v>3</v>
      </c>
      <c r="E270" s="111" t="s">
        <v>890</v>
      </c>
      <c r="F270" s="111"/>
      <c r="G270" s="112" t="s">
        <v>388</v>
      </c>
      <c r="H270" s="112" t="s">
        <v>291</v>
      </c>
      <c r="I270" s="112" t="s">
        <v>389</v>
      </c>
      <c r="J270" s="112" t="s">
        <v>756</v>
      </c>
      <c r="K270" s="112" t="s">
        <v>766</v>
      </c>
      <c r="L270" s="112" t="s">
        <v>726</v>
      </c>
      <c r="M270" s="112"/>
      <c r="N270" s="116">
        <v>4</v>
      </c>
      <c r="O270" s="116">
        <v>4</v>
      </c>
      <c r="P270" s="116">
        <v>3</v>
      </c>
      <c r="Q270" s="116">
        <v>4</v>
      </c>
      <c r="R270" s="116">
        <v>3</v>
      </c>
      <c r="S270" s="116">
        <v>4</v>
      </c>
      <c r="T270" s="117">
        <f>SUM(N270:$Q270)</f>
        <v>15</v>
      </c>
      <c r="U270" s="116"/>
      <c r="V270" s="117">
        <f t="shared" si="44"/>
        <v>0</v>
      </c>
      <c r="W270" s="116"/>
      <c r="X270" s="116"/>
      <c r="Y270" s="116"/>
      <c r="Z270" s="117">
        <f t="shared" si="46"/>
        <v>0</v>
      </c>
      <c r="AA270" s="116"/>
      <c r="AB270" s="117">
        <f t="shared" si="47"/>
        <v>0</v>
      </c>
      <c r="AC270" s="116">
        <v>4</v>
      </c>
      <c r="AD270" s="117">
        <f t="shared" si="48"/>
        <v>4</v>
      </c>
      <c r="AE270" s="116"/>
      <c r="AF270" s="116"/>
      <c r="AG270" s="116"/>
      <c r="AH270" s="116"/>
      <c r="AI270" s="117">
        <f>(AE270*'MS-8,9,10 Domain 3 Weights'!$B$2)+(AF270*'MS-8,9,10 Domain 3 Weights'!$B$3)+(AG270*'MS-8,9,10 Domain 3 Weights'!$B$4)+(AH270*'MS-8,9,10 Domain 3 Weights'!$B$5)</f>
        <v>0</v>
      </c>
      <c r="AJ270" s="116">
        <v>3</v>
      </c>
      <c r="AK270" s="116">
        <v>3</v>
      </c>
      <c r="AL270" s="116">
        <v>3</v>
      </c>
      <c r="AM270" s="117">
        <f t="shared" si="49"/>
        <v>9</v>
      </c>
      <c r="AN270" s="119" t="str">
        <f t="shared" si="50"/>
        <v>No</v>
      </c>
      <c r="AO270" s="119" t="str">
        <f t="shared" si="51"/>
        <v>NOT SELECTED</v>
      </c>
      <c r="AP270" s="119" t="str">
        <f t="shared" si="52"/>
        <v>NOT SELECTED</v>
      </c>
      <c r="AQ270" s="60" t="s">
        <v>869</v>
      </c>
      <c r="AR270" s="112"/>
      <c r="AS270" s="112"/>
    </row>
    <row r="271" spans="2:45" ht="53.25" hidden="1" customHeight="1">
      <c r="B271" s="1" t="s">
        <v>385</v>
      </c>
      <c r="C271" s="109" t="s">
        <v>370</v>
      </c>
      <c r="D271" s="110">
        <v>4</v>
      </c>
      <c r="E271" s="111" t="s">
        <v>890</v>
      </c>
      <c r="F271" s="111"/>
      <c r="G271" s="112" t="s">
        <v>390</v>
      </c>
      <c r="H271" s="112" t="s">
        <v>291</v>
      </c>
      <c r="I271" s="112" t="s">
        <v>389</v>
      </c>
      <c r="J271" s="112" t="s">
        <v>756</v>
      </c>
      <c r="K271" s="112" t="s">
        <v>766</v>
      </c>
      <c r="L271" s="112" t="s">
        <v>726</v>
      </c>
      <c r="M271" s="112"/>
      <c r="N271" s="116">
        <v>4</v>
      </c>
      <c r="O271" s="116">
        <v>4</v>
      </c>
      <c r="P271" s="116">
        <v>3</v>
      </c>
      <c r="Q271" s="116">
        <v>4</v>
      </c>
      <c r="R271" s="116">
        <v>3</v>
      </c>
      <c r="S271" s="116">
        <v>4</v>
      </c>
      <c r="T271" s="117">
        <f>SUM(N271:$Q271)</f>
        <v>15</v>
      </c>
      <c r="U271" s="116"/>
      <c r="V271" s="117">
        <f t="shared" si="44"/>
        <v>0</v>
      </c>
      <c r="W271" s="116"/>
      <c r="X271" s="116"/>
      <c r="Y271" s="116"/>
      <c r="Z271" s="117">
        <f t="shared" si="46"/>
        <v>0</v>
      </c>
      <c r="AA271" s="116"/>
      <c r="AB271" s="117">
        <f t="shared" si="47"/>
        <v>0</v>
      </c>
      <c r="AC271" s="116">
        <v>4</v>
      </c>
      <c r="AD271" s="117">
        <f t="shared" si="48"/>
        <v>4</v>
      </c>
      <c r="AE271" s="116"/>
      <c r="AF271" s="116"/>
      <c r="AG271" s="116"/>
      <c r="AH271" s="116"/>
      <c r="AI271" s="117">
        <f>(AE271*'MS-8,9,10 Domain 3 Weights'!$B$2)+(AF271*'MS-8,9,10 Domain 3 Weights'!$B$3)+(AG271*'MS-8,9,10 Domain 3 Weights'!$B$4)+(AH271*'MS-8,9,10 Domain 3 Weights'!$B$5)</f>
        <v>0</v>
      </c>
      <c r="AJ271" s="116">
        <v>3</v>
      </c>
      <c r="AK271" s="116">
        <v>3</v>
      </c>
      <c r="AL271" s="116">
        <v>3</v>
      </c>
      <c r="AM271" s="117">
        <f t="shared" si="49"/>
        <v>9</v>
      </c>
      <c r="AN271" s="119" t="str">
        <f t="shared" si="50"/>
        <v>No</v>
      </c>
      <c r="AO271" s="119" t="str">
        <f t="shared" si="51"/>
        <v>NOT SELECTED</v>
      </c>
      <c r="AP271" s="119" t="str">
        <f t="shared" si="52"/>
        <v>NOT SELECTED</v>
      </c>
      <c r="AQ271" s="60" t="s">
        <v>869</v>
      </c>
      <c r="AR271" s="112"/>
      <c r="AS271" s="112"/>
    </row>
    <row r="272" spans="2:45" ht="22.5" customHeight="1">
      <c r="B272" s="1" t="s">
        <v>385</v>
      </c>
      <c r="C272" s="109" t="s">
        <v>370</v>
      </c>
      <c r="D272" s="110">
        <v>5</v>
      </c>
      <c r="E272" s="111" t="s">
        <v>890</v>
      </c>
      <c r="F272" s="111"/>
      <c r="G272" s="112" t="s">
        <v>391</v>
      </c>
      <c r="H272" s="112" t="s">
        <v>291</v>
      </c>
      <c r="I272" s="112" t="s">
        <v>389</v>
      </c>
      <c r="J272" s="112" t="s">
        <v>756</v>
      </c>
      <c r="K272" s="112" t="s">
        <v>766</v>
      </c>
      <c r="L272" s="112" t="s">
        <v>726</v>
      </c>
      <c r="M272" s="112"/>
      <c r="N272" s="116">
        <v>4</v>
      </c>
      <c r="O272" s="116">
        <v>4</v>
      </c>
      <c r="P272" s="116">
        <v>3</v>
      </c>
      <c r="Q272" s="116">
        <v>5</v>
      </c>
      <c r="R272" s="116">
        <v>4</v>
      </c>
      <c r="S272" s="116">
        <v>4</v>
      </c>
      <c r="T272" s="117">
        <f>SUM(N272:$Q272)</f>
        <v>16</v>
      </c>
      <c r="U272" s="116"/>
      <c r="V272" s="117">
        <f t="shared" si="44"/>
        <v>0</v>
      </c>
      <c r="W272" s="116"/>
      <c r="X272" s="116"/>
      <c r="Y272" s="116"/>
      <c r="Z272" s="117">
        <f t="shared" si="46"/>
        <v>0</v>
      </c>
      <c r="AA272" s="116"/>
      <c r="AB272" s="117">
        <f t="shared" si="47"/>
        <v>0</v>
      </c>
      <c r="AC272" s="116">
        <v>5</v>
      </c>
      <c r="AD272" s="117">
        <f t="shared" si="48"/>
        <v>5</v>
      </c>
      <c r="AE272" s="116"/>
      <c r="AF272" s="116"/>
      <c r="AG272" s="116"/>
      <c r="AH272" s="116"/>
      <c r="AI272" s="117">
        <f>(AE272*'MS-8,9,10 Domain 3 Weights'!$B$2)+(AF272*'MS-8,9,10 Domain 3 Weights'!$B$3)+(AG272*'MS-8,9,10 Domain 3 Weights'!$B$4)+(AH272*'MS-8,9,10 Domain 3 Weights'!$B$5)</f>
        <v>0</v>
      </c>
      <c r="AJ272" s="116">
        <v>3</v>
      </c>
      <c r="AK272" s="116">
        <v>3</v>
      </c>
      <c r="AL272" s="116">
        <v>3</v>
      </c>
      <c r="AM272" s="117">
        <f t="shared" si="49"/>
        <v>9</v>
      </c>
      <c r="AN272" s="119" t="str">
        <f t="shared" si="50"/>
        <v>Yes</v>
      </c>
      <c r="AO272" s="119" t="str">
        <f t="shared" si="51"/>
        <v>SELECTED</v>
      </c>
      <c r="AP272" s="119" t="str">
        <f t="shared" si="52"/>
        <v>NOT SELECTED</v>
      </c>
      <c r="AQ272" s="60" t="s">
        <v>868</v>
      </c>
      <c r="AR272" s="112"/>
      <c r="AS272" s="112"/>
    </row>
    <row r="273" spans="2:45" ht="39" hidden="1">
      <c r="B273" s="1" t="s">
        <v>385</v>
      </c>
      <c r="C273" s="109" t="s">
        <v>370</v>
      </c>
      <c r="D273" s="110">
        <v>6</v>
      </c>
      <c r="E273" s="111" t="s">
        <v>890</v>
      </c>
      <c r="F273" s="111"/>
      <c r="G273" s="112" t="s">
        <v>392</v>
      </c>
      <c r="H273" s="112" t="s">
        <v>298</v>
      </c>
      <c r="I273" s="112" t="s">
        <v>299</v>
      </c>
      <c r="J273" s="112" t="s">
        <v>756</v>
      </c>
      <c r="K273" s="112" t="s">
        <v>769</v>
      </c>
      <c r="L273" s="112" t="s">
        <v>726</v>
      </c>
      <c r="M273" s="112"/>
      <c r="N273" s="116">
        <v>4</v>
      </c>
      <c r="O273" s="116">
        <v>4</v>
      </c>
      <c r="P273" s="116">
        <v>3</v>
      </c>
      <c r="Q273" s="116">
        <v>4</v>
      </c>
      <c r="R273" s="116">
        <v>4</v>
      </c>
      <c r="S273" s="116">
        <v>4</v>
      </c>
      <c r="T273" s="117">
        <f>SUM(N273:$Q273)</f>
        <v>15</v>
      </c>
      <c r="U273" s="116"/>
      <c r="V273" s="117">
        <f t="shared" si="44"/>
        <v>0</v>
      </c>
      <c r="W273" s="116"/>
      <c r="X273" s="116"/>
      <c r="Y273" s="116"/>
      <c r="Z273" s="117">
        <f t="shared" si="46"/>
        <v>0</v>
      </c>
      <c r="AA273" s="116"/>
      <c r="AB273" s="117">
        <f t="shared" si="47"/>
        <v>0</v>
      </c>
      <c r="AC273" s="116">
        <v>4</v>
      </c>
      <c r="AD273" s="117">
        <f t="shared" si="48"/>
        <v>4</v>
      </c>
      <c r="AE273" s="116"/>
      <c r="AF273" s="116"/>
      <c r="AG273" s="116"/>
      <c r="AH273" s="116"/>
      <c r="AI273" s="117">
        <f>(AE273*'MS-8,9,10 Domain 3 Weights'!$B$2)+(AF273*'MS-8,9,10 Domain 3 Weights'!$B$3)+(AG273*'MS-8,9,10 Domain 3 Weights'!$B$4)+(AH273*'MS-8,9,10 Domain 3 Weights'!$B$5)</f>
        <v>0</v>
      </c>
      <c r="AJ273" s="116">
        <v>3</v>
      </c>
      <c r="AK273" s="116">
        <v>3</v>
      </c>
      <c r="AL273" s="116">
        <v>3</v>
      </c>
      <c r="AM273" s="117">
        <f t="shared" si="49"/>
        <v>9</v>
      </c>
      <c r="AN273" s="119" t="str">
        <f t="shared" si="50"/>
        <v>No</v>
      </c>
      <c r="AO273" s="119" t="str">
        <f t="shared" si="51"/>
        <v>NOT SELECTED</v>
      </c>
      <c r="AP273" s="119" t="str">
        <f t="shared" si="52"/>
        <v>NOT SELECTED</v>
      </c>
      <c r="AQ273" s="60" t="s">
        <v>868</v>
      </c>
      <c r="AR273" s="112"/>
      <c r="AS273" s="112"/>
    </row>
    <row r="274" spans="2:45" ht="37.5" hidden="1" customHeight="1">
      <c r="B274" s="1" t="s">
        <v>385</v>
      </c>
      <c r="C274" s="109" t="s">
        <v>370</v>
      </c>
      <c r="D274" s="110">
        <v>7</v>
      </c>
      <c r="E274" s="111" t="s">
        <v>890</v>
      </c>
      <c r="F274" s="111"/>
      <c r="G274" s="112" t="s">
        <v>393</v>
      </c>
      <c r="H274" s="112" t="s">
        <v>43</v>
      </c>
      <c r="I274" s="112" t="s">
        <v>44</v>
      </c>
      <c r="J274" s="112" t="s">
        <v>756</v>
      </c>
      <c r="K274" s="112" t="s">
        <v>761</v>
      </c>
      <c r="L274" s="112" t="s">
        <v>728</v>
      </c>
      <c r="M274" s="112"/>
      <c r="N274" s="116">
        <v>4</v>
      </c>
      <c r="O274" s="116">
        <v>4</v>
      </c>
      <c r="P274" s="116">
        <v>3</v>
      </c>
      <c r="Q274" s="116">
        <v>4</v>
      </c>
      <c r="R274" s="116">
        <v>3</v>
      </c>
      <c r="S274" s="116">
        <v>4</v>
      </c>
      <c r="T274" s="117">
        <f>SUM(N274:$Q274)</f>
        <v>15</v>
      </c>
      <c r="U274" s="116"/>
      <c r="V274" s="117">
        <f t="shared" si="44"/>
        <v>0</v>
      </c>
      <c r="W274" s="116"/>
      <c r="X274" s="116"/>
      <c r="Y274" s="116"/>
      <c r="Z274" s="117">
        <f t="shared" si="46"/>
        <v>0</v>
      </c>
      <c r="AA274" s="116"/>
      <c r="AB274" s="117">
        <f t="shared" si="47"/>
        <v>0</v>
      </c>
      <c r="AC274" s="116">
        <v>4</v>
      </c>
      <c r="AD274" s="117">
        <f t="shared" si="48"/>
        <v>4</v>
      </c>
      <c r="AE274" s="116"/>
      <c r="AF274" s="116"/>
      <c r="AG274" s="116"/>
      <c r="AH274" s="116"/>
      <c r="AI274" s="117">
        <f>(AE274*'MS-8,9,10 Domain 3 Weights'!$B$2)+(AF274*'MS-8,9,10 Domain 3 Weights'!$B$3)+(AG274*'MS-8,9,10 Domain 3 Weights'!$B$4)+(AH274*'MS-8,9,10 Domain 3 Weights'!$B$5)</f>
        <v>0</v>
      </c>
      <c r="AJ274" s="116">
        <v>3</v>
      </c>
      <c r="AK274" s="116">
        <v>3</v>
      </c>
      <c r="AL274" s="116">
        <v>3</v>
      </c>
      <c r="AM274" s="117">
        <f t="shared" si="49"/>
        <v>9</v>
      </c>
      <c r="AN274" s="119" t="str">
        <f t="shared" si="50"/>
        <v>No</v>
      </c>
      <c r="AO274" s="119" t="str">
        <f t="shared" si="51"/>
        <v>NOT SELECTED</v>
      </c>
      <c r="AP274" s="119" t="str">
        <f t="shared" si="52"/>
        <v>NOT SELECTED</v>
      </c>
      <c r="AQ274" s="60" t="s">
        <v>869</v>
      </c>
      <c r="AR274" s="112"/>
      <c r="AS274" s="112"/>
    </row>
    <row r="275" spans="2:45" ht="53.25" customHeight="1">
      <c r="B275" s="1" t="s">
        <v>385</v>
      </c>
      <c r="C275" s="109" t="s">
        <v>370</v>
      </c>
      <c r="D275" s="110">
        <v>8</v>
      </c>
      <c r="E275" s="111" t="s">
        <v>890</v>
      </c>
      <c r="F275" s="111"/>
      <c r="G275" s="112" t="s">
        <v>394</v>
      </c>
      <c r="H275" s="112" t="s">
        <v>43</v>
      </c>
      <c r="I275" s="112" t="s">
        <v>395</v>
      </c>
      <c r="J275" s="112" t="s">
        <v>756</v>
      </c>
      <c r="K275" s="112" t="s">
        <v>761</v>
      </c>
      <c r="L275" s="112" t="s">
        <v>727</v>
      </c>
      <c r="M275" s="112"/>
      <c r="N275" s="116">
        <v>4</v>
      </c>
      <c r="O275" s="116">
        <v>4</v>
      </c>
      <c r="P275" s="116">
        <v>3</v>
      </c>
      <c r="Q275" s="116">
        <v>5</v>
      </c>
      <c r="R275" s="116">
        <v>3</v>
      </c>
      <c r="S275" s="116">
        <v>4</v>
      </c>
      <c r="T275" s="117">
        <f>SUM(N275:$Q275)</f>
        <v>16</v>
      </c>
      <c r="U275" s="116"/>
      <c r="V275" s="117">
        <f t="shared" si="44"/>
        <v>0</v>
      </c>
      <c r="W275" s="116"/>
      <c r="X275" s="116"/>
      <c r="Y275" s="116"/>
      <c r="Z275" s="117">
        <f t="shared" si="46"/>
        <v>0</v>
      </c>
      <c r="AA275" s="116"/>
      <c r="AB275" s="117">
        <f t="shared" si="47"/>
        <v>0</v>
      </c>
      <c r="AC275" s="116">
        <v>5</v>
      </c>
      <c r="AD275" s="117">
        <f t="shared" si="48"/>
        <v>5</v>
      </c>
      <c r="AE275" s="116"/>
      <c r="AF275" s="116"/>
      <c r="AG275" s="116"/>
      <c r="AH275" s="116"/>
      <c r="AI275" s="117">
        <f>(AE275*'MS-8,9,10 Domain 3 Weights'!$B$2)+(AF275*'MS-8,9,10 Domain 3 Weights'!$B$3)+(AG275*'MS-8,9,10 Domain 3 Weights'!$B$4)+(AH275*'MS-8,9,10 Domain 3 Weights'!$B$5)</f>
        <v>0</v>
      </c>
      <c r="AJ275" s="116">
        <v>3</v>
      </c>
      <c r="AK275" s="116">
        <v>3</v>
      </c>
      <c r="AL275" s="116">
        <v>3</v>
      </c>
      <c r="AM275" s="117">
        <f t="shared" si="49"/>
        <v>9</v>
      </c>
      <c r="AN275" s="119" t="str">
        <f t="shared" si="50"/>
        <v>Yes</v>
      </c>
      <c r="AO275" s="119" t="str">
        <f t="shared" si="51"/>
        <v>SELECTED</v>
      </c>
      <c r="AP275" s="119" t="str">
        <f t="shared" si="52"/>
        <v>NOT SELECTED</v>
      </c>
      <c r="AQ275" s="60" t="s">
        <v>868</v>
      </c>
      <c r="AR275" s="112"/>
      <c r="AS275" s="112"/>
    </row>
    <row r="276" spans="2:45" ht="33" hidden="1" customHeight="1">
      <c r="B276" s="1" t="s">
        <v>385</v>
      </c>
      <c r="C276" s="109" t="s">
        <v>370</v>
      </c>
      <c r="D276" s="110">
        <v>9</v>
      </c>
      <c r="E276" s="111" t="s">
        <v>890</v>
      </c>
      <c r="F276" s="111"/>
      <c r="G276" s="112" t="s">
        <v>396</v>
      </c>
      <c r="H276" s="112" t="s">
        <v>380</v>
      </c>
      <c r="I276" s="112" t="s">
        <v>381</v>
      </c>
      <c r="J276" s="112" t="s">
        <v>756</v>
      </c>
      <c r="K276" s="112" t="s">
        <v>762</v>
      </c>
      <c r="L276" s="112" t="s">
        <v>726</v>
      </c>
      <c r="M276" s="112"/>
      <c r="N276" s="116">
        <v>4</v>
      </c>
      <c r="O276" s="116">
        <v>4</v>
      </c>
      <c r="P276" s="116">
        <v>3</v>
      </c>
      <c r="Q276" s="116">
        <v>5</v>
      </c>
      <c r="R276" s="116">
        <v>3</v>
      </c>
      <c r="S276" s="116">
        <v>4</v>
      </c>
      <c r="T276" s="117">
        <f>SUM(N276:$Q276)</f>
        <v>16</v>
      </c>
      <c r="U276" s="116"/>
      <c r="V276" s="117">
        <f t="shared" si="44"/>
        <v>0</v>
      </c>
      <c r="W276" s="116"/>
      <c r="X276" s="116"/>
      <c r="Y276" s="116"/>
      <c r="Z276" s="117">
        <f t="shared" si="46"/>
        <v>0</v>
      </c>
      <c r="AA276" s="116"/>
      <c r="AB276" s="117">
        <f t="shared" si="47"/>
        <v>0</v>
      </c>
      <c r="AC276" s="116">
        <v>4</v>
      </c>
      <c r="AD276" s="117">
        <f t="shared" si="48"/>
        <v>4</v>
      </c>
      <c r="AE276" s="116"/>
      <c r="AF276" s="116"/>
      <c r="AG276" s="116"/>
      <c r="AH276" s="116"/>
      <c r="AI276" s="117">
        <f>(AE276*'MS-8,9,10 Domain 3 Weights'!$B$2)+(AF276*'MS-8,9,10 Domain 3 Weights'!$B$3)+(AG276*'MS-8,9,10 Domain 3 Weights'!$B$4)+(AH276*'MS-8,9,10 Domain 3 Weights'!$B$5)</f>
        <v>0</v>
      </c>
      <c r="AJ276" s="116">
        <v>3</v>
      </c>
      <c r="AK276" s="116">
        <v>3</v>
      </c>
      <c r="AL276" s="116">
        <v>3</v>
      </c>
      <c r="AM276" s="117">
        <f t="shared" si="49"/>
        <v>9</v>
      </c>
      <c r="AN276" s="119" t="str">
        <f t="shared" si="50"/>
        <v>No</v>
      </c>
      <c r="AO276" s="119" t="str">
        <f t="shared" si="51"/>
        <v>NOT SELECTED</v>
      </c>
      <c r="AP276" s="119" t="str">
        <f t="shared" si="52"/>
        <v>NOT SELECTED</v>
      </c>
      <c r="AQ276" s="60" t="s">
        <v>872</v>
      </c>
      <c r="AR276" s="112"/>
      <c r="AS276" s="112" t="s">
        <v>397</v>
      </c>
    </row>
    <row r="277" spans="2:45" ht="28.5" customHeight="1">
      <c r="B277" s="1" t="s">
        <v>385</v>
      </c>
      <c r="C277" s="109" t="s">
        <v>370</v>
      </c>
      <c r="D277" s="110">
        <v>10</v>
      </c>
      <c r="E277" s="111" t="s">
        <v>890</v>
      </c>
      <c r="F277" s="111"/>
      <c r="G277" s="112" t="s">
        <v>398</v>
      </c>
      <c r="H277" s="112" t="s">
        <v>380</v>
      </c>
      <c r="I277" s="112" t="s">
        <v>381</v>
      </c>
      <c r="J277" s="112" t="s">
        <v>756</v>
      </c>
      <c r="K277" s="112" t="s">
        <v>762</v>
      </c>
      <c r="L277" s="112" t="s">
        <v>726</v>
      </c>
      <c r="M277" s="112"/>
      <c r="N277" s="116">
        <v>4</v>
      </c>
      <c r="O277" s="116">
        <v>4</v>
      </c>
      <c r="P277" s="116">
        <v>3</v>
      </c>
      <c r="Q277" s="116">
        <v>5</v>
      </c>
      <c r="R277" s="116">
        <v>3</v>
      </c>
      <c r="S277" s="116">
        <v>4</v>
      </c>
      <c r="T277" s="117">
        <f>SUM(N277:$Q277)</f>
        <v>16</v>
      </c>
      <c r="U277" s="116"/>
      <c r="V277" s="117">
        <f t="shared" si="44"/>
        <v>0</v>
      </c>
      <c r="W277" s="116"/>
      <c r="X277" s="116"/>
      <c r="Y277" s="116"/>
      <c r="Z277" s="117">
        <f t="shared" si="46"/>
        <v>0</v>
      </c>
      <c r="AA277" s="116"/>
      <c r="AB277" s="117">
        <f t="shared" si="47"/>
        <v>0</v>
      </c>
      <c r="AC277" s="116">
        <v>5</v>
      </c>
      <c r="AD277" s="117">
        <f t="shared" si="48"/>
        <v>5</v>
      </c>
      <c r="AE277" s="116"/>
      <c r="AF277" s="116"/>
      <c r="AG277" s="116"/>
      <c r="AH277" s="116"/>
      <c r="AI277" s="117">
        <f>(AE277*'MS-8,9,10 Domain 3 Weights'!$B$2)+(AF277*'MS-8,9,10 Domain 3 Weights'!$B$3)+(AG277*'MS-8,9,10 Domain 3 Weights'!$B$4)+(AH277*'MS-8,9,10 Domain 3 Weights'!$B$5)</f>
        <v>0</v>
      </c>
      <c r="AJ277" s="116">
        <v>3</v>
      </c>
      <c r="AK277" s="116">
        <v>3</v>
      </c>
      <c r="AL277" s="116">
        <v>3</v>
      </c>
      <c r="AM277" s="117">
        <f t="shared" si="49"/>
        <v>9</v>
      </c>
      <c r="AN277" s="119" t="str">
        <f t="shared" si="50"/>
        <v>Yes</v>
      </c>
      <c r="AO277" s="119" t="str">
        <f t="shared" si="51"/>
        <v>SELECTED</v>
      </c>
      <c r="AP277" s="119" t="str">
        <f t="shared" si="52"/>
        <v>NOT SELECTED</v>
      </c>
      <c r="AQ277" s="60" t="s">
        <v>869</v>
      </c>
      <c r="AR277" s="112"/>
      <c r="AS277" s="112" t="s">
        <v>924</v>
      </c>
    </row>
    <row r="278" spans="2:45" ht="30" hidden="1" customHeight="1">
      <c r="B278" s="1" t="s">
        <v>385</v>
      </c>
      <c r="C278" s="109" t="s">
        <v>370</v>
      </c>
      <c r="D278" s="110">
        <v>11</v>
      </c>
      <c r="E278" s="111" t="s">
        <v>890</v>
      </c>
      <c r="F278" s="111"/>
      <c r="G278" s="112" t="s">
        <v>399</v>
      </c>
      <c r="H278" s="112" t="s">
        <v>380</v>
      </c>
      <c r="I278" s="112" t="s">
        <v>381</v>
      </c>
      <c r="J278" s="112" t="s">
        <v>756</v>
      </c>
      <c r="K278" s="112" t="s">
        <v>762</v>
      </c>
      <c r="L278" s="112" t="s">
        <v>726</v>
      </c>
      <c r="M278" s="112"/>
      <c r="N278" s="116">
        <v>4</v>
      </c>
      <c r="O278" s="116">
        <v>4</v>
      </c>
      <c r="P278" s="116">
        <v>3</v>
      </c>
      <c r="Q278" s="116">
        <v>5</v>
      </c>
      <c r="R278" s="116">
        <v>3</v>
      </c>
      <c r="S278" s="116">
        <v>4</v>
      </c>
      <c r="T278" s="117">
        <f>SUM(N278:$Q278)</f>
        <v>16</v>
      </c>
      <c r="U278" s="116"/>
      <c r="V278" s="117">
        <f t="shared" ref="V278:V341" si="53">IF(E278="MS-1",U278*(VLOOKUP(K278,_tbl.MS1,3,FALSE)),U278)</f>
        <v>0</v>
      </c>
      <c r="W278" s="116"/>
      <c r="X278" s="116"/>
      <c r="Y278" s="116"/>
      <c r="Z278" s="117">
        <f t="shared" si="46"/>
        <v>0</v>
      </c>
      <c r="AA278" s="116"/>
      <c r="AB278" s="117">
        <f t="shared" si="47"/>
        <v>0</v>
      </c>
      <c r="AC278" s="116">
        <v>4</v>
      </c>
      <c r="AD278" s="117">
        <f t="shared" si="48"/>
        <v>4</v>
      </c>
      <c r="AE278" s="116"/>
      <c r="AF278" s="116"/>
      <c r="AG278" s="116"/>
      <c r="AH278" s="116"/>
      <c r="AI278" s="117">
        <f>(AE278*'MS-8,9,10 Domain 3 Weights'!$B$2)+(AF278*'MS-8,9,10 Domain 3 Weights'!$B$3)+(AG278*'MS-8,9,10 Domain 3 Weights'!$B$4)+(AH278*'MS-8,9,10 Domain 3 Weights'!$B$5)</f>
        <v>0</v>
      </c>
      <c r="AJ278" s="116">
        <v>3</v>
      </c>
      <c r="AK278" s="116">
        <v>3</v>
      </c>
      <c r="AL278" s="116">
        <v>3</v>
      </c>
      <c r="AM278" s="117">
        <f t="shared" si="49"/>
        <v>9</v>
      </c>
      <c r="AN278" s="119" t="str">
        <f t="shared" si="50"/>
        <v>No</v>
      </c>
      <c r="AO278" s="119" t="str">
        <f t="shared" si="51"/>
        <v>NOT SELECTED</v>
      </c>
      <c r="AP278" s="119" t="str">
        <f t="shared" si="52"/>
        <v>NOT SELECTED</v>
      </c>
      <c r="AQ278" s="60" t="s">
        <v>869</v>
      </c>
      <c r="AR278" s="112"/>
      <c r="AS278" s="112"/>
    </row>
    <row r="279" spans="2:45" ht="33.75" hidden="1" customHeight="1">
      <c r="B279" s="1" t="s">
        <v>385</v>
      </c>
      <c r="C279" s="109" t="s">
        <v>370</v>
      </c>
      <c r="D279" s="110">
        <v>12</v>
      </c>
      <c r="E279" s="111" t="s">
        <v>890</v>
      </c>
      <c r="F279" s="111"/>
      <c r="G279" s="112" t="s">
        <v>400</v>
      </c>
      <c r="H279" s="112" t="s">
        <v>380</v>
      </c>
      <c r="I279" s="112" t="s">
        <v>381</v>
      </c>
      <c r="J279" s="112" t="s">
        <v>756</v>
      </c>
      <c r="K279" s="112" t="s">
        <v>762</v>
      </c>
      <c r="L279" s="112" t="s">
        <v>726</v>
      </c>
      <c r="M279" s="112"/>
      <c r="N279" s="116">
        <v>4</v>
      </c>
      <c r="O279" s="116">
        <v>4</v>
      </c>
      <c r="P279" s="116">
        <v>3</v>
      </c>
      <c r="Q279" s="116">
        <v>5</v>
      </c>
      <c r="R279" s="116">
        <v>3</v>
      </c>
      <c r="S279" s="116">
        <v>4</v>
      </c>
      <c r="T279" s="117">
        <f>SUM(N279:$Q279)</f>
        <v>16</v>
      </c>
      <c r="U279" s="116"/>
      <c r="V279" s="117">
        <f t="shared" si="53"/>
        <v>0</v>
      </c>
      <c r="W279" s="116"/>
      <c r="X279" s="116"/>
      <c r="Y279" s="116"/>
      <c r="Z279" s="117">
        <f t="shared" si="46"/>
        <v>0</v>
      </c>
      <c r="AA279" s="116"/>
      <c r="AB279" s="117">
        <f t="shared" si="47"/>
        <v>0</v>
      </c>
      <c r="AC279" s="116">
        <v>4</v>
      </c>
      <c r="AD279" s="117">
        <f t="shared" si="48"/>
        <v>4</v>
      </c>
      <c r="AE279" s="116"/>
      <c r="AF279" s="116"/>
      <c r="AG279" s="116"/>
      <c r="AH279" s="116"/>
      <c r="AI279" s="117">
        <f>(AE279*'MS-8,9,10 Domain 3 Weights'!$B$2)+(AF279*'MS-8,9,10 Domain 3 Weights'!$B$3)+(AG279*'MS-8,9,10 Domain 3 Weights'!$B$4)+(AH279*'MS-8,9,10 Domain 3 Weights'!$B$5)</f>
        <v>0</v>
      </c>
      <c r="AJ279" s="116">
        <v>3</v>
      </c>
      <c r="AK279" s="116">
        <v>3</v>
      </c>
      <c r="AL279" s="116">
        <v>3</v>
      </c>
      <c r="AM279" s="117">
        <f t="shared" si="49"/>
        <v>9</v>
      </c>
      <c r="AN279" s="119" t="str">
        <f t="shared" si="50"/>
        <v>No</v>
      </c>
      <c r="AO279" s="119" t="str">
        <f t="shared" si="51"/>
        <v>NOT SELECTED</v>
      </c>
      <c r="AP279" s="119" t="str">
        <f t="shared" si="52"/>
        <v>NOT SELECTED</v>
      </c>
      <c r="AQ279" s="60" t="s">
        <v>868</v>
      </c>
      <c r="AR279" s="112"/>
      <c r="AS279" s="112"/>
    </row>
    <row r="280" spans="2:45" ht="52" hidden="1">
      <c r="B280" s="1" t="s">
        <v>401</v>
      </c>
      <c r="C280" s="109" t="s">
        <v>370</v>
      </c>
      <c r="D280" s="110">
        <v>1</v>
      </c>
      <c r="E280" s="111" t="s">
        <v>890</v>
      </c>
      <c r="F280" s="111"/>
      <c r="G280" s="112" t="s">
        <v>402</v>
      </c>
      <c r="H280" s="112" t="s">
        <v>770</v>
      </c>
      <c r="I280" s="112" t="s">
        <v>403</v>
      </c>
      <c r="J280" s="112" t="s">
        <v>756</v>
      </c>
      <c r="K280" s="112" t="s">
        <v>770</v>
      </c>
      <c r="L280" s="112" t="s">
        <v>726</v>
      </c>
      <c r="M280" s="112"/>
      <c r="N280" s="116">
        <v>4</v>
      </c>
      <c r="O280" s="116">
        <v>3</v>
      </c>
      <c r="P280" s="116">
        <v>4</v>
      </c>
      <c r="Q280" s="116">
        <v>3</v>
      </c>
      <c r="R280" s="116">
        <v>4</v>
      </c>
      <c r="S280" s="116">
        <v>4</v>
      </c>
      <c r="T280" s="117">
        <f>SUM(N280:$Q280)</f>
        <v>14</v>
      </c>
      <c r="U280" s="116"/>
      <c r="V280" s="117">
        <f t="shared" si="53"/>
        <v>0</v>
      </c>
      <c r="W280" s="116"/>
      <c r="X280" s="116"/>
      <c r="Y280" s="116"/>
      <c r="Z280" s="117">
        <f t="shared" si="46"/>
        <v>0</v>
      </c>
      <c r="AA280" s="116"/>
      <c r="AB280" s="117">
        <f t="shared" si="47"/>
        <v>0</v>
      </c>
      <c r="AC280" s="116">
        <v>4</v>
      </c>
      <c r="AD280" s="117">
        <f t="shared" si="48"/>
        <v>4</v>
      </c>
      <c r="AE280" s="116"/>
      <c r="AF280" s="116"/>
      <c r="AG280" s="116"/>
      <c r="AH280" s="116"/>
      <c r="AI280" s="117">
        <f>(AE280*'MS-8,9,10 Domain 3 Weights'!$B$2)+(AF280*'MS-8,9,10 Domain 3 Weights'!$B$3)+(AG280*'MS-8,9,10 Domain 3 Weights'!$B$4)+(AH280*'MS-8,9,10 Domain 3 Weights'!$B$5)</f>
        <v>0</v>
      </c>
      <c r="AJ280" s="116">
        <v>3</v>
      </c>
      <c r="AK280" s="116">
        <v>3</v>
      </c>
      <c r="AL280" s="116">
        <v>3</v>
      </c>
      <c r="AM280" s="117">
        <f t="shared" si="49"/>
        <v>9</v>
      </c>
      <c r="AN280" s="119" t="str">
        <f t="shared" si="50"/>
        <v>No</v>
      </c>
      <c r="AO280" s="119" t="str">
        <f t="shared" si="51"/>
        <v>NOT SELECTED</v>
      </c>
      <c r="AP280" s="119" t="str">
        <f t="shared" si="52"/>
        <v>NOT SELECTED</v>
      </c>
      <c r="AQ280" s="60" t="s">
        <v>869</v>
      </c>
      <c r="AR280" s="112"/>
      <c r="AS280" s="112"/>
    </row>
    <row r="281" spans="2:45" ht="43.5" hidden="1" customHeight="1">
      <c r="B281" s="1" t="s">
        <v>401</v>
      </c>
      <c r="C281" s="109" t="s">
        <v>370</v>
      </c>
      <c r="D281" s="110">
        <v>2</v>
      </c>
      <c r="E281" s="111" t="s">
        <v>890</v>
      </c>
      <c r="F281" s="111"/>
      <c r="G281" s="112" t="s">
        <v>404</v>
      </c>
      <c r="H281" s="112" t="s">
        <v>291</v>
      </c>
      <c r="I281" s="112" t="s">
        <v>294</v>
      </c>
      <c r="J281" s="112" t="s">
        <v>756</v>
      </c>
      <c r="K281" s="112" t="s">
        <v>291</v>
      </c>
      <c r="L281" s="112" t="s">
        <v>726</v>
      </c>
      <c r="M281" s="112"/>
      <c r="N281" s="116">
        <v>4</v>
      </c>
      <c r="O281" s="116">
        <v>3</v>
      </c>
      <c r="P281" s="116">
        <v>4</v>
      </c>
      <c r="Q281" s="116">
        <v>3</v>
      </c>
      <c r="R281" s="116">
        <v>4</v>
      </c>
      <c r="S281" s="116">
        <v>4</v>
      </c>
      <c r="T281" s="117">
        <f>SUM(N281:$Q281)</f>
        <v>14</v>
      </c>
      <c r="U281" s="116"/>
      <c r="V281" s="117">
        <f t="shared" si="53"/>
        <v>0</v>
      </c>
      <c r="W281" s="116"/>
      <c r="X281" s="116"/>
      <c r="Y281" s="116"/>
      <c r="Z281" s="117">
        <f t="shared" si="46"/>
        <v>0</v>
      </c>
      <c r="AA281" s="116"/>
      <c r="AB281" s="117">
        <f t="shared" si="47"/>
        <v>0</v>
      </c>
      <c r="AC281" s="116">
        <v>4</v>
      </c>
      <c r="AD281" s="117">
        <f t="shared" si="48"/>
        <v>4</v>
      </c>
      <c r="AE281" s="116"/>
      <c r="AF281" s="116"/>
      <c r="AG281" s="116"/>
      <c r="AH281" s="116"/>
      <c r="AI281" s="117">
        <f>(AE281*'MS-8,9,10 Domain 3 Weights'!$B$2)+(AF281*'MS-8,9,10 Domain 3 Weights'!$B$3)+(AG281*'MS-8,9,10 Domain 3 Weights'!$B$4)+(AH281*'MS-8,9,10 Domain 3 Weights'!$B$5)</f>
        <v>0</v>
      </c>
      <c r="AJ281" s="116">
        <v>3</v>
      </c>
      <c r="AK281" s="116">
        <v>3</v>
      </c>
      <c r="AL281" s="116">
        <v>3</v>
      </c>
      <c r="AM281" s="117">
        <f t="shared" si="49"/>
        <v>9</v>
      </c>
      <c r="AN281" s="119" t="str">
        <f t="shared" si="50"/>
        <v>No</v>
      </c>
      <c r="AO281" s="119" t="str">
        <f t="shared" si="51"/>
        <v>NOT SELECTED</v>
      </c>
      <c r="AP281" s="119" t="str">
        <f t="shared" si="52"/>
        <v>NOT SELECTED</v>
      </c>
      <c r="AQ281" s="60" t="s">
        <v>869</v>
      </c>
      <c r="AR281" s="112"/>
      <c r="AS281" s="112"/>
    </row>
    <row r="282" spans="2:45" ht="39" hidden="1">
      <c r="B282" s="1" t="s">
        <v>401</v>
      </c>
      <c r="C282" s="109" t="s">
        <v>370</v>
      </c>
      <c r="D282" s="110">
        <v>3</v>
      </c>
      <c r="E282" s="111" t="s">
        <v>890</v>
      </c>
      <c r="F282" s="111"/>
      <c r="G282" s="112" t="s">
        <v>405</v>
      </c>
      <c r="H282" s="112" t="s">
        <v>43</v>
      </c>
      <c r="I282" s="112" t="s">
        <v>44</v>
      </c>
      <c r="J282" s="112" t="s">
        <v>756</v>
      </c>
      <c r="K282" s="112"/>
      <c r="L282" s="112" t="s">
        <v>726</v>
      </c>
      <c r="M282" s="112"/>
      <c r="N282" s="116">
        <v>4</v>
      </c>
      <c r="O282" s="116">
        <v>3</v>
      </c>
      <c r="P282" s="116">
        <v>4</v>
      </c>
      <c r="Q282" s="116">
        <v>3</v>
      </c>
      <c r="R282" s="116">
        <v>4</v>
      </c>
      <c r="S282" s="116">
        <v>4</v>
      </c>
      <c r="T282" s="117">
        <f>SUM(N282:$Q282)</f>
        <v>14</v>
      </c>
      <c r="U282" s="116"/>
      <c r="V282" s="117">
        <f t="shared" si="53"/>
        <v>0</v>
      </c>
      <c r="W282" s="116"/>
      <c r="X282" s="116"/>
      <c r="Y282" s="116"/>
      <c r="Z282" s="117">
        <f t="shared" si="46"/>
        <v>0</v>
      </c>
      <c r="AA282" s="116"/>
      <c r="AB282" s="117">
        <f t="shared" si="47"/>
        <v>0</v>
      </c>
      <c r="AC282" s="116">
        <v>4</v>
      </c>
      <c r="AD282" s="117">
        <f t="shared" si="48"/>
        <v>4</v>
      </c>
      <c r="AE282" s="116"/>
      <c r="AF282" s="116"/>
      <c r="AG282" s="116"/>
      <c r="AH282" s="116"/>
      <c r="AI282" s="117">
        <f>(AE282*'MS-8,9,10 Domain 3 Weights'!$B$2)+(AF282*'MS-8,9,10 Domain 3 Weights'!$B$3)+(AG282*'MS-8,9,10 Domain 3 Weights'!$B$4)+(AH282*'MS-8,9,10 Domain 3 Weights'!$B$5)</f>
        <v>0</v>
      </c>
      <c r="AJ282" s="116">
        <v>3</v>
      </c>
      <c r="AK282" s="116">
        <v>3</v>
      </c>
      <c r="AL282" s="116">
        <v>3</v>
      </c>
      <c r="AM282" s="117">
        <f t="shared" si="49"/>
        <v>9</v>
      </c>
      <c r="AN282" s="119" t="str">
        <f t="shared" si="50"/>
        <v>No</v>
      </c>
      <c r="AO282" s="119" t="str">
        <f t="shared" si="51"/>
        <v>NOT SELECTED</v>
      </c>
      <c r="AP282" s="119" t="str">
        <f t="shared" si="52"/>
        <v>NOT SELECTED</v>
      </c>
      <c r="AQ282" s="60" t="s">
        <v>869</v>
      </c>
      <c r="AR282" s="112"/>
      <c r="AS282" s="112"/>
    </row>
    <row r="283" spans="2:45" ht="39">
      <c r="B283" s="1" t="s">
        <v>401</v>
      </c>
      <c r="C283" s="109" t="s">
        <v>370</v>
      </c>
      <c r="D283" s="110">
        <v>4</v>
      </c>
      <c r="E283" s="111" t="s">
        <v>890</v>
      </c>
      <c r="F283" s="111"/>
      <c r="G283" s="112" t="s">
        <v>406</v>
      </c>
      <c r="H283" s="112" t="s">
        <v>770</v>
      </c>
      <c r="I283" s="112" t="s">
        <v>403</v>
      </c>
      <c r="J283" s="112" t="s">
        <v>756</v>
      </c>
      <c r="K283" s="112" t="s">
        <v>770</v>
      </c>
      <c r="L283" s="112" t="s">
        <v>726</v>
      </c>
      <c r="M283" s="112"/>
      <c r="N283" s="116">
        <v>4</v>
      </c>
      <c r="O283" s="116">
        <v>4</v>
      </c>
      <c r="P283" s="116">
        <v>3</v>
      </c>
      <c r="Q283" s="116">
        <v>5</v>
      </c>
      <c r="R283" s="116">
        <v>4</v>
      </c>
      <c r="S283" s="116">
        <v>4</v>
      </c>
      <c r="T283" s="117">
        <f>SUM(N283:$Q283)</f>
        <v>16</v>
      </c>
      <c r="U283" s="116"/>
      <c r="V283" s="117">
        <f t="shared" si="53"/>
        <v>0</v>
      </c>
      <c r="W283" s="116"/>
      <c r="X283" s="116"/>
      <c r="Y283" s="116"/>
      <c r="Z283" s="117">
        <f t="shared" si="46"/>
        <v>0</v>
      </c>
      <c r="AA283" s="116"/>
      <c r="AB283" s="117">
        <f t="shared" si="47"/>
        <v>0</v>
      </c>
      <c r="AC283" s="116">
        <v>5</v>
      </c>
      <c r="AD283" s="117">
        <f t="shared" si="48"/>
        <v>5</v>
      </c>
      <c r="AE283" s="116"/>
      <c r="AF283" s="116"/>
      <c r="AG283" s="116"/>
      <c r="AH283" s="116"/>
      <c r="AI283" s="117">
        <f>(AE283*'MS-8,9,10 Domain 3 Weights'!$B$2)+(AF283*'MS-8,9,10 Domain 3 Weights'!$B$3)+(AG283*'MS-8,9,10 Domain 3 Weights'!$B$4)+(AH283*'MS-8,9,10 Domain 3 Weights'!$B$5)</f>
        <v>0</v>
      </c>
      <c r="AJ283" s="116">
        <v>3</v>
      </c>
      <c r="AK283" s="116">
        <v>3</v>
      </c>
      <c r="AL283" s="116">
        <v>3</v>
      </c>
      <c r="AM283" s="117">
        <f t="shared" si="49"/>
        <v>9</v>
      </c>
      <c r="AN283" s="119" t="str">
        <f t="shared" si="50"/>
        <v>Yes</v>
      </c>
      <c r="AO283" s="119" t="str">
        <f t="shared" si="51"/>
        <v>SELECTED</v>
      </c>
      <c r="AP283" s="119" t="str">
        <f t="shared" si="52"/>
        <v>NOT SELECTED</v>
      </c>
      <c r="AQ283" s="60" t="s">
        <v>872</v>
      </c>
      <c r="AR283" s="112"/>
      <c r="AS283" s="112"/>
    </row>
    <row r="284" spans="2:45" ht="39">
      <c r="B284" s="1" t="s">
        <v>401</v>
      </c>
      <c r="C284" s="109" t="s">
        <v>370</v>
      </c>
      <c r="D284" s="110">
        <v>5</v>
      </c>
      <c r="E284" s="111" t="s">
        <v>890</v>
      </c>
      <c r="F284" s="111"/>
      <c r="G284" s="112" t="s">
        <v>407</v>
      </c>
      <c r="H284" s="112" t="s">
        <v>770</v>
      </c>
      <c r="I284" s="112" t="s">
        <v>403</v>
      </c>
      <c r="J284" s="112" t="s">
        <v>756</v>
      </c>
      <c r="K284" s="112" t="s">
        <v>770</v>
      </c>
      <c r="L284" s="112" t="s">
        <v>726</v>
      </c>
      <c r="M284" s="112"/>
      <c r="N284" s="116">
        <v>4</v>
      </c>
      <c r="O284" s="116">
        <v>5</v>
      </c>
      <c r="P284" s="116">
        <v>3</v>
      </c>
      <c r="Q284" s="116">
        <v>4</v>
      </c>
      <c r="R284" s="116">
        <v>3</v>
      </c>
      <c r="S284" s="116">
        <v>4</v>
      </c>
      <c r="T284" s="117">
        <f>SUM(N284:$Q284)</f>
        <v>16</v>
      </c>
      <c r="U284" s="116"/>
      <c r="V284" s="117">
        <f t="shared" si="53"/>
        <v>0</v>
      </c>
      <c r="W284" s="116"/>
      <c r="X284" s="116"/>
      <c r="Y284" s="116"/>
      <c r="Z284" s="117">
        <f t="shared" si="46"/>
        <v>0</v>
      </c>
      <c r="AA284" s="116"/>
      <c r="AB284" s="117">
        <f t="shared" si="47"/>
        <v>0</v>
      </c>
      <c r="AC284" s="116">
        <v>5</v>
      </c>
      <c r="AD284" s="117">
        <f t="shared" si="48"/>
        <v>5</v>
      </c>
      <c r="AE284" s="116"/>
      <c r="AF284" s="116"/>
      <c r="AG284" s="116"/>
      <c r="AH284" s="116"/>
      <c r="AI284" s="117">
        <f>(AE284*'MS-8,9,10 Domain 3 Weights'!$B$2)+(AF284*'MS-8,9,10 Domain 3 Weights'!$B$3)+(AG284*'MS-8,9,10 Domain 3 Weights'!$B$4)+(AH284*'MS-8,9,10 Domain 3 Weights'!$B$5)</f>
        <v>0</v>
      </c>
      <c r="AJ284" s="116">
        <v>3</v>
      </c>
      <c r="AK284" s="116">
        <v>3</v>
      </c>
      <c r="AL284" s="116">
        <v>3</v>
      </c>
      <c r="AM284" s="117">
        <f t="shared" si="49"/>
        <v>9</v>
      </c>
      <c r="AN284" s="119" t="str">
        <f t="shared" si="50"/>
        <v>Yes</v>
      </c>
      <c r="AO284" s="119" t="str">
        <f t="shared" si="51"/>
        <v>SELECTED</v>
      </c>
      <c r="AP284" s="119" t="str">
        <f t="shared" si="52"/>
        <v>NOT SELECTED</v>
      </c>
      <c r="AQ284" s="60" t="s">
        <v>872</v>
      </c>
      <c r="AR284" s="112"/>
      <c r="AS284" s="112"/>
    </row>
    <row r="285" spans="2:45" ht="33" customHeight="1">
      <c r="B285" s="1" t="s">
        <v>401</v>
      </c>
      <c r="C285" s="109" t="s">
        <v>370</v>
      </c>
      <c r="D285" s="110">
        <v>6</v>
      </c>
      <c r="E285" s="111" t="s">
        <v>890</v>
      </c>
      <c r="F285" s="111"/>
      <c r="G285" s="112" t="s">
        <v>408</v>
      </c>
      <c r="H285" s="112" t="s">
        <v>770</v>
      </c>
      <c r="I285" s="112" t="s">
        <v>403</v>
      </c>
      <c r="J285" s="112" t="s">
        <v>756</v>
      </c>
      <c r="K285" s="112" t="s">
        <v>770</v>
      </c>
      <c r="L285" s="112" t="s">
        <v>726</v>
      </c>
      <c r="M285" s="112"/>
      <c r="N285" s="116">
        <v>4</v>
      </c>
      <c r="O285" s="116">
        <v>5</v>
      </c>
      <c r="P285" s="116">
        <v>3</v>
      </c>
      <c r="Q285" s="116">
        <v>4</v>
      </c>
      <c r="R285" s="116">
        <v>4</v>
      </c>
      <c r="S285" s="116">
        <v>3</v>
      </c>
      <c r="T285" s="117">
        <f>SUM(N285:$Q285)</f>
        <v>16</v>
      </c>
      <c r="U285" s="116"/>
      <c r="V285" s="117">
        <f t="shared" si="53"/>
        <v>0</v>
      </c>
      <c r="W285" s="116"/>
      <c r="X285" s="116"/>
      <c r="Y285" s="116"/>
      <c r="Z285" s="117">
        <f t="shared" si="46"/>
        <v>0</v>
      </c>
      <c r="AA285" s="116"/>
      <c r="AB285" s="117">
        <f t="shared" si="47"/>
        <v>0</v>
      </c>
      <c r="AC285" s="116">
        <v>5</v>
      </c>
      <c r="AD285" s="117">
        <f t="shared" si="48"/>
        <v>5</v>
      </c>
      <c r="AE285" s="116"/>
      <c r="AF285" s="116"/>
      <c r="AG285" s="116"/>
      <c r="AH285" s="116"/>
      <c r="AI285" s="117">
        <f>(AE285*'MS-8,9,10 Domain 3 Weights'!$B$2)+(AF285*'MS-8,9,10 Domain 3 Weights'!$B$3)+(AG285*'MS-8,9,10 Domain 3 Weights'!$B$4)+(AH285*'MS-8,9,10 Domain 3 Weights'!$B$5)</f>
        <v>0</v>
      </c>
      <c r="AJ285" s="116">
        <v>3</v>
      </c>
      <c r="AK285" s="116">
        <v>3</v>
      </c>
      <c r="AL285" s="116">
        <v>3</v>
      </c>
      <c r="AM285" s="117">
        <f t="shared" si="49"/>
        <v>9</v>
      </c>
      <c r="AN285" s="119" t="str">
        <f t="shared" si="50"/>
        <v>Yes</v>
      </c>
      <c r="AO285" s="119" t="str">
        <f t="shared" si="51"/>
        <v>SELECTED</v>
      </c>
      <c r="AP285" s="119" t="str">
        <f t="shared" si="52"/>
        <v>NOT SELECTED</v>
      </c>
      <c r="AQ285" s="60" t="s">
        <v>872</v>
      </c>
      <c r="AR285" s="112"/>
      <c r="AS285" s="112" t="s">
        <v>925</v>
      </c>
    </row>
    <row r="286" spans="2:45" ht="65" hidden="1">
      <c r="B286" s="1" t="s">
        <v>409</v>
      </c>
      <c r="C286" s="109" t="s">
        <v>410</v>
      </c>
      <c r="D286" s="110">
        <v>1</v>
      </c>
      <c r="E286" s="111" t="s">
        <v>893</v>
      </c>
      <c r="F286" s="111"/>
      <c r="G286" s="112" t="s">
        <v>411</v>
      </c>
      <c r="H286" s="112" t="s">
        <v>22</v>
      </c>
      <c r="I286" s="112" t="s">
        <v>152</v>
      </c>
      <c r="J286" s="112" t="s">
        <v>754</v>
      </c>
      <c r="K286" s="112" t="s">
        <v>765</v>
      </c>
      <c r="L286" s="112" t="s">
        <v>726</v>
      </c>
      <c r="M286" s="112"/>
      <c r="N286" s="116">
        <v>3</v>
      </c>
      <c r="O286" s="116">
        <v>4</v>
      </c>
      <c r="P286" s="116">
        <v>4</v>
      </c>
      <c r="Q286" s="116">
        <v>3</v>
      </c>
      <c r="R286" s="116">
        <v>4</v>
      </c>
      <c r="S286" s="116">
        <v>4</v>
      </c>
      <c r="T286" s="117">
        <f>SUM(N286:S286)</f>
        <v>22</v>
      </c>
      <c r="U286" s="116"/>
      <c r="V286" s="117">
        <f t="shared" si="53"/>
        <v>0</v>
      </c>
      <c r="W286" s="116"/>
      <c r="X286" s="116"/>
      <c r="Y286" s="116"/>
      <c r="Z286" s="117">
        <f t="shared" si="46"/>
        <v>0</v>
      </c>
      <c r="AA286" s="116"/>
      <c r="AB286" s="117">
        <f t="shared" si="47"/>
        <v>0</v>
      </c>
      <c r="AC286" s="116"/>
      <c r="AD286" s="117">
        <f t="shared" si="48"/>
        <v>0</v>
      </c>
      <c r="AE286" s="116">
        <v>0</v>
      </c>
      <c r="AF286" s="116">
        <v>0</v>
      </c>
      <c r="AG286" s="116">
        <v>0</v>
      </c>
      <c r="AH286" s="116">
        <v>5</v>
      </c>
      <c r="AI286" s="117">
        <f>(AE286*'MS-8,9,10 Domain 3 Weights'!$B$2)+(AF286*'MS-8,9,10 Domain 3 Weights'!$B$3)+(AG286*'MS-8,9,10 Domain 3 Weights'!$B$4)+(AH286*'MS-8,9,10 Domain 3 Weights'!$B$5)</f>
        <v>1</v>
      </c>
      <c r="AJ286" s="116">
        <v>3</v>
      </c>
      <c r="AK286" s="116">
        <v>3</v>
      </c>
      <c r="AL286" s="116">
        <v>3</v>
      </c>
      <c r="AM286" s="117">
        <f t="shared" si="49"/>
        <v>9</v>
      </c>
      <c r="AN286" s="119" t="str">
        <f t="shared" si="50"/>
        <v>No</v>
      </c>
      <c r="AO286" s="119" t="str">
        <f t="shared" si="51"/>
        <v>NOT SELECTED</v>
      </c>
      <c r="AP286" s="119" t="str">
        <f t="shared" si="52"/>
        <v>NOT SELECTED</v>
      </c>
      <c r="AQ286" s="60" t="s">
        <v>869</v>
      </c>
      <c r="AR286" s="112"/>
      <c r="AS286" s="112"/>
    </row>
    <row r="287" spans="2:45" ht="39" hidden="1">
      <c r="B287" s="1" t="s">
        <v>409</v>
      </c>
      <c r="C287" s="109" t="s">
        <v>410</v>
      </c>
      <c r="D287" s="110">
        <v>2</v>
      </c>
      <c r="E287" s="111" t="s">
        <v>893</v>
      </c>
      <c r="F287" s="111"/>
      <c r="G287" s="112" t="s">
        <v>412</v>
      </c>
      <c r="H287" s="112" t="s">
        <v>22</v>
      </c>
      <c r="I287" s="112" t="s">
        <v>152</v>
      </c>
      <c r="J287" s="112" t="s">
        <v>754</v>
      </c>
      <c r="K287" s="112" t="s">
        <v>765</v>
      </c>
      <c r="L287" s="112" t="s">
        <v>726</v>
      </c>
      <c r="M287" s="112"/>
      <c r="N287" s="116">
        <v>4</v>
      </c>
      <c r="O287" s="116">
        <v>4</v>
      </c>
      <c r="P287" s="116">
        <v>4</v>
      </c>
      <c r="Q287" s="116">
        <v>3</v>
      </c>
      <c r="R287" s="116">
        <v>4</v>
      </c>
      <c r="S287" s="116">
        <v>4</v>
      </c>
      <c r="T287" s="117">
        <f t="shared" ref="T287:T328" si="54">SUM(N287:Q287)</f>
        <v>15</v>
      </c>
      <c r="U287" s="116"/>
      <c r="V287" s="117">
        <f t="shared" si="53"/>
        <v>0</v>
      </c>
      <c r="W287" s="116"/>
      <c r="X287" s="116"/>
      <c r="Y287" s="116"/>
      <c r="Z287" s="117">
        <f t="shared" si="46"/>
        <v>0</v>
      </c>
      <c r="AA287" s="116"/>
      <c r="AB287" s="117">
        <f t="shared" si="47"/>
        <v>0</v>
      </c>
      <c r="AC287" s="116"/>
      <c r="AD287" s="117">
        <f t="shared" si="48"/>
        <v>0</v>
      </c>
      <c r="AE287" s="116">
        <v>5</v>
      </c>
      <c r="AF287" s="116">
        <v>0</v>
      </c>
      <c r="AG287" s="116">
        <v>0</v>
      </c>
      <c r="AH287" s="116">
        <v>5</v>
      </c>
      <c r="AI287" s="117">
        <f>(AE287*'MS-8,9,10 Domain 3 Weights'!$B$2)+(AF287*'MS-8,9,10 Domain 3 Weights'!$B$3)+(AG287*'MS-8,9,10 Domain 3 Weights'!$B$4)+(AH287*'MS-8,9,10 Domain 3 Weights'!$B$5)</f>
        <v>2.5</v>
      </c>
      <c r="AJ287" s="116">
        <v>3</v>
      </c>
      <c r="AK287" s="116">
        <v>3</v>
      </c>
      <c r="AL287" s="116">
        <v>3</v>
      </c>
      <c r="AM287" s="117">
        <f t="shared" si="49"/>
        <v>9</v>
      </c>
      <c r="AN287" s="119" t="str">
        <f t="shared" si="50"/>
        <v>Yes</v>
      </c>
      <c r="AO287" s="119" t="str">
        <f t="shared" si="51"/>
        <v>NOT SELECTED</v>
      </c>
      <c r="AP287" s="119" t="str">
        <f t="shared" si="52"/>
        <v>NOT SELECTED</v>
      </c>
      <c r="AQ287" s="60" t="s">
        <v>869</v>
      </c>
      <c r="AR287" s="112"/>
      <c r="AS287" s="112"/>
    </row>
    <row r="288" spans="2:45" ht="52" hidden="1">
      <c r="B288" s="1" t="s">
        <v>409</v>
      </c>
      <c r="C288" s="109" t="s">
        <v>410</v>
      </c>
      <c r="D288" s="110">
        <v>3</v>
      </c>
      <c r="E288" s="111" t="s">
        <v>893</v>
      </c>
      <c r="F288" s="111"/>
      <c r="G288" s="112" t="s">
        <v>413</v>
      </c>
      <c r="H288" s="112" t="s">
        <v>770</v>
      </c>
      <c r="I288" s="112" t="s">
        <v>414</v>
      </c>
      <c r="J288" s="112" t="s">
        <v>754</v>
      </c>
      <c r="K288" s="112" t="s">
        <v>770</v>
      </c>
      <c r="L288" s="112" t="s">
        <v>726</v>
      </c>
      <c r="M288" s="112"/>
      <c r="N288" s="116">
        <v>4</v>
      </c>
      <c r="O288" s="116">
        <v>4</v>
      </c>
      <c r="P288" s="116">
        <v>4</v>
      </c>
      <c r="Q288" s="116">
        <v>3</v>
      </c>
      <c r="R288" s="116">
        <v>4</v>
      </c>
      <c r="S288" s="116">
        <v>3</v>
      </c>
      <c r="T288" s="117">
        <f t="shared" si="54"/>
        <v>15</v>
      </c>
      <c r="U288" s="116"/>
      <c r="V288" s="117">
        <f t="shared" si="53"/>
        <v>0</v>
      </c>
      <c r="W288" s="116"/>
      <c r="X288" s="116"/>
      <c r="Y288" s="116"/>
      <c r="Z288" s="117">
        <f t="shared" si="46"/>
        <v>0</v>
      </c>
      <c r="AA288" s="116"/>
      <c r="AB288" s="117">
        <f t="shared" si="47"/>
        <v>0</v>
      </c>
      <c r="AC288" s="116"/>
      <c r="AD288" s="117">
        <f t="shared" si="48"/>
        <v>0</v>
      </c>
      <c r="AE288" s="116">
        <v>5</v>
      </c>
      <c r="AF288" s="116">
        <v>0</v>
      </c>
      <c r="AG288" s="116">
        <v>0</v>
      </c>
      <c r="AH288" s="116">
        <v>5</v>
      </c>
      <c r="AI288" s="117">
        <f>(AE288*'MS-8,9,10 Domain 3 Weights'!$B$2)+(AF288*'MS-8,9,10 Domain 3 Weights'!$B$3)+(AG288*'MS-8,9,10 Domain 3 Weights'!$B$4)+(AH288*'MS-8,9,10 Domain 3 Weights'!$B$5)</f>
        <v>2.5</v>
      </c>
      <c r="AJ288" s="116">
        <v>3</v>
      </c>
      <c r="AK288" s="116">
        <v>3</v>
      </c>
      <c r="AL288" s="116">
        <v>3</v>
      </c>
      <c r="AM288" s="117">
        <f t="shared" si="49"/>
        <v>9</v>
      </c>
      <c r="AN288" s="119" t="str">
        <f t="shared" si="50"/>
        <v>Yes</v>
      </c>
      <c r="AO288" s="119" t="str">
        <f t="shared" si="51"/>
        <v>NOT SELECTED</v>
      </c>
      <c r="AP288" s="119" t="str">
        <f t="shared" si="52"/>
        <v>NOT SELECTED</v>
      </c>
      <c r="AQ288" s="60" t="s">
        <v>869</v>
      </c>
      <c r="AR288" s="112"/>
      <c r="AS288" s="112"/>
    </row>
    <row r="289" spans="2:45" ht="65" hidden="1">
      <c r="B289" s="1" t="s">
        <v>409</v>
      </c>
      <c r="C289" s="109" t="s">
        <v>410</v>
      </c>
      <c r="D289" s="110">
        <v>4</v>
      </c>
      <c r="E289" s="111" t="s">
        <v>893</v>
      </c>
      <c r="F289" s="111"/>
      <c r="G289" s="112" t="s">
        <v>415</v>
      </c>
      <c r="H289" s="112" t="s">
        <v>770</v>
      </c>
      <c r="I289" s="112" t="s">
        <v>414</v>
      </c>
      <c r="J289" s="112" t="s">
        <v>754</v>
      </c>
      <c r="K289" s="112" t="s">
        <v>770</v>
      </c>
      <c r="L289" s="112" t="s">
        <v>726</v>
      </c>
      <c r="M289" s="112"/>
      <c r="N289" s="116">
        <v>4</v>
      </c>
      <c r="O289" s="116">
        <v>4</v>
      </c>
      <c r="P289" s="116">
        <v>4</v>
      </c>
      <c r="Q289" s="116">
        <v>3</v>
      </c>
      <c r="R289" s="116">
        <v>4</v>
      </c>
      <c r="S289" s="116">
        <v>3</v>
      </c>
      <c r="T289" s="117">
        <f t="shared" si="54"/>
        <v>15</v>
      </c>
      <c r="U289" s="116"/>
      <c r="V289" s="117">
        <f t="shared" si="53"/>
        <v>0</v>
      </c>
      <c r="W289" s="116"/>
      <c r="X289" s="116"/>
      <c r="Y289" s="116"/>
      <c r="Z289" s="117">
        <f t="shared" si="46"/>
        <v>0</v>
      </c>
      <c r="AA289" s="116"/>
      <c r="AB289" s="117">
        <f t="shared" si="47"/>
        <v>0</v>
      </c>
      <c r="AC289" s="116"/>
      <c r="AD289" s="117">
        <f t="shared" si="48"/>
        <v>0</v>
      </c>
      <c r="AE289" s="116">
        <v>5</v>
      </c>
      <c r="AF289" s="116">
        <v>0</v>
      </c>
      <c r="AG289" s="116">
        <v>0</v>
      </c>
      <c r="AH289" s="116">
        <v>5</v>
      </c>
      <c r="AI289" s="117">
        <f>(AE289*'MS-8,9,10 Domain 3 Weights'!$B$2)+(AF289*'MS-8,9,10 Domain 3 Weights'!$B$3)+(AG289*'MS-8,9,10 Domain 3 Weights'!$B$4)+(AH289*'MS-8,9,10 Domain 3 Weights'!$B$5)</f>
        <v>2.5</v>
      </c>
      <c r="AJ289" s="116">
        <v>3</v>
      </c>
      <c r="AK289" s="116">
        <v>3</v>
      </c>
      <c r="AL289" s="116">
        <v>3</v>
      </c>
      <c r="AM289" s="117">
        <f t="shared" si="49"/>
        <v>9</v>
      </c>
      <c r="AN289" s="119" t="str">
        <f t="shared" si="50"/>
        <v>Yes</v>
      </c>
      <c r="AO289" s="119" t="str">
        <f t="shared" si="51"/>
        <v>NOT SELECTED</v>
      </c>
      <c r="AP289" s="119" t="str">
        <f t="shared" si="52"/>
        <v>NOT SELECTED</v>
      </c>
      <c r="AQ289" s="60" t="s">
        <v>869</v>
      </c>
      <c r="AR289" s="112"/>
      <c r="AS289" s="112"/>
    </row>
    <row r="290" spans="2:45" ht="52" hidden="1">
      <c r="B290" s="1" t="s">
        <v>409</v>
      </c>
      <c r="C290" s="109" t="s">
        <v>410</v>
      </c>
      <c r="D290" s="110">
        <v>5</v>
      </c>
      <c r="E290" s="111" t="s">
        <v>893</v>
      </c>
      <c r="F290" s="111"/>
      <c r="G290" s="112" t="s">
        <v>416</v>
      </c>
      <c r="H290" s="112" t="s">
        <v>43</v>
      </c>
      <c r="I290" s="112" t="s">
        <v>417</v>
      </c>
      <c r="J290" s="112" t="s">
        <v>754</v>
      </c>
      <c r="K290" s="112" t="s">
        <v>765</v>
      </c>
      <c r="L290" s="112" t="s">
        <v>726</v>
      </c>
      <c r="M290" s="112"/>
      <c r="N290" s="116">
        <v>4</v>
      </c>
      <c r="O290" s="116">
        <v>4</v>
      </c>
      <c r="P290" s="116">
        <v>4</v>
      </c>
      <c r="Q290" s="116">
        <v>3</v>
      </c>
      <c r="R290" s="116">
        <v>4</v>
      </c>
      <c r="S290" s="116">
        <v>4</v>
      </c>
      <c r="T290" s="117">
        <f t="shared" si="54"/>
        <v>15</v>
      </c>
      <c r="U290" s="116"/>
      <c r="V290" s="117">
        <f t="shared" si="53"/>
        <v>0</v>
      </c>
      <c r="W290" s="116"/>
      <c r="X290" s="116"/>
      <c r="Y290" s="116"/>
      <c r="Z290" s="117">
        <f t="shared" si="46"/>
        <v>0</v>
      </c>
      <c r="AA290" s="116"/>
      <c r="AB290" s="117">
        <f t="shared" si="47"/>
        <v>0</v>
      </c>
      <c r="AC290" s="116"/>
      <c r="AD290" s="117">
        <f t="shared" si="48"/>
        <v>0</v>
      </c>
      <c r="AE290" s="116">
        <v>5</v>
      </c>
      <c r="AF290" s="116">
        <v>0</v>
      </c>
      <c r="AG290" s="116">
        <v>0</v>
      </c>
      <c r="AH290" s="116">
        <v>5</v>
      </c>
      <c r="AI290" s="117">
        <f>(AE290*'MS-8,9,10 Domain 3 Weights'!$B$2)+(AF290*'MS-8,9,10 Domain 3 Weights'!$B$3)+(AG290*'MS-8,9,10 Domain 3 Weights'!$B$4)+(AH290*'MS-8,9,10 Domain 3 Weights'!$B$5)</f>
        <v>2.5</v>
      </c>
      <c r="AJ290" s="116">
        <v>3</v>
      </c>
      <c r="AK290" s="116">
        <v>3</v>
      </c>
      <c r="AL290" s="116">
        <v>3</v>
      </c>
      <c r="AM290" s="117">
        <f t="shared" si="49"/>
        <v>9</v>
      </c>
      <c r="AN290" s="119" t="str">
        <f t="shared" si="50"/>
        <v>Yes</v>
      </c>
      <c r="AO290" s="119" t="str">
        <f t="shared" si="51"/>
        <v>NOT SELECTED</v>
      </c>
      <c r="AP290" s="119" t="str">
        <f t="shared" si="52"/>
        <v>NOT SELECTED</v>
      </c>
      <c r="AQ290" s="60" t="s">
        <v>869</v>
      </c>
      <c r="AR290" s="112"/>
      <c r="AS290" s="112"/>
    </row>
    <row r="291" spans="2:45" ht="65" hidden="1">
      <c r="B291" s="1" t="s">
        <v>409</v>
      </c>
      <c r="C291" s="109" t="s">
        <v>410</v>
      </c>
      <c r="D291" s="110">
        <v>6</v>
      </c>
      <c r="E291" s="111" t="s">
        <v>893</v>
      </c>
      <c r="F291" s="111"/>
      <c r="G291" s="112" t="s">
        <v>418</v>
      </c>
      <c r="H291" s="112" t="s">
        <v>30</v>
      </c>
      <c r="I291" s="112" t="s">
        <v>241</v>
      </c>
      <c r="J291" s="112" t="s">
        <v>754</v>
      </c>
      <c r="K291" s="112" t="s">
        <v>767</v>
      </c>
      <c r="L291" s="112" t="s">
        <v>726</v>
      </c>
      <c r="M291" s="112"/>
      <c r="N291" s="116">
        <v>4</v>
      </c>
      <c r="O291" s="116">
        <v>4</v>
      </c>
      <c r="P291" s="116">
        <v>4</v>
      </c>
      <c r="Q291" s="116">
        <v>3</v>
      </c>
      <c r="R291" s="116">
        <v>4</v>
      </c>
      <c r="S291" s="116">
        <v>4</v>
      </c>
      <c r="T291" s="117">
        <f t="shared" si="54"/>
        <v>15</v>
      </c>
      <c r="U291" s="116"/>
      <c r="V291" s="117">
        <f t="shared" si="53"/>
        <v>0</v>
      </c>
      <c r="W291" s="116"/>
      <c r="X291" s="116"/>
      <c r="Y291" s="116"/>
      <c r="Z291" s="117">
        <f t="shared" si="46"/>
        <v>0</v>
      </c>
      <c r="AA291" s="116"/>
      <c r="AB291" s="117">
        <f t="shared" si="47"/>
        <v>0</v>
      </c>
      <c r="AC291" s="116"/>
      <c r="AD291" s="117">
        <f t="shared" si="48"/>
        <v>0</v>
      </c>
      <c r="AE291" s="116">
        <v>5</v>
      </c>
      <c r="AF291" s="116">
        <v>0</v>
      </c>
      <c r="AG291" s="116">
        <v>0</v>
      </c>
      <c r="AH291" s="116">
        <v>5</v>
      </c>
      <c r="AI291" s="117">
        <f>(AE291*'MS-8,9,10 Domain 3 Weights'!$B$2)+(AF291*'MS-8,9,10 Domain 3 Weights'!$B$3)+(AG291*'MS-8,9,10 Domain 3 Weights'!$B$4)+(AH291*'MS-8,9,10 Domain 3 Weights'!$B$5)</f>
        <v>2.5</v>
      </c>
      <c r="AJ291" s="116">
        <v>3</v>
      </c>
      <c r="AK291" s="116">
        <v>3</v>
      </c>
      <c r="AL291" s="116">
        <v>3</v>
      </c>
      <c r="AM291" s="117">
        <f t="shared" si="49"/>
        <v>9</v>
      </c>
      <c r="AN291" s="119" t="str">
        <f t="shared" si="50"/>
        <v>Yes</v>
      </c>
      <c r="AO291" s="119" t="str">
        <f t="shared" si="51"/>
        <v>NOT SELECTED</v>
      </c>
      <c r="AP291" s="119" t="str">
        <f t="shared" si="52"/>
        <v>NOT SELECTED</v>
      </c>
      <c r="AQ291" s="60" t="s">
        <v>862</v>
      </c>
      <c r="AR291" s="112"/>
      <c r="AS291" s="112"/>
    </row>
    <row r="292" spans="2:45" ht="52" hidden="1">
      <c r="B292" s="1" t="s">
        <v>409</v>
      </c>
      <c r="C292" s="109" t="s">
        <v>410</v>
      </c>
      <c r="D292" s="110">
        <v>7</v>
      </c>
      <c r="E292" s="111" t="s">
        <v>893</v>
      </c>
      <c r="F292" s="111"/>
      <c r="G292" s="112" t="s">
        <v>419</v>
      </c>
      <c r="H292" s="112" t="s">
        <v>43</v>
      </c>
      <c r="I292" s="112" t="s">
        <v>417</v>
      </c>
      <c r="J292" s="112" t="s">
        <v>754</v>
      </c>
      <c r="K292" s="112" t="s">
        <v>772</v>
      </c>
      <c r="L292" s="112" t="s">
        <v>726</v>
      </c>
      <c r="M292" s="112"/>
      <c r="N292" s="116">
        <v>3</v>
      </c>
      <c r="O292" s="116">
        <v>4</v>
      </c>
      <c r="P292" s="116">
        <v>4</v>
      </c>
      <c r="Q292" s="116">
        <v>3</v>
      </c>
      <c r="R292" s="116">
        <v>4</v>
      </c>
      <c r="S292" s="116">
        <v>4</v>
      </c>
      <c r="T292" s="117">
        <f t="shared" si="54"/>
        <v>14</v>
      </c>
      <c r="U292" s="116"/>
      <c r="V292" s="117">
        <f t="shared" si="53"/>
        <v>0</v>
      </c>
      <c r="W292" s="116"/>
      <c r="X292" s="116"/>
      <c r="Y292" s="116"/>
      <c r="Z292" s="117">
        <f t="shared" si="46"/>
        <v>0</v>
      </c>
      <c r="AA292" s="116"/>
      <c r="AB292" s="117">
        <f t="shared" si="47"/>
        <v>0</v>
      </c>
      <c r="AC292" s="116"/>
      <c r="AD292" s="117">
        <f t="shared" si="48"/>
        <v>0</v>
      </c>
      <c r="AE292" s="116">
        <v>5</v>
      </c>
      <c r="AF292" s="116">
        <v>0</v>
      </c>
      <c r="AG292" s="116">
        <v>0</v>
      </c>
      <c r="AH292" s="116">
        <v>5</v>
      </c>
      <c r="AI292" s="117">
        <f>(AE292*'MS-8,9,10 Domain 3 Weights'!$B$2)+(AF292*'MS-8,9,10 Domain 3 Weights'!$B$3)+(AG292*'MS-8,9,10 Domain 3 Weights'!$B$4)+(AH292*'MS-8,9,10 Domain 3 Weights'!$B$5)</f>
        <v>2.5</v>
      </c>
      <c r="AJ292" s="116">
        <v>3</v>
      </c>
      <c r="AK292" s="116">
        <v>3</v>
      </c>
      <c r="AL292" s="116">
        <v>3</v>
      </c>
      <c r="AM292" s="117">
        <f t="shared" si="49"/>
        <v>9</v>
      </c>
      <c r="AN292" s="119" t="str">
        <f t="shared" si="50"/>
        <v>Yes</v>
      </c>
      <c r="AO292" s="119" t="str">
        <f t="shared" si="51"/>
        <v>NOT SELECTED</v>
      </c>
      <c r="AP292" s="119" t="str">
        <f t="shared" si="52"/>
        <v>NOT SELECTED</v>
      </c>
      <c r="AQ292" s="60" t="s">
        <v>865</v>
      </c>
      <c r="AR292" s="112"/>
      <c r="AS292" s="112"/>
    </row>
    <row r="293" spans="2:45" ht="39" hidden="1">
      <c r="B293" s="1" t="s">
        <v>409</v>
      </c>
      <c r="C293" s="109" t="s">
        <v>410</v>
      </c>
      <c r="D293" s="110">
        <v>8</v>
      </c>
      <c r="E293" s="111" t="s">
        <v>893</v>
      </c>
      <c r="F293" s="111"/>
      <c r="G293" s="112" t="s">
        <v>420</v>
      </c>
      <c r="H293" s="112" t="s">
        <v>30</v>
      </c>
      <c r="I293" s="112" t="s">
        <v>241</v>
      </c>
      <c r="J293" s="112" t="s">
        <v>754</v>
      </c>
      <c r="K293" s="112" t="s">
        <v>767</v>
      </c>
      <c r="L293" s="112" t="s">
        <v>726</v>
      </c>
      <c r="M293" s="112"/>
      <c r="N293" s="116">
        <v>4</v>
      </c>
      <c r="O293" s="116">
        <v>4</v>
      </c>
      <c r="P293" s="116">
        <v>4</v>
      </c>
      <c r="Q293" s="116">
        <v>3</v>
      </c>
      <c r="R293" s="116">
        <v>4</v>
      </c>
      <c r="S293" s="116">
        <v>4</v>
      </c>
      <c r="T293" s="117">
        <f t="shared" si="54"/>
        <v>15</v>
      </c>
      <c r="U293" s="116"/>
      <c r="V293" s="117">
        <f t="shared" si="53"/>
        <v>0</v>
      </c>
      <c r="W293" s="116"/>
      <c r="X293" s="116"/>
      <c r="Y293" s="116"/>
      <c r="Z293" s="117">
        <f t="shared" si="46"/>
        <v>0</v>
      </c>
      <c r="AA293" s="116"/>
      <c r="AB293" s="117">
        <f t="shared" si="47"/>
        <v>0</v>
      </c>
      <c r="AC293" s="116"/>
      <c r="AD293" s="117">
        <f t="shared" si="48"/>
        <v>0</v>
      </c>
      <c r="AE293" s="116">
        <v>5</v>
      </c>
      <c r="AF293" s="116">
        <v>0</v>
      </c>
      <c r="AG293" s="116">
        <v>0</v>
      </c>
      <c r="AH293" s="116">
        <v>5</v>
      </c>
      <c r="AI293" s="117">
        <f>(AE293*'MS-8,9,10 Domain 3 Weights'!$B$2)+(AF293*'MS-8,9,10 Domain 3 Weights'!$B$3)+(AG293*'MS-8,9,10 Domain 3 Weights'!$B$4)+(AH293*'MS-8,9,10 Domain 3 Weights'!$B$5)</f>
        <v>2.5</v>
      </c>
      <c r="AJ293" s="116">
        <v>3</v>
      </c>
      <c r="AK293" s="116">
        <v>3</v>
      </c>
      <c r="AL293" s="116">
        <v>3</v>
      </c>
      <c r="AM293" s="117">
        <f t="shared" si="49"/>
        <v>9</v>
      </c>
      <c r="AN293" s="119" t="str">
        <f t="shared" si="50"/>
        <v>Yes</v>
      </c>
      <c r="AO293" s="119" t="str">
        <f t="shared" si="51"/>
        <v>NOT SELECTED</v>
      </c>
      <c r="AP293" s="119" t="str">
        <f t="shared" si="52"/>
        <v>NOT SELECTED</v>
      </c>
      <c r="AQ293" s="60" t="s">
        <v>862</v>
      </c>
      <c r="AR293" s="112"/>
      <c r="AS293" s="112"/>
    </row>
    <row r="294" spans="2:45" ht="65" hidden="1">
      <c r="B294" s="1" t="s">
        <v>409</v>
      </c>
      <c r="C294" s="109" t="s">
        <v>410</v>
      </c>
      <c r="D294" s="110">
        <v>9</v>
      </c>
      <c r="E294" s="111" t="s">
        <v>893</v>
      </c>
      <c r="F294" s="111"/>
      <c r="G294" s="112" t="s">
        <v>421</v>
      </c>
      <c r="H294" s="112" t="s">
        <v>43</v>
      </c>
      <c r="I294" s="112" t="s">
        <v>417</v>
      </c>
      <c r="J294" s="112" t="s">
        <v>754</v>
      </c>
      <c r="K294" s="112" t="s">
        <v>761</v>
      </c>
      <c r="L294" s="112" t="s">
        <v>726</v>
      </c>
      <c r="M294" s="112"/>
      <c r="N294" s="116">
        <v>4</v>
      </c>
      <c r="O294" s="116">
        <v>4</v>
      </c>
      <c r="P294" s="116">
        <v>4</v>
      </c>
      <c r="Q294" s="116">
        <v>4</v>
      </c>
      <c r="R294" s="116">
        <v>4</v>
      </c>
      <c r="S294" s="116">
        <v>4</v>
      </c>
      <c r="T294" s="117">
        <f t="shared" si="54"/>
        <v>16</v>
      </c>
      <c r="U294" s="116"/>
      <c r="V294" s="117">
        <f t="shared" si="53"/>
        <v>0</v>
      </c>
      <c r="W294" s="116"/>
      <c r="X294" s="116"/>
      <c r="Y294" s="116"/>
      <c r="Z294" s="117">
        <f t="shared" si="46"/>
        <v>0</v>
      </c>
      <c r="AA294" s="116"/>
      <c r="AB294" s="117">
        <f t="shared" si="47"/>
        <v>0</v>
      </c>
      <c r="AC294" s="116"/>
      <c r="AD294" s="117">
        <f t="shared" si="48"/>
        <v>0</v>
      </c>
      <c r="AE294" s="116">
        <v>5</v>
      </c>
      <c r="AF294" s="116">
        <v>0</v>
      </c>
      <c r="AG294" s="116">
        <v>0</v>
      </c>
      <c r="AH294" s="116">
        <v>0</v>
      </c>
      <c r="AI294" s="117">
        <f>(AE294*'MS-8,9,10 Domain 3 Weights'!$B$2)+(AF294*'MS-8,9,10 Domain 3 Weights'!$B$3)+(AG294*'MS-8,9,10 Domain 3 Weights'!$B$4)+(AH294*'MS-8,9,10 Domain 3 Weights'!$B$5)</f>
        <v>1.5</v>
      </c>
      <c r="AJ294" s="116">
        <v>3</v>
      </c>
      <c r="AK294" s="116">
        <v>3</v>
      </c>
      <c r="AL294" s="116">
        <v>3</v>
      </c>
      <c r="AM294" s="117">
        <f t="shared" si="49"/>
        <v>9</v>
      </c>
      <c r="AN294" s="119" t="str">
        <f t="shared" si="50"/>
        <v>No</v>
      </c>
      <c r="AO294" s="119" t="str">
        <f t="shared" si="51"/>
        <v>NOT SELECTED</v>
      </c>
      <c r="AP294" s="119" t="str">
        <f t="shared" si="52"/>
        <v>NOT SELECTED</v>
      </c>
      <c r="AQ294" s="60" t="s">
        <v>865</v>
      </c>
      <c r="AR294" s="112"/>
      <c r="AS294" s="112"/>
    </row>
    <row r="295" spans="2:45" ht="39" hidden="1">
      <c r="B295" s="1" t="s">
        <v>409</v>
      </c>
      <c r="C295" s="109" t="s">
        <v>410</v>
      </c>
      <c r="D295" s="110">
        <v>10</v>
      </c>
      <c r="E295" s="111" t="s">
        <v>893</v>
      </c>
      <c r="F295" s="111"/>
      <c r="G295" s="112" t="s">
        <v>422</v>
      </c>
      <c r="H295" s="112" t="s">
        <v>366</v>
      </c>
      <c r="I295" s="112" t="s">
        <v>367</v>
      </c>
      <c r="J295" s="112" t="s">
        <v>754</v>
      </c>
      <c r="K295" s="112" t="s">
        <v>762</v>
      </c>
      <c r="L295" s="112" t="s">
        <v>726</v>
      </c>
      <c r="M295" s="112"/>
      <c r="N295" s="116">
        <v>4</v>
      </c>
      <c r="O295" s="116">
        <v>4</v>
      </c>
      <c r="P295" s="116">
        <v>3</v>
      </c>
      <c r="Q295" s="116">
        <v>4</v>
      </c>
      <c r="R295" s="116">
        <v>4</v>
      </c>
      <c r="S295" s="116">
        <v>4</v>
      </c>
      <c r="T295" s="117">
        <f t="shared" si="54"/>
        <v>15</v>
      </c>
      <c r="U295" s="116"/>
      <c r="V295" s="117">
        <f t="shared" si="53"/>
        <v>0</v>
      </c>
      <c r="W295" s="116"/>
      <c r="X295" s="116"/>
      <c r="Y295" s="116"/>
      <c r="Z295" s="117">
        <f t="shared" si="46"/>
        <v>0</v>
      </c>
      <c r="AA295" s="116"/>
      <c r="AB295" s="117">
        <f t="shared" si="47"/>
        <v>0</v>
      </c>
      <c r="AC295" s="116"/>
      <c r="AD295" s="117">
        <f t="shared" si="48"/>
        <v>0</v>
      </c>
      <c r="AE295" s="116">
        <v>5</v>
      </c>
      <c r="AF295" s="116">
        <v>5</v>
      </c>
      <c r="AG295" s="116">
        <v>0</v>
      </c>
      <c r="AH295" s="116">
        <v>0</v>
      </c>
      <c r="AI295" s="117">
        <f>(AE295*'MS-8,9,10 Domain 3 Weights'!$B$2)+(AF295*'MS-8,9,10 Domain 3 Weights'!$B$3)+(AG295*'MS-8,9,10 Domain 3 Weights'!$B$4)+(AH295*'MS-8,9,10 Domain 3 Weights'!$B$5)</f>
        <v>2.5</v>
      </c>
      <c r="AJ295" s="116">
        <v>3</v>
      </c>
      <c r="AK295" s="116">
        <v>3</v>
      </c>
      <c r="AL295" s="116">
        <v>3</v>
      </c>
      <c r="AM295" s="117">
        <f t="shared" si="49"/>
        <v>9</v>
      </c>
      <c r="AN295" s="119" t="str">
        <f t="shared" si="50"/>
        <v>Yes</v>
      </c>
      <c r="AO295" s="119" t="str">
        <f t="shared" si="51"/>
        <v>NOT SELECTED</v>
      </c>
      <c r="AP295" s="119" t="str">
        <f t="shared" si="52"/>
        <v>NOT SELECTED</v>
      </c>
      <c r="AQ295" s="60" t="s">
        <v>868</v>
      </c>
      <c r="AR295" s="112"/>
      <c r="AS295" s="112"/>
    </row>
    <row r="296" spans="2:45" ht="52">
      <c r="B296" s="1" t="s">
        <v>409</v>
      </c>
      <c r="C296" s="109" t="s">
        <v>410</v>
      </c>
      <c r="D296" s="110">
        <v>11</v>
      </c>
      <c r="E296" s="111" t="s">
        <v>893</v>
      </c>
      <c r="F296" s="111"/>
      <c r="G296" s="112" t="s">
        <v>423</v>
      </c>
      <c r="H296" s="112" t="s">
        <v>424</v>
      </c>
      <c r="I296" s="112" t="s">
        <v>425</v>
      </c>
      <c r="J296" s="112" t="s">
        <v>754</v>
      </c>
      <c r="K296" s="112" t="s">
        <v>762</v>
      </c>
      <c r="L296" s="112" t="s">
        <v>728</v>
      </c>
      <c r="M296" s="112"/>
      <c r="N296" s="116">
        <v>4</v>
      </c>
      <c r="O296" s="116">
        <v>4</v>
      </c>
      <c r="P296" s="116">
        <v>3</v>
      </c>
      <c r="Q296" s="116">
        <v>5</v>
      </c>
      <c r="R296" s="116">
        <v>4</v>
      </c>
      <c r="S296" s="116">
        <v>4</v>
      </c>
      <c r="T296" s="117">
        <f t="shared" si="54"/>
        <v>16</v>
      </c>
      <c r="U296" s="116"/>
      <c r="V296" s="117">
        <f t="shared" si="53"/>
        <v>0</v>
      </c>
      <c r="W296" s="116"/>
      <c r="X296" s="116"/>
      <c r="Y296" s="116"/>
      <c r="Z296" s="117">
        <f t="shared" si="46"/>
        <v>0</v>
      </c>
      <c r="AA296" s="116"/>
      <c r="AB296" s="117">
        <f t="shared" si="47"/>
        <v>0</v>
      </c>
      <c r="AC296" s="116"/>
      <c r="AD296" s="117">
        <f t="shared" si="48"/>
        <v>0</v>
      </c>
      <c r="AE296" s="116">
        <v>5</v>
      </c>
      <c r="AF296" s="116">
        <v>5</v>
      </c>
      <c r="AG296" s="116">
        <v>0</v>
      </c>
      <c r="AH296" s="116">
        <v>5</v>
      </c>
      <c r="AI296" s="117">
        <f>(AE296*'MS-8,9,10 Domain 3 Weights'!$B$2)+(AF296*'MS-8,9,10 Domain 3 Weights'!$B$3)+(AG296*'MS-8,9,10 Domain 3 Weights'!$B$4)+(AH296*'MS-8,9,10 Domain 3 Weights'!$B$5)</f>
        <v>3.5</v>
      </c>
      <c r="AJ296" s="116">
        <v>5</v>
      </c>
      <c r="AK296" s="116">
        <v>5</v>
      </c>
      <c r="AL296" s="116">
        <v>3</v>
      </c>
      <c r="AM296" s="117">
        <f t="shared" si="49"/>
        <v>13</v>
      </c>
      <c r="AN296" s="119" t="str">
        <f t="shared" si="50"/>
        <v>Yes</v>
      </c>
      <c r="AO296" s="119" t="str">
        <f t="shared" si="51"/>
        <v>SELECTED</v>
      </c>
      <c r="AP296" s="119" t="str">
        <f t="shared" si="52"/>
        <v>CORE</v>
      </c>
      <c r="AQ296" s="60" t="s">
        <v>868</v>
      </c>
      <c r="AR296" s="112" t="s">
        <v>960</v>
      </c>
      <c r="AS296" s="112"/>
    </row>
    <row r="297" spans="2:45" ht="52">
      <c r="B297" s="1" t="s">
        <v>409</v>
      </c>
      <c r="C297" s="109" t="s">
        <v>410</v>
      </c>
      <c r="D297" s="110">
        <v>12</v>
      </c>
      <c r="E297" s="111" t="s">
        <v>893</v>
      </c>
      <c r="F297" s="111"/>
      <c r="G297" s="112" t="s">
        <v>426</v>
      </c>
      <c r="H297" s="112" t="s">
        <v>424</v>
      </c>
      <c r="I297" s="112" t="s">
        <v>427</v>
      </c>
      <c r="J297" s="112" t="s">
        <v>754</v>
      </c>
      <c r="K297" s="112" t="s">
        <v>761</v>
      </c>
      <c r="L297" s="112" t="s">
        <v>727</v>
      </c>
      <c r="M297" s="112"/>
      <c r="N297" s="116">
        <v>4</v>
      </c>
      <c r="O297" s="116">
        <v>4</v>
      </c>
      <c r="P297" s="116">
        <v>3</v>
      </c>
      <c r="Q297" s="116">
        <v>5</v>
      </c>
      <c r="R297" s="116">
        <v>4</v>
      </c>
      <c r="S297" s="116">
        <v>4</v>
      </c>
      <c r="T297" s="117">
        <f t="shared" si="54"/>
        <v>16</v>
      </c>
      <c r="U297" s="116"/>
      <c r="V297" s="117">
        <f t="shared" si="53"/>
        <v>0</v>
      </c>
      <c r="W297" s="116"/>
      <c r="X297" s="116"/>
      <c r="Y297" s="116"/>
      <c r="Z297" s="117">
        <f t="shared" si="46"/>
        <v>0</v>
      </c>
      <c r="AA297" s="116"/>
      <c r="AB297" s="117">
        <f t="shared" si="47"/>
        <v>0</v>
      </c>
      <c r="AC297" s="116"/>
      <c r="AD297" s="117">
        <f t="shared" si="48"/>
        <v>0</v>
      </c>
      <c r="AE297" s="116">
        <v>5</v>
      </c>
      <c r="AF297" s="116">
        <v>5</v>
      </c>
      <c r="AG297" s="116">
        <v>0</v>
      </c>
      <c r="AH297" s="116">
        <v>5</v>
      </c>
      <c r="AI297" s="117">
        <f>(AE297*'MS-8,9,10 Domain 3 Weights'!$B$2)+(AF297*'MS-8,9,10 Domain 3 Weights'!$B$3)+(AG297*'MS-8,9,10 Domain 3 Weights'!$B$4)+(AH297*'MS-8,9,10 Domain 3 Weights'!$B$5)</f>
        <v>3.5</v>
      </c>
      <c r="AJ297" s="116">
        <v>5</v>
      </c>
      <c r="AK297" s="116">
        <v>5</v>
      </c>
      <c r="AL297" s="116">
        <v>3</v>
      </c>
      <c r="AM297" s="117">
        <f t="shared" si="49"/>
        <v>13</v>
      </c>
      <c r="AN297" s="119" t="str">
        <f t="shared" si="50"/>
        <v>Yes</v>
      </c>
      <c r="AO297" s="119" t="str">
        <f t="shared" si="51"/>
        <v>SELECTED</v>
      </c>
      <c r="AP297" s="119" t="str">
        <f t="shared" si="52"/>
        <v>CORE</v>
      </c>
      <c r="AQ297" s="60" t="s">
        <v>868</v>
      </c>
      <c r="AR297" s="112" t="s">
        <v>960</v>
      </c>
      <c r="AS297" s="112"/>
    </row>
    <row r="298" spans="2:45" ht="39">
      <c r="B298" s="1" t="s">
        <v>409</v>
      </c>
      <c r="C298" s="109" t="s">
        <v>410</v>
      </c>
      <c r="D298" s="110">
        <v>13</v>
      </c>
      <c r="E298" s="111" t="s">
        <v>893</v>
      </c>
      <c r="F298" s="111"/>
      <c r="G298" s="112" t="s">
        <v>428</v>
      </c>
      <c r="H298" s="112" t="s">
        <v>366</v>
      </c>
      <c r="I298" s="112" t="s">
        <v>367</v>
      </c>
      <c r="J298" s="112" t="s">
        <v>754</v>
      </c>
      <c r="K298" s="112" t="s">
        <v>762</v>
      </c>
      <c r="L298" s="112" t="s">
        <v>726</v>
      </c>
      <c r="M298" s="112"/>
      <c r="N298" s="116">
        <v>4</v>
      </c>
      <c r="O298" s="116">
        <v>4</v>
      </c>
      <c r="P298" s="116">
        <v>3</v>
      </c>
      <c r="Q298" s="116">
        <v>5</v>
      </c>
      <c r="R298" s="116">
        <v>4</v>
      </c>
      <c r="S298" s="116">
        <v>4</v>
      </c>
      <c r="T298" s="117">
        <f t="shared" si="54"/>
        <v>16</v>
      </c>
      <c r="U298" s="116"/>
      <c r="V298" s="117">
        <f t="shared" si="53"/>
        <v>0</v>
      </c>
      <c r="W298" s="116"/>
      <c r="X298" s="116"/>
      <c r="Y298" s="116"/>
      <c r="Z298" s="117">
        <f t="shared" si="46"/>
        <v>0</v>
      </c>
      <c r="AA298" s="116"/>
      <c r="AB298" s="117">
        <f t="shared" si="47"/>
        <v>0</v>
      </c>
      <c r="AC298" s="116"/>
      <c r="AD298" s="117">
        <f t="shared" si="48"/>
        <v>0</v>
      </c>
      <c r="AE298" s="116">
        <v>5</v>
      </c>
      <c r="AF298" s="116">
        <v>5</v>
      </c>
      <c r="AG298" s="116">
        <v>0</v>
      </c>
      <c r="AH298" s="116">
        <v>5</v>
      </c>
      <c r="AI298" s="117">
        <f>(AE298*'MS-8,9,10 Domain 3 Weights'!$B$2)+(AF298*'MS-8,9,10 Domain 3 Weights'!$B$3)+(AG298*'MS-8,9,10 Domain 3 Weights'!$B$4)+(AH298*'MS-8,9,10 Domain 3 Weights'!$B$5)</f>
        <v>3.5</v>
      </c>
      <c r="AJ298" s="116">
        <v>3</v>
      </c>
      <c r="AK298" s="116">
        <v>3</v>
      </c>
      <c r="AL298" s="116">
        <v>3</v>
      </c>
      <c r="AM298" s="117">
        <f t="shared" si="49"/>
        <v>9</v>
      </c>
      <c r="AN298" s="119" t="str">
        <f t="shared" si="50"/>
        <v>Yes</v>
      </c>
      <c r="AO298" s="119" t="str">
        <f t="shared" si="51"/>
        <v>SELECTED</v>
      </c>
      <c r="AP298" s="119" t="str">
        <f t="shared" si="52"/>
        <v>NOT SELECTED</v>
      </c>
      <c r="AQ298" s="60" t="s">
        <v>868</v>
      </c>
      <c r="AR298" s="112"/>
      <c r="AS298" s="112"/>
    </row>
    <row r="299" spans="2:45" ht="39" hidden="1">
      <c r="B299" s="1" t="s">
        <v>429</v>
      </c>
      <c r="C299" s="109" t="s">
        <v>410</v>
      </c>
      <c r="D299" s="110">
        <v>1</v>
      </c>
      <c r="E299" s="111" t="s">
        <v>893</v>
      </c>
      <c r="F299" s="111"/>
      <c r="G299" s="112" t="s">
        <v>430</v>
      </c>
      <c r="H299" s="112"/>
      <c r="I299" s="112" t="s">
        <v>25</v>
      </c>
      <c r="J299" s="112" t="s">
        <v>754</v>
      </c>
      <c r="K299" s="112" t="s">
        <v>770</v>
      </c>
      <c r="L299" s="112" t="s">
        <v>727</v>
      </c>
      <c r="M299" s="112"/>
      <c r="N299" s="116">
        <v>4</v>
      </c>
      <c r="O299" s="116">
        <v>4</v>
      </c>
      <c r="P299" s="116">
        <v>3</v>
      </c>
      <c r="Q299" s="116">
        <v>4</v>
      </c>
      <c r="R299" s="116">
        <v>4</v>
      </c>
      <c r="S299" s="116">
        <v>3</v>
      </c>
      <c r="T299" s="117">
        <f t="shared" si="54"/>
        <v>15</v>
      </c>
      <c r="U299" s="116"/>
      <c r="V299" s="117">
        <f t="shared" si="53"/>
        <v>0</v>
      </c>
      <c r="W299" s="116"/>
      <c r="X299" s="116"/>
      <c r="Y299" s="116"/>
      <c r="Z299" s="117">
        <f t="shared" si="46"/>
        <v>0</v>
      </c>
      <c r="AA299" s="116"/>
      <c r="AB299" s="117">
        <f t="shared" si="47"/>
        <v>0</v>
      </c>
      <c r="AC299" s="116"/>
      <c r="AD299" s="117">
        <f t="shared" si="48"/>
        <v>0</v>
      </c>
      <c r="AE299" s="116">
        <v>5</v>
      </c>
      <c r="AF299" s="116">
        <v>0</v>
      </c>
      <c r="AG299" s="116">
        <v>0</v>
      </c>
      <c r="AH299" s="116">
        <v>0</v>
      </c>
      <c r="AI299" s="117">
        <f>(AE299*'MS-8,9,10 Domain 3 Weights'!$B$2)+(AF299*'MS-8,9,10 Domain 3 Weights'!$B$3)+(AG299*'MS-8,9,10 Domain 3 Weights'!$B$4)+(AH299*'MS-8,9,10 Domain 3 Weights'!$B$5)</f>
        <v>1.5</v>
      </c>
      <c r="AJ299" s="116">
        <v>3</v>
      </c>
      <c r="AK299" s="116">
        <v>3</v>
      </c>
      <c r="AL299" s="116">
        <v>3</v>
      </c>
      <c r="AM299" s="117">
        <f t="shared" si="49"/>
        <v>9</v>
      </c>
      <c r="AN299" s="119" t="str">
        <f t="shared" si="50"/>
        <v>No</v>
      </c>
      <c r="AO299" s="119" t="str">
        <f t="shared" si="51"/>
        <v>NOT SELECTED</v>
      </c>
      <c r="AP299" s="119" t="str">
        <f t="shared" si="52"/>
        <v>NOT SELECTED</v>
      </c>
      <c r="AQ299" s="60" t="s">
        <v>869</v>
      </c>
      <c r="AR299" s="112"/>
      <c r="AS299" s="112"/>
    </row>
    <row r="300" spans="2:45" ht="39" hidden="1">
      <c r="B300" s="1" t="s">
        <v>429</v>
      </c>
      <c r="C300" s="109" t="s">
        <v>410</v>
      </c>
      <c r="D300" s="110">
        <v>2</v>
      </c>
      <c r="E300" s="111" t="s">
        <v>893</v>
      </c>
      <c r="F300" s="111"/>
      <c r="G300" s="112" t="s">
        <v>431</v>
      </c>
      <c r="H300" s="112" t="s">
        <v>770</v>
      </c>
      <c r="I300" s="112" t="s">
        <v>432</v>
      </c>
      <c r="J300" s="112" t="s">
        <v>754</v>
      </c>
      <c r="K300" s="112" t="s">
        <v>770</v>
      </c>
      <c r="L300" s="112" t="s">
        <v>727</v>
      </c>
      <c r="M300" s="112"/>
      <c r="N300" s="116">
        <v>4</v>
      </c>
      <c r="O300" s="116">
        <v>4</v>
      </c>
      <c r="P300" s="116">
        <v>3</v>
      </c>
      <c r="Q300" s="116">
        <v>4</v>
      </c>
      <c r="R300" s="116">
        <v>4</v>
      </c>
      <c r="S300" s="116">
        <v>3</v>
      </c>
      <c r="T300" s="117">
        <f t="shared" si="54"/>
        <v>15</v>
      </c>
      <c r="U300" s="116"/>
      <c r="V300" s="117">
        <f t="shared" si="53"/>
        <v>0</v>
      </c>
      <c r="W300" s="116"/>
      <c r="X300" s="116"/>
      <c r="Y300" s="116"/>
      <c r="Z300" s="117">
        <f t="shared" si="46"/>
        <v>0</v>
      </c>
      <c r="AA300" s="116"/>
      <c r="AB300" s="117">
        <f t="shared" si="47"/>
        <v>0</v>
      </c>
      <c r="AC300" s="116"/>
      <c r="AD300" s="117">
        <f t="shared" si="48"/>
        <v>0</v>
      </c>
      <c r="AE300" s="116">
        <v>5</v>
      </c>
      <c r="AF300" s="116">
        <v>0</v>
      </c>
      <c r="AG300" s="116">
        <v>0</v>
      </c>
      <c r="AH300" s="116">
        <v>0</v>
      </c>
      <c r="AI300" s="117">
        <f>(AE300*'MS-8,9,10 Domain 3 Weights'!$B$2)+(AF300*'MS-8,9,10 Domain 3 Weights'!$B$3)+(AG300*'MS-8,9,10 Domain 3 Weights'!$B$4)+(AH300*'MS-8,9,10 Domain 3 Weights'!$B$5)</f>
        <v>1.5</v>
      </c>
      <c r="AJ300" s="116">
        <v>3</v>
      </c>
      <c r="AK300" s="116">
        <v>3</v>
      </c>
      <c r="AL300" s="116">
        <v>3</v>
      </c>
      <c r="AM300" s="117">
        <f t="shared" si="49"/>
        <v>9</v>
      </c>
      <c r="AN300" s="119" t="str">
        <f t="shared" si="50"/>
        <v>No</v>
      </c>
      <c r="AO300" s="119" t="str">
        <f t="shared" si="51"/>
        <v>NOT SELECTED</v>
      </c>
      <c r="AP300" s="119" t="str">
        <f t="shared" si="52"/>
        <v>NOT SELECTED</v>
      </c>
      <c r="AQ300" s="60" t="s">
        <v>862</v>
      </c>
      <c r="AR300" s="112"/>
      <c r="AS300" s="112"/>
    </row>
    <row r="301" spans="2:45" ht="39" hidden="1">
      <c r="B301" s="1" t="s">
        <v>429</v>
      </c>
      <c r="C301" s="109" t="s">
        <v>410</v>
      </c>
      <c r="D301" s="110">
        <v>3</v>
      </c>
      <c r="E301" s="111" t="s">
        <v>893</v>
      </c>
      <c r="F301" s="111"/>
      <c r="G301" s="112" t="s">
        <v>433</v>
      </c>
      <c r="H301" s="112" t="s">
        <v>30</v>
      </c>
      <c r="I301" s="112" t="s">
        <v>241</v>
      </c>
      <c r="J301" s="112" t="s">
        <v>754</v>
      </c>
      <c r="K301" s="112" t="s">
        <v>767</v>
      </c>
      <c r="L301" s="112" t="s">
        <v>726</v>
      </c>
      <c r="M301" s="112"/>
      <c r="N301" s="116">
        <v>4</v>
      </c>
      <c r="O301" s="116">
        <v>4</v>
      </c>
      <c r="P301" s="116">
        <v>3</v>
      </c>
      <c r="Q301" s="116">
        <v>4</v>
      </c>
      <c r="R301" s="116">
        <v>4</v>
      </c>
      <c r="S301" s="116">
        <v>3</v>
      </c>
      <c r="T301" s="117">
        <f t="shared" si="54"/>
        <v>15</v>
      </c>
      <c r="U301" s="116"/>
      <c r="V301" s="117">
        <f t="shared" si="53"/>
        <v>0</v>
      </c>
      <c r="W301" s="116"/>
      <c r="X301" s="116"/>
      <c r="Y301" s="116"/>
      <c r="Z301" s="117">
        <f t="shared" si="46"/>
        <v>0</v>
      </c>
      <c r="AA301" s="116"/>
      <c r="AB301" s="117">
        <f t="shared" si="47"/>
        <v>0</v>
      </c>
      <c r="AC301" s="116"/>
      <c r="AD301" s="117">
        <f t="shared" si="48"/>
        <v>0</v>
      </c>
      <c r="AE301" s="116">
        <v>5</v>
      </c>
      <c r="AF301" s="116">
        <v>0</v>
      </c>
      <c r="AG301" s="116">
        <v>0</v>
      </c>
      <c r="AH301" s="116">
        <v>0</v>
      </c>
      <c r="AI301" s="117">
        <f>(AE301*'MS-8,9,10 Domain 3 Weights'!$B$2)+(AF301*'MS-8,9,10 Domain 3 Weights'!$B$3)+(AG301*'MS-8,9,10 Domain 3 Weights'!$B$4)+(AH301*'MS-8,9,10 Domain 3 Weights'!$B$5)</f>
        <v>1.5</v>
      </c>
      <c r="AJ301" s="116">
        <v>3</v>
      </c>
      <c r="AK301" s="116">
        <v>3</v>
      </c>
      <c r="AL301" s="116">
        <v>3</v>
      </c>
      <c r="AM301" s="117">
        <f t="shared" si="49"/>
        <v>9</v>
      </c>
      <c r="AN301" s="119" t="str">
        <f t="shared" si="50"/>
        <v>No</v>
      </c>
      <c r="AO301" s="119" t="str">
        <f t="shared" si="51"/>
        <v>NOT SELECTED</v>
      </c>
      <c r="AP301" s="119" t="str">
        <f t="shared" si="52"/>
        <v>NOT SELECTED</v>
      </c>
      <c r="AQ301" s="60" t="s">
        <v>869</v>
      </c>
      <c r="AR301" s="112"/>
      <c r="AS301" s="112"/>
    </row>
    <row r="302" spans="2:45" ht="51" hidden="1" customHeight="1">
      <c r="B302" s="1" t="s">
        <v>429</v>
      </c>
      <c r="C302" s="109" t="s">
        <v>410</v>
      </c>
      <c r="D302" s="110">
        <v>4</v>
      </c>
      <c r="E302" s="111" t="s">
        <v>893</v>
      </c>
      <c r="F302" s="111"/>
      <c r="G302" s="112" t="s">
        <v>434</v>
      </c>
      <c r="H302" s="112" t="s">
        <v>770</v>
      </c>
      <c r="I302" s="112" t="s">
        <v>432</v>
      </c>
      <c r="J302" s="112" t="s">
        <v>754</v>
      </c>
      <c r="K302" s="112" t="s">
        <v>770</v>
      </c>
      <c r="L302" s="112" t="s">
        <v>727</v>
      </c>
      <c r="M302" s="112"/>
      <c r="N302" s="116">
        <v>4</v>
      </c>
      <c r="O302" s="116">
        <v>4</v>
      </c>
      <c r="P302" s="116">
        <v>3</v>
      </c>
      <c r="Q302" s="116">
        <v>4</v>
      </c>
      <c r="R302" s="116">
        <v>4</v>
      </c>
      <c r="S302" s="116">
        <v>3</v>
      </c>
      <c r="T302" s="117">
        <f t="shared" si="54"/>
        <v>15</v>
      </c>
      <c r="U302" s="116"/>
      <c r="V302" s="117">
        <f t="shared" si="53"/>
        <v>0</v>
      </c>
      <c r="W302" s="116"/>
      <c r="X302" s="116"/>
      <c r="Y302" s="116"/>
      <c r="Z302" s="117">
        <f t="shared" si="46"/>
        <v>0</v>
      </c>
      <c r="AA302" s="116"/>
      <c r="AB302" s="117">
        <f t="shared" si="47"/>
        <v>0</v>
      </c>
      <c r="AC302" s="116"/>
      <c r="AD302" s="117">
        <f t="shared" si="48"/>
        <v>0</v>
      </c>
      <c r="AE302" s="116">
        <v>5</v>
      </c>
      <c r="AF302" s="116">
        <v>0</v>
      </c>
      <c r="AG302" s="116">
        <v>0</v>
      </c>
      <c r="AH302" s="116">
        <v>0</v>
      </c>
      <c r="AI302" s="117">
        <f>(AE302*'MS-8,9,10 Domain 3 Weights'!$B$2)+(AF302*'MS-8,9,10 Domain 3 Weights'!$B$3)+(AG302*'MS-8,9,10 Domain 3 Weights'!$B$4)+(AH302*'MS-8,9,10 Domain 3 Weights'!$B$5)</f>
        <v>1.5</v>
      </c>
      <c r="AJ302" s="116">
        <v>3</v>
      </c>
      <c r="AK302" s="116">
        <v>3</v>
      </c>
      <c r="AL302" s="116">
        <v>3</v>
      </c>
      <c r="AM302" s="117">
        <f t="shared" si="49"/>
        <v>9</v>
      </c>
      <c r="AN302" s="119" t="str">
        <f t="shared" si="50"/>
        <v>No</v>
      </c>
      <c r="AO302" s="119" t="str">
        <f t="shared" si="51"/>
        <v>NOT SELECTED</v>
      </c>
      <c r="AP302" s="119" t="str">
        <f t="shared" si="52"/>
        <v>NOT SELECTED</v>
      </c>
      <c r="AQ302" s="60" t="s">
        <v>872</v>
      </c>
      <c r="AR302" s="112"/>
      <c r="AS302" s="112"/>
    </row>
    <row r="303" spans="2:45" ht="50.25" customHeight="1">
      <c r="B303" s="1" t="s">
        <v>429</v>
      </c>
      <c r="C303" s="109" t="s">
        <v>410</v>
      </c>
      <c r="D303" s="110">
        <v>5</v>
      </c>
      <c r="E303" s="111" t="s">
        <v>893</v>
      </c>
      <c r="F303" s="111"/>
      <c r="G303" s="112" t="s">
        <v>435</v>
      </c>
      <c r="H303" s="112" t="s">
        <v>770</v>
      </c>
      <c r="I303" s="112" t="s">
        <v>339</v>
      </c>
      <c r="J303" s="112" t="s">
        <v>754</v>
      </c>
      <c r="K303" s="112" t="s">
        <v>770</v>
      </c>
      <c r="L303" s="112" t="s">
        <v>727</v>
      </c>
      <c r="M303" s="112" t="s">
        <v>268</v>
      </c>
      <c r="N303" s="116">
        <v>4</v>
      </c>
      <c r="O303" s="116">
        <v>4</v>
      </c>
      <c r="P303" s="116">
        <v>3</v>
      </c>
      <c r="Q303" s="116">
        <v>5</v>
      </c>
      <c r="R303" s="116">
        <v>4</v>
      </c>
      <c r="S303" s="116">
        <v>3</v>
      </c>
      <c r="T303" s="117">
        <f t="shared" si="54"/>
        <v>16</v>
      </c>
      <c r="U303" s="116"/>
      <c r="V303" s="117">
        <f t="shared" si="53"/>
        <v>0</v>
      </c>
      <c r="W303" s="116"/>
      <c r="X303" s="116"/>
      <c r="Y303" s="116"/>
      <c r="Z303" s="117">
        <f t="shared" si="46"/>
        <v>0</v>
      </c>
      <c r="AA303" s="116"/>
      <c r="AB303" s="117">
        <f t="shared" si="47"/>
        <v>0</v>
      </c>
      <c r="AC303" s="116"/>
      <c r="AD303" s="117">
        <f t="shared" si="48"/>
        <v>0</v>
      </c>
      <c r="AE303" s="116">
        <v>0</v>
      </c>
      <c r="AF303" s="116">
        <v>0</v>
      </c>
      <c r="AG303" s="116">
        <v>5</v>
      </c>
      <c r="AH303" s="116">
        <v>5</v>
      </c>
      <c r="AI303" s="117">
        <f>(AE303*'MS-8,9,10 Domain 3 Weights'!$B$2)+(AF303*'MS-8,9,10 Domain 3 Weights'!$B$3)+(AG303*'MS-8,9,10 Domain 3 Weights'!$B$4)+(AH303*'MS-8,9,10 Domain 3 Weights'!$B$5)</f>
        <v>2.5</v>
      </c>
      <c r="AJ303" s="116">
        <v>3</v>
      </c>
      <c r="AK303" s="116">
        <v>3</v>
      </c>
      <c r="AL303" s="116">
        <v>3</v>
      </c>
      <c r="AM303" s="117">
        <f t="shared" si="49"/>
        <v>9</v>
      </c>
      <c r="AN303" s="119" t="str">
        <f t="shared" si="50"/>
        <v>Yes</v>
      </c>
      <c r="AO303" s="119" t="str">
        <f t="shared" si="51"/>
        <v>SELECTED</v>
      </c>
      <c r="AP303" s="119" t="str">
        <f t="shared" si="52"/>
        <v>NOT SELECTED</v>
      </c>
      <c r="AQ303" s="60" t="s">
        <v>872</v>
      </c>
      <c r="AR303" s="112"/>
      <c r="AS303" s="112" t="s">
        <v>847</v>
      </c>
    </row>
    <row r="304" spans="2:45" ht="36.75" hidden="1" customHeight="1">
      <c r="B304" s="1" t="s">
        <v>429</v>
      </c>
      <c r="C304" s="109" t="s">
        <v>410</v>
      </c>
      <c r="D304" s="110">
        <v>6</v>
      </c>
      <c r="E304" s="111" t="s">
        <v>893</v>
      </c>
      <c r="F304" s="111"/>
      <c r="G304" s="112" t="s">
        <v>436</v>
      </c>
      <c r="H304" s="112" t="s">
        <v>437</v>
      </c>
      <c r="I304" s="112" t="s">
        <v>438</v>
      </c>
      <c r="J304" s="112" t="s">
        <v>754</v>
      </c>
      <c r="K304" s="112" t="s">
        <v>762</v>
      </c>
      <c r="L304" s="112" t="s">
        <v>726</v>
      </c>
      <c r="M304" s="112"/>
      <c r="N304" s="116">
        <v>4</v>
      </c>
      <c r="O304" s="116">
        <v>4</v>
      </c>
      <c r="P304" s="116">
        <v>3</v>
      </c>
      <c r="Q304" s="116">
        <v>4</v>
      </c>
      <c r="R304" s="116">
        <v>4</v>
      </c>
      <c r="S304" s="116">
        <v>3</v>
      </c>
      <c r="T304" s="117">
        <f t="shared" si="54"/>
        <v>15</v>
      </c>
      <c r="U304" s="116"/>
      <c r="V304" s="117">
        <f t="shared" si="53"/>
        <v>0</v>
      </c>
      <c r="W304" s="116"/>
      <c r="X304" s="116"/>
      <c r="Y304" s="116"/>
      <c r="Z304" s="117">
        <f t="shared" si="46"/>
        <v>0</v>
      </c>
      <c r="AA304" s="116"/>
      <c r="AB304" s="117">
        <f t="shared" si="47"/>
        <v>0</v>
      </c>
      <c r="AC304" s="116"/>
      <c r="AD304" s="117">
        <f t="shared" si="48"/>
        <v>0</v>
      </c>
      <c r="AE304" s="116">
        <v>0</v>
      </c>
      <c r="AF304" s="116">
        <v>5</v>
      </c>
      <c r="AG304" s="116">
        <v>0</v>
      </c>
      <c r="AH304" s="116">
        <v>5</v>
      </c>
      <c r="AI304" s="117">
        <f>(AE304*'MS-8,9,10 Domain 3 Weights'!$B$2)+(AF304*'MS-8,9,10 Domain 3 Weights'!$B$3)+(AG304*'MS-8,9,10 Domain 3 Weights'!$B$4)+(AH304*'MS-8,9,10 Domain 3 Weights'!$B$5)</f>
        <v>2</v>
      </c>
      <c r="AJ304" s="116">
        <v>3</v>
      </c>
      <c r="AK304" s="116">
        <v>3</v>
      </c>
      <c r="AL304" s="116">
        <v>3</v>
      </c>
      <c r="AM304" s="117">
        <f t="shared" si="49"/>
        <v>9</v>
      </c>
      <c r="AN304" s="119" t="str">
        <f t="shared" si="50"/>
        <v>No</v>
      </c>
      <c r="AO304" s="119" t="str">
        <f t="shared" si="51"/>
        <v>NOT SELECTED</v>
      </c>
      <c r="AP304" s="119" t="str">
        <f t="shared" si="52"/>
        <v>NOT SELECTED</v>
      </c>
      <c r="AQ304" s="60" t="s">
        <v>868</v>
      </c>
      <c r="AR304" s="112"/>
      <c r="AS304" s="112"/>
    </row>
    <row r="305" spans="2:45" ht="39">
      <c r="B305" s="1" t="s">
        <v>429</v>
      </c>
      <c r="C305" s="109" t="s">
        <v>410</v>
      </c>
      <c r="D305" s="110">
        <v>7</v>
      </c>
      <c r="E305" s="111" t="s">
        <v>893</v>
      </c>
      <c r="F305" s="111"/>
      <c r="G305" s="112" t="s">
        <v>439</v>
      </c>
      <c r="H305" s="112" t="s">
        <v>366</v>
      </c>
      <c r="I305" s="112" t="s">
        <v>440</v>
      </c>
      <c r="J305" s="112" t="s">
        <v>754</v>
      </c>
      <c r="K305" s="112" t="s">
        <v>762</v>
      </c>
      <c r="L305" s="112" t="s">
        <v>726</v>
      </c>
      <c r="M305" s="112"/>
      <c r="N305" s="116">
        <v>4</v>
      </c>
      <c r="O305" s="116">
        <v>4</v>
      </c>
      <c r="P305" s="116">
        <v>3</v>
      </c>
      <c r="Q305" s="116">
        <v>4</v>
      </c>
      <c r="R305" s="116">
        <v>4</v>
      </c>
      <c r="S305" s="116">
        <v>4</v>
      </c>
      <c r="T305" s="117">
        <f>SUM(N305:S305)</f>
        <v>23</v>
      </c>
      <c r="U305" s="116"/>
      <c r="V305" s="117">
        <f t="shared" si="53"/>
        <v>0</v>
      </c>
      <c r="W305" s="116"/>
      <c r="X305" s="116"/>
      <c r="Y305" s="116"/>
      <c r="Z305" s="117">
        <f t="shared" si="46"/>
        <v>0</v>
      </c>
      <c r="AA305" s="116"/>
      <c r="AB305" s="117">
        <f t="shared" si="47"/>
        <v>0</v>
      </c>
      <c r="AC305" s="116"/>
      <c r="AD305" s="117">
        <f t="shared" si="48"/>
        <v>0</v>
      </c>
      <c r="AE305" s="116">
        <v>5</v>
      </c>
      <c r="AF305" s="116">
        <v>5</v>
      </c>
      <c r="AG305" s="116">
        <v>0</v>
      </c>
      <c r="AH305" s="116">
        <v>0</v>
      </c>
      <c r="AI305" s="117">
        <f>(AE305*'MS-8,9,10 Domain 3 Weights'!$B$2)+(AF305*'MS-8,9,10 Domain 3 Weights'!$B$3)+(AG305*'MS-8,9,10 Domain 3 Weights'!$B$4)+(AH305*'MS-8,9,10 Domain 3 Weights'!$B$5)</f>
        <v>2.5</v>
      </c>
      <c r="AJ305" s="116">
        <v>3</v>
      </c>
      <c r="AK305" s="116">
        <v>3</v>
      </c>
      <c r="AL305" s="116">
        <v>3</v>
      </c>
      <c r="AM305" s="117">
        <f t="shared" si="49"/>
        <v>9</v>
      </c>
      <c r="AN305" s="119" t="str">
        <f t="shared" si="50"/>
        <v>Yes</v>
      </c>
      <c r="AO305" s="119" t="str">
        <f t="shared" si="51"/>
        <v>SELECTED</v>
      </c>
      <c r="AP305" s="119" t="str">
        <f t="shared" si="52"/>
        <v>NOT SELECTED</v>
      </c>
      <c r="AQ305" s="60" t="s">
        <v>868</v>
      </c>
      <c r="AR305" s="112"/>
      <c r="AS305" s="112"/>
    </row>
    <row r="306" spans="2:45" ht="52.5" customHeight="1">
      <c r="B306" s="1" t="s">
        <v>429</v>
      </c>
      <c r="C306" s="109" t="s">
        <v>410</v>
      </c>
      <c r="D306" s="110">
        <v>8</v>
      </c>
      <c r="E306" s="111" t="s">
        <v>893</v>
      </c>
      <c r="F306" s="111"/>
      <c r="G306" s="112" t="s">
        <v>441</v>
      </c>
      <c r="H306" s="112" t="s">
        <v>30</v>
      </c>
      <c r="I306" s="112" t="s">
        <v>442</v>
      </c>
      <c r="J306" s="112" t="s">
        <v>754</v>
      </c>
      <c r="K306" s="112" t="s">
        <v>767</v>
      </c>
      <c r="L306" s="112" t="s">
        <v>727</v>
      </c>
      <c r="M306" s="112"/>
      <c r="N306" s="116">
        <v>4</v>
      </c>
      <c r="O306" s="116">
        <v>4</v>
      </c>
      <c r="P306" s="116">
        <v>3</v>
      </c>
      <c r="Q306" s="116">
        <v>5</v>
      </c>
      <c r="R306" s="116">
        <v>3</v>
      </c>
      <c r="S306" s="116">
        <v>4</v>
      </c>
      <c r="T306" s="117">
        <f>SUM(N306:S306)</f>
        <v>23</v>
      </c>
      <c r="U306" s="116"/>
      <c r="V306" s="117">
        <f t="shared" si="53"/>
        <v>0</v>
      </c>
      <c r="W306" s="116"/>
      <c r="X306" s="116"/>
      <c r="Y306" s="116"/>
      <c r="Z306" s="117">
        <f t="shared" si="46"/>
        <v>0</v>
      </c>
      <c r="AA306" s="116"/>
      <c r="AB306" s="117">
        <f t="shared" si="47"/>
        <v>0</v>
      </c>
      <c r="AC306" s="116"/>
      <c r="AD306" s="117">
        <f t="shared" si="48"/>
        <v>0</v>
      </c>
      <c r="AE306" s="116">
        <v>0</v>
      </c>
      <c r="AF306" s="116">
        <v>0</v>
      </c>
      <c r="AG306" s="116">
        <v>5</v>
      </c>
      <c r="AH306" s="116">
        <v>5</v>
      </c>
      <c r="AI306" s="117">
        <f>(AE306*'MS-8,9,10 Domain 3 Weights'!$B$2)+(AF306*'MS-8,9,10 Domain 3 Weights'!$B$3)+(AG306*'MS-8,9,10 Domain 3 Weights'!$B$4)+(AH306*'MS-8,9,10 Domain 3 Weights'!$B$5)</f>
        <v>2.5</v>
      </c>
      <c r="AJ306" s="116">
        <v>3</v>
      </c>
      <c r="AK306" s="116">
        <v>3</v>
      </c>
      <c r="AL306" s="116">
        <v>3</v>
      </c>
      <c r="AM306" s="117">
        <f t="shared" si="49"/>
        <v>9</v>
      </c>
      <c r="AN306" s="119" t="str">
        <f t="shared" si="50"/>
        <v>Yes</v>
      </c>
      <c r="AO306" s="119" t="str">
        <f t="shared" si="51"/>
        <v>SELECTED</v>
      </c>
      <c r="AP306" s="119" t="str">
        <f t="shared" si="52"/>
        <v>NOT SELECTED</v>
      </c>
      <c r="AQ306" s="60" t="s">
        <v>862</v>
      </c>
      <c r="AR306" s="112"/>
      <c r="AS306" s="112"/>
    </row>
    <row r="307" spans="2:45" ht="52.5" customHeight="1">
      <c r="B307" s="1" t="s">
        <v>429</v>
      </c>
      <c r="C307" s="109" t="s">
        <v>410</v>
      </c>
      <c r="D307" s="110">
        <v>9</v>
      </c>
      <c r="E307" s="111" t="s">
        <v>893</v>
      </c>
      <c r="F307" s="111"/>
      <c r="G307" s="112" t="s">
        <v>443</v>
      </c>
      <c r="H307" s="112" t="s">
        <v>770</v>
      </c>
      <c r="I307" s="112" t="s">
        <v>444</v>
      </c>
      <c r="J307" s="112" t="s">
        <v>754</v>
      </c>
      <c r="K307" s="112" t="s">
        <v>770</v>
      </c>
      <c r="L307" s="112" t="s">
        <v>727</v>
      </c>
      <c r="M307" s="112"/>
      <c r="N307" s="116">
        <v>4</v>
      </c>
      <c r="O307" s="116">
        <v>4</v>
      </c>
      <c r="P307" s="116">
        <v>3</v>
      </c>
      <c r="Q307" s="116">
        <v>5</v>
      </c>
      <c r="R307" s="116">
        <v>3</v>
      </c>
      <c r="S307" s="116">
        <v>4</v>
      </c>
      <c r="T307" s="117">
        <f>SUM(N307:S307)</f>
        <v>23</v>
      </c>
      <c r="U307" s="116"/>
      <c r="V307" s="117">
        <f t="shared" si="53"/>
        <v>0</v>
      </c>
      <c r="W307" s="116"/>
      <c r="X307" s="116"/>
      <c r="Y307" s="116"/>
      <c r="Z307" s="117">
        <f t="shared" si="46"/>
        <v>0</v>
      </c>
      <c r="AA307" s="116"/>
      <c r="AB307" s="117">
        <f t="shared" si="47"/>
        <v>0</v>
      </c>
      <c r="AC307" s="116"/>
      <c r="AD307" s="117">
        <f t="shared" si="48"/>
        <v>0</v>
      </c>
      <c r="AE307" s="116">
        <v>0</v>
      </c>
      <c r="AF307" s="116">
        <v>0</v>
      </c>
      <c r="AG307" s="116">
        <v>5</v>
      </c>
      <c r="AH307" s="116">
        <v>5</v>
      </c>
      <c r="AI307" s="117">
        <f>(AE307*'MS-8,9,10 Domain 3 Weights'!$B$2)+(AF307*'MS-8,9,10 Domain 3 Weights'!$B$3)+(AG307*'MS-8,9,10 Domain 3 Weights'!$B$4)+(AH307*'MS-8,9,10 Domain 3 Weights'!$B$5)</f>
        <v>2.5</v>
      </c>
      <c r="AJ307" s="116">
        <v>3</v>
      </c>
      <c r="AK307" s="116">
        <v>3</v>
      </c>
      <c r="AL307" s="116">
        <v>3</v>
      </c>
      <c r="AM307" s="117">
        <f t="shared" si="49"/>
        <v>9</v>
      </c>
      <c r="AN307" s="119" t="str">
        <f t="shared" si="50"/>
        <v>Yes</v>
      </c>
      <c r="AO307" s="119" t="str">
        <f t="shared" si="51"/>
        <v>SELECTED</v>
      </c>
      <c r="AP307" s="119" t="str">
        <f t="shared" si="52"/>
        <v>NOT SELECTED</v>
      </c>
      <c r="AQ307" s="60" t="s">
        <v>872</v>
      </c>
      <c r="AR307" s="112"/>
      <c r="AS307" s="112"/>
    </row>
    <row r="308" spans="2:45" ht="52" hidden="1">
      <c r="B308" s="1" t="s">
        <v>445</v>
      </c>
      <c r="C308" s="109" t="s">
        <v>410</v>
      </c>
      <c r="D308" s="110">
        <v>1</v>
      </c>
      <c r="E308" s="111" t="s">
        <v>893</v>
      </c>
      <c r="F308" s="111"/>
      <c r="G308" s="112" t="s">
        <v>446</v>
      </c>
      <c r="H308" s="112" t="s">
        <v>22</v>
      </c>
      <c r="I308" s="112" t="s">
        <v>152</v>
      </c>
      <c r="J308" s="112" t="s">
        <v>754</v>
      </c>
      <c r="K308" s="112" t="s">
        <v>765</v>
      </c>
      <c r="L308" s="112" t="s">
        <v>726</v>
      </c>
      <c r="M308" s="112"/>
      <c r="N308" s="116">
        <v>4</v>
      </c>
      <c r="O308" s="116">
        <v>4</v>
      </c>
      <c r="P308" s="116">
        <v>4</v>
      </c>
      <c r="Q308" s="116">
        <v>3</v>
      </c>
      <c r="R308" s="116">
        <v>4</v>
      </c>
      <c r="S308" s="116">
        <v>4</v>
      </c>
      <c r="T308" s="117">
        <f t="shared" si="54"/>
        <v>15</v>
      </c>
      <c r="U308" s="116"/>
      <c r="V308" s="117">
        <f t="shared" si="53"/>
        <v>0</v>
      </c>
      <c r="W308" s="116"/>
      <c r="X308" s="116"/>
      <c r="Y308" s="116"/>
      <c r="Z308" s="117">
        <f t="shared" si="46"/>
        <v>0</v>
      </c>
      <c r="AA308" s="116"/>
      <c r="AB308" s="117">
        <f t="shared" si="47"/>
        <v>0</v>
      </c>
      <c r="AC308" s="116"/>
      <c r="AD308" s="117">
        <f t="shared" si="48"/>
        <v>0</v>
      </c>
      <c r="AE308" s="116">
        <v>5</v>
      </c>
      <c r="AF308" s="116">
        <v>0</v>
      </c>
      <c r="AG308" s="116">
        <v>0</v>
      </c>
      <c r="AH308" s="116">
        <v>0</v>
      </c>
      <c r="AI308" s="117">
        <f>(AE308*'MS-8,9,10 Domain 3 Weights'!$B$2)+(AF308*'MS-8,9,10 Domain 3 Weights'!$B$3)+(AG308*'MS-8,9,10 Domain 3 Weights'!$B$4)+(AH308*'MS-8,9,10 Domain 3 Weights'!$B$5)</f>
        <v>1.5</v>
      </c>
      <c r="AJ308" s="116">
        <v>3</v>
      </c>
      <c r="AK308" s="116">
        <v>3</v>
      </c>
      <c r="AL308" s="116">
        <v>3</v>
      </c>
      <c r="AM308" s="117">
        <f t="shared" si="49"/>
        <v>9</v>
      </c>
      <c r="AN308" s="119" t="str">
        <f t="shared" si="50"/>
        <v>No</v>
      </c>
      <c r="AO308" s="119" t="str">
        <f t="shared" si="51"/>
        <v>NOT SELECTED</v>
      </c>
      <c r="AP308" s="119" t="str">
        <f t="shared" si="52"/>
        <v>NOT SELECTED</v>
      </c>
      <c r="AQ308" s="60" t="s">
        <v>869</v>
      </c>
      <c r="AR308" s="112"/>
      <c r="AS308" s="112"/>
    </row>
    <row r="309" spans="2:45" ht="52" hidden="1">
      <c r="B309" s="1" t="s">
        <v>445</v>
      </c>
      <c r="C309" s="109" t="s">
        <v>410</v>
      </c>
      <c r="D309" s="110">
        <v>2</v>
      </c>
      <c r="E309" s="111" t="s">
        <v>893</v>
      </c>
      <c r="F309" s="111"/>
      <c r="G309" s="112" t="s">
        <v>447</v>
      </c>
      <c r="H309" s="112" t="s">
        <v>22</v>
      </c>
      <c r="I309" s="112" t="s">
        <v>152</v>
      </c>
      <c r="J309" s="112" t="s">
        <v>754</v>
      </c>
      <c r="K309" s="112" t="s">
        <v>765</v>
      </c>
      <c r="L309" s="112" t="s">
        <v>726</v>
      </c>
      <c r="M309" s="112"/>
      <c r="N309" s="116">
        <v>4</v>
      </c>
      <c r="O309" s="116">
        <v>4</v>
      </c>
      <c r="P309" s="116">
        <v>4</v>
      </c>
      <c r="Q309" s="116">
        <v>3</v>
      </c>
      <c r="R309" s="116">
        <v>4</v>
      </c>
      <c r="S309" s="116">
        <v>4</v>
      </c>
      <c r="T309" s="117">
        <f t="shared" si="54"/>
        <v>15</v>
      </c>
      <c r="U309" s="116"/>
      <c r="V309" s="117">
        <f t="shared" si="53"/>
        <v>0</v>
      </c>
      <c r="W309" s="116"/>
      <c r="X309" s="116"/>
      <c r="Y309" s="116"/>
      <c r="Z309" s="117">
        <f t="shared" si="46"/>
        <v>0</v>
      </c>
      <c r="AA309" s="116"/>
      <c r="AB309" s="117">
        <f t="shared" si="47"/>
        <v>0</v>
      </c>
      <c r="AC309" s="116"/>
      <c r="AD309" s="117">
        <f t="shared" si="48"/>
        <v>0</v>
      </c>
      <c r="AE309" s="116">
        <v>0</v>
      </c>
      <c r="AF309" s="116">
        <v>0</v>
      </c>
      <c r="AG309" s="116">
        <v>0</v>
      </c>
      <c r="AH309" s="116">
        <v>5</v>
      </c>
      <c r="AI309" s="117">
        <f>(AE309*'MS-8,9,10 Domain 3 Weights'!$B$2)+(AF309*'MS-8,9,10 Domain 3 Weights'!$B$3)+(AG309*'MS-8,9,10 Domain 3 Weights'!$B$4)+(AH309*'MS-8,9,10 Domain 3 Weights'!$B$5)</f>
        <v>1</v>
      </c>
      <c r="AJ309" s="116">
        <v>3</v>
      </c>
      <c r="AK309" s="116">
        <v>3</v>
      </c>
      <c r="AL309" s="116">
        <v>3</v>
      </c>
      <c r="AM309" s="117">
        <f t="shared" si="49"/>
        <v>9</v>
      </c>
      <c r="AN309" s="119" t="str">
        <f t="shared" si="50"/>
        <v>No</v>
      </c>
      <c r="AO309" s="119" t="str">
        <f t="shared" si="51"/>
        <v>NOT SELECTED</v>
      </c>
      <c r="AP309" s="119" t="str">
        <f t="shared" si="52"/>
        <v>NOT SELECTED</v>
      </c>
      <c r="AQ309" s="60" t="s">
        <v>869</v>
      </c>
      <c r="AR309" s="112"/>
      <c r="AS309" s="112"/>
    </row>
    <row r="310" spans="2:45" ht="52" hidden="1">
      <c r="B310" s="1" t="s">
        <v>445</v>
      </c>
      <c r="C310" s="109" t="s">
        <v>410</v>
      </c>
      <c r="D310" s="110">
        <v>3</v>
      </c>
      <c r="E310" s="111" t="s">
        <v>893</v>
      </c>
      <c r="F310" s="111"/>
      <c r="G310" s="112" t="s">
        <v>448</v>
      </c>
      <c r="H310" s="112" t="s">
        <v>770</v>
      </c>
      <c r="I310" s="112" t="s">
        <v>414</v>
      </c>
      <c r="J310" s="112" t="s">
        <v>754</v>
      </c>
      <c r="K310" s="112" t="s">
        <v>770</v>
      </c>
      <c r="L310" s="112" t="s">
        <v>726</v>
      </c>
      <c r="M310" s="112"/>
      <c r="N310" s="116">
        <v>4</v>
      </c>
      <c r="O310" s="116">
        <v>4</v>
      </c>
      <c r="P310" s="116">
        <v>4</v>
      </c>
      <c r="Q310" s="116">
        <v>3</v>
      </c>
      <c r="R310" s="116">
        <v>4</v>
      </c>
      <c r="S310" s="116">
        <v>4</v>
      </c>
      <c r="T310" s="117">
        <f t="shared" si="54"/>
        <v>15</v>
      </c>
      <c r="U310" s="116"/>
      <c r="V310" s="117">
        <f t="shared" si="53"/>
        <v>0</v>
      </c>
      <c r="W310" s="116"/>
      <c r="X310" s="116"/>
      <c r="Y310" s="116"/>
      <c r="Z310" s="117">
        <f t="shared" si="46"/>
        <v>0</v>
      </c>
      <c r="AA310" s="116"/>
      <c r="AB310" s="117">
        <f t="shared" si="47"/>
        <v>0</v>
      </c>
      <c r="AC310" s="116"/>
      <c r="AD310" s="117">
        <f t="shared" si="48"/>
        <v>0</v>
      </c>
      <c r="AE310" s="116">
        <v>5</v>
      </c>
      <c r="AF310" s="116">
        <v>0</v>
      </c>
      <c r="AG310" s="116">
        <v>0</v>
      </c>
      <c r="AH310" s="116">
        <v>5</v>
      </c>
      <c r="AI310" s="117">
        <f>(AE310*'MS-8,9,10 Domain 3 Weights'!$B$2)+(AF310*'MS-8,9,10 Domain 3 Weights'!$B$3)+(AG310*'MS-8,9,10 Domain 3 Weights'!$B$4)+(AH310*'MS-8,9,10 Domain 3 Weights'!$B$5)</f>
        <v>2.5</v>
      </c>
      <c r="AJ310" s="116">
        <v>3</v>
      </c>
      <c r="AK310" s="116">
        <v>3</v>
      </c>
      <c r="AL310" s="116">
        <v>3</v>
      </c>
      <c r="AM310" s="117">
        <f t="shared" si="49"/>
        <v>9</v>
      </c>
      <c r="AN310" s="119" t="str">
        <f t="shared" si="50"/>
        <v>Yes</v>
      </c>
      <c r="AO310" s="119" t="str">
        <f t="shared" si="51"/>
        <v>NOT SELECTED</v>
      </c>
      <c r="AP310" s="119" t="str">
        <f t="shared" si="52"/>
        <v>NOT SELECTED</v>
      </c>
      <c r="AQ310" s="60" t="s">
        <v>869</v>
      </c>
      <c r="AR310" s="112"/>
      <c r="AS310" s="112"/>
    </row>
    <row r="311" spans="2:45" ht="64.5" hidden="1" customHeight="1">
      <c r="B311" s="1" t="s">
        <v>445</v>
      </c>
      <c r="C311" s="109" t="s">
        <v>410</v>
      </c>
      <c r="D311" s="110">
        <v>4</v>
      </c>
      <c r="E311" s="111" t="s">
        <v>893</v>
      </c>
      <c r="F311" s="111"/>
      <c r="G311" s="112" t="s">
        <v>449</v>
      </c>
      <c r="H311" s="112" t="s">
        <v>770</v>
      </c>
      <c r="I311" s="112" t="s">
        <v>414</v>
      </c>
      <c r="J311" s="112" t="s">
        <v>754</v>
      </c>
      <c r="K311" s="112" t="s">
        <v>770</v>
      </c>
      <c r="L311" s="112" t="s">
        <v>726</v>
      </c>
      <c r="M311" s="112"/>
      <c r="N311" s="116">
        <v>4</v>
      </c>
      <c r="O311" s="116">
        <v>4</v>
      </c>
      <c r="P311" s="116">
        <v>4</v>
      </c>
      <c r="Q311" s="116">
        <v>3</v>
      </c>
      <c r="R311" s="116">
        <v>4</v>
      </c>
      <c r="S311" s="116">
        <v>4</v>
      </c>
      <c r="T311" s="117">
        <f t="shared" si="54"/>
        <v>15</v>
      </c>
      <c r="U311" s="116"/>
      <c r="V311" s="117">
        <f t="shared" si="53"/>
        <v>0</v>
      </c>
      <c r="W311" s="116"/>
      <c r="X311" s="116"/>
      <c r="Y311" s="116"/>
      <c r="Z311" s="117">
        <f t="shared" si="46"/>
        <v>0</v>
      </c>
      <c r="AA311" s="116"/>
      <c r="AB311" s="117">
        <f t="shared" si="47"/>
        <v>0</v>
      </c>
      <c r="AC311" s="116"/>
      <c r="AD311" s="117">
        <f t="shared" si="48"/>
        <v>0</v>
      </c>
      <c r="AE311" s="116">
        <v>5</v>
      </c>
      <c r="AF311" s="116">
        <v>0</v>
      </c>
      <c r="AG311" s="116">
        <v>0</v>
      </c>
      <c r="AH311" s="116">
        <v>5</v>
      </c>
      <c r="AI311" s="117">
        <f>(AE311*'MS-8,9,10 Domain 3 Weights'!$B$2)+(AF311*'MS-8,9,10 Domain 3 Weights'!$B$3)+(AG311*'MS-8,9,10 Domain 3 Weights'!$B$4)+(AH311*'MS-8,9,10 Domain 3 Weights'!$B$5)</f>
        <v>2.5</v>
      </c>
      <c r="AJ311" s="116">
        <v>3</v>
      </c>
      <c r="AK311" s="116">
        <v>3</v>
      </c>
      <c r="AL311" s="116">
        <v>3</v>
      </c>
      <c r="AM311" s="117">
        <f t="shared" si="49"/>
        <v>9</v>
      </c>
      <c r="AN311" s="119" t="str">
        <f t="shared" si="50"/>
        <v>Yes</v>
      </c>
      <c r="AO311" s="119" t="str">
        <f t="shared" si="51"/>
        <v>NOT SELECTED</v>
      </c>
      <c r="AP311" s="119" t="str">
        <f t="shared" si="52"/>
        <v>NOT SELECTED</v>
      </c>
      <c r="AQ311" s="60" t="s">
        <v>869</v>
      </c>
      <c r="AR311" s="112"/>
      <c r="AS311" s="112"/>
    </row>
    <row r="312" spans="2:45" ht="52" hidden="1">
      <c r="B312" s="1" t="s">
        <v>445</v>
      </c>
      <c r="C312" s="109" t="s">
        <v>410</v>
      </c>
      <c r="D312" s="110">
        <v>5</v>
      </c>
      <c r="E312" s="111" t="s">
        <v>893</v>
      </c>
      <c r="F312" s="111"/>
      <c r="G312" s="112" t="s">
        <v>450</v>
      </c>
      <c r="H312" s="112" t="s">
        <v>30</v>
      </c>
      <c r="I312" s="112" t="s">
        <v>241</v>
      </c>
      <c r="J312" s="112" t="s">
        <v>754</v>
      </c>
      <c r="K312" s="112" t="s">
        <v>767</v>
      </c>
      <c r="L312" s="112" t="s">
        <v>726</v>
      </c>
      <c r="M312" s="112"/>
      <c r="N312" s="116">
        <v>4</v>
      </c>
      <c r="O312" s="116">
        <v>4</v>
      </c>
      <c r="P312" s="116">
        <v>4</v>
      </c>
      <c r="Q312" s="116">
        <v>3</v>
      </c>
      <c r="R312" s="116">
        <v>4</v>
      </c>
      <c r="S312" s="116">
        <v>4</v>
      </c>
      <c r="T312" s="117">
        <f t="shared" si="54"/>
        <v>15</v>
      </c>
      <c r="U312" s="116"/>
      <c r="V312" s="117">
        <f t="shared" si="53"/>
        <v>0</v>
      </c>
      <c r="W312" s="116"/>
      <c r="X312" s="116"/>
      <c r="Y312" s="116"/>
      <c r="Z312" s="117">
        <f t="shared" si="46"/>
        <v>0</v>
      </c>
      <c r="AA312" s="116"/>
      <c r="AB312" s="117">
        <f t="shared" si="47"/>
        <v>0</v>
      </c>
      <c r="AC312" s="116"/>
      <c r="AD312" s="117">
        <f t="shared" si="48"/>
        <v>0</v>
      </c>
      <c r="AE312" s="116">
        <v>0</v>
      </c>
      <c r="AF312" s="116">
        <v>0</v>
      </c>
      <c r="AG312" s="116">
        <v>5</v>
      </c>
      <c r="AH312" s="116">
        <v>5</v>
      </c>
      <c r="AI312" s="117">
        <f>(AE312*'MS-8,9,10 Domain 3 Weights'!$B$2)+(AF312*'MS-8,9,10 Domain 3 Weights'!$B$3)+(AG312*'MS-8,9,10 Domain 3 Weights'!$B$4)+(AH312*'MS-8,9,10 Domain 3 Weights'!$B$5)</f>
        <v>2.5</v>
      </c>
      <c r="AJ312" s="116">
        <v>3</v>
      </c>
      <c r="AK312" s="116">
        <v>3</v>
      </c>
      <c r="AL312" s="116">
        <v>3</v>
      </c>
      <c r="AM312" s="117">
        <f t="shared" si="49"/>
        <v>9</v>
      </c>
      <c r="AN312" s="119" t="str">
        <f t="shared" si="50"/>
        <v>Yes</v>
      </c>
      <c r="AO312" s="119" t="str">
        <f t="shared" si="51"/>
        <v>NOT SELECTED</v>
      </c>
      <c r="AP312" s="119" t="str">
        <f t="shared" si="52"/>
        <v>NOT SELECTED</v>
      </c>
      <c r="AQ312" s="60" t="s">
        <v>862</v>
      </c>
      <c r="AR312" s="112"/>
      <c r="AS312" s="112"/>
    </row>
    <row r="313" spans="2:45" ht="42.75" hidden="1" customHeight="1">
      <c r="B313" s="1" t="s">
        <v>445</v>
      </c>
      <c r="C313" s="109" t="s">
        <v>410</v>
      </c>
      <c r="D313" s="110">
        <v>6</v>
      </c>
      <c r="E313" s="111" t="s">
        <v>893</v>
      </c>
      <c r="F313" s="111"/>
      <c r="G313" s="112" t="s">
        <v>451</v>
      </c>
      <c r="H313" s="112" t="s">
        <v>43</v>
      </c>
      <c r="I313" s="112" t="s">
        <v>417</v>
      </c>
      <c r="J313" s="112" t="s">
        <v>754</v>
      </c>
      <c r="K313" s="112" t="s">
        <v>761</v>
      </c>
      <c r="L313" s="112" t="s">
        <v>726</v>
      </c>
      <c r="M313" s="112"/>
      <c r="N313" s="116">
        <v>4</v>
      </c>
      <c r="O313" s="116">
        <v>4</v>
      </c>
      <c r="P313" s="116">
        <v>4</v>
      </c>
      <c r="Q313" s="116">
        <v>3</v>
      </c>
      <c r="R313" s="116">
        <v>4</v>
      </c>
      <c r="S313" s="116">
        <v>4</v>
      </c>
      <c r="T313" s="117">
        <f t="shared" si="54"/>
        <v>15</v>
      </c>
      <c r="U313" s="116"/>
      <c r="V313" s="117">
        <f t="shared" si="53"/>
        <v>0</v>
      </c>
      <c r="W313" s="116"/>
      <c r="X313" s="116"/>
      <c r="Y313" s="116"/>
      <c r="Z313" s="117">
        <f t="shared" si="46"/>
        <v>0</v>
      </c>
      <c r="AA313" s="116"/>
      <c r="AB313" s="117">
        <f t="shared" si="47"/>
        <v>0</v>
      </c>
      <c r="AC313" s="116"/>
      <c r="AD313" s="117">
        <f t="shared" si="48"/>
        <v>0</v>
      </c>
      <c r="AE313" s="116">
        <v>0</v>
      </c>
      <c r="AF313" s="116">
        <v>5</v>
      </c>
      <c r="AG313" s="116">
        <v>0</v>
      </c>
      <c r="AH313" s="116">
        <v>5</v>
      </c>
      <c r="AI313" s="117">
        <f>(AE313*'MS-8,9,10 Domain 3 Weights'!$B$2)+(AF313*'MS-8,9,10 Domain 3 Weights'!$B$3)+(AG313*'MS-8,9,10 Domain 3 Weights'!$B$4)+(AH313*'MS-8,9,10 Domain 3 Weights'!$B$5)</f>
        <v>2</v>
      </c>
      <c r="AJ313" s="116">
        <v>3</v>
      </c>
      <c r="AK313" s="116">
        <v>3</v>
      </c>
      <c r="AL313" s="116">
        <v>3</v>
      </c>
      <c r="AM313" s="117">
        <f t="shared" si="49"/>
        <v>9</v>
      </c>
      <c r="AN313" s="119" t="str">
        <f t="shared" si="50"/>
        <v>No</v>
      </c>
      <c r="AO313" s="119" t="str">
        <f t="shared" si="51"/>
        <v>NOT SELECTED</v>
      </c>
      <c r="AP313" s="119" t="str">
        <f t="shared" si="52"/>
        <v>NOT SELECTED</v>
      </c>
      <c r="AQ313" s="60" t="s">
        <v>868</v>
      </c>
      <c r="AR313" s="112"/>
      <c r="AS313" s="112"/>
    </row>
    <row r="314" spans="2:45" ht="39" hidden="1">
      <c r="B314" s="1" t="s">
        <v>445</v>
      </c>
      <c r="C314" s="109" t="s">
        <v>410</v>
      </c>
      <c r="D314" s="110">
        <v>7</v>
      </c>
      <c r="E314" s="111" t="s">
        <v>893</v>
      </c>
      <c r="F314" s="111"/>
      <c r="G314" s="112" t="s">
        <v>452</v>
      </c>
      <c r="H314" s="112" t="s">
        <v>43</v>
      </c>
      <c r="I314" s="112" t="s">
        <v>453</v>
      </c>
      <c r="J314" s="112" t="s">
        <v>754</v>
      </c>
      <c r="K314" s="112" t="s">
        <v>761</v>
      </c>
      <c r="L314" s="112" t="s">
        <v>727</v>
      </c>
      <c r="M314" s="112"/>
      <c r="N314" s="116">
        <v>4</v>
      </c>
      <c r="O314" s="116">
        <v>4</v>
      </c>
      <c r="P314" s="116">
        <v>4</v>
      </c>
      <c r="Q314" s="116">
        <v>3</v>
      </c>
      <c r="R314" s="116">
        <v>4</v>
      </c>
      <c r="S314" s="116">
        <v>4</v>
      </c>
      <c r="T314" s="117">
        <f t="shared" si="54"/>
        <v>15</v>
      </c>
      <c r="U314" s="116"/>
      <c r="V314" s="117">
        <f t="shared" si="53"/>
        <v>0</v>
      </c>
      <c r="W314" s="116"/>
      <c r="X314" s="116"/>
      <c r="Y314" s="116"/>
      <c r="Z314" s="117">
        <f t="shared" si="46"/>
        <v>0</v>
      </c>
      <c r="AA314" s="116"/>
      <c r="AB314" s="117">
        <f t="shared" si="47"/>
        <v>0</v>
      </c>
      <c r="AC314" s="116"/>
      <c r="AD314" s="117">
        <f t="shared" si="48"/>
        <v>0</v>
      </c>
      <c r="AE314" s="116">
        <v>0</v>
      </c>
      <c r="AF314" s="116">
        <v>5</v>
      </c>
      <c r="AG314" s="116">
        <v>0</v>
      </c>
      <c r="AH314" s="116">
        <v>5</v>
      </c>
      <c r="AI314" s="117">
        <f>(AE314*'MS-8,9,10 Domain 3 Weights'!$B$2)+(AF314*'MS-8,9,10 Domain 3 Weights'!$B$3)+(AG314*'MS-8,9,10 Domain 3 Weights'!$B$4)+(AH314*'MS-8,9,10 Domain 3 Weights'!$B$5)</f>
        <v>2</v>
      </c>
      <c r="AJ314" s="116">
        <v>3</v>
      </c>
      <c r="AK314" s="116">
        <v>3</v>
      </c>
      <c r="AL314" s="116">
        <v>3</v>
      </c>
      <c r="AM314" s="117">
        <f t="shared" si="49"/>
        <v>9</v>
      </c>
      <c r="AN314" s="119" t="str">
        <f t="shared" si="50"/>
        <v>No</v>
      </c>
      <c r="AO314" s="119" t="str">
        <f t="shared" si="51"/>
        <v>NOT SELECTED</v>
      </c>
      <c r="AP314" s="119" t="str">
        <f t="shared" si="52"/>
        <v>NOT SELECTED</v>
      </c>
      <c r="AQ314" s="60" t="s">
        <v>872</v>
      </c>
      <c r="AR314" s="112"/>
      <c r="AS314" s="112" t="s">
        <v>848</v>
      </c>
    </row>
    <row r="315" spans="2:45" ht="39">
      <c r="B315" s="1" t="s">
        <v>445</v>
      </c>
      <c r="C315" s="109" t="s">
        <v>410</v>
      </c>
      <c r="D315" s="110">
        <v>8</v>
      </c>
      <c r="E315" s="111" t="s">
        <v>893</v>
      </c>
      <c r="F315" s="111"/>
      <c r="G315" s="112" t="s">
        <v>454</v>
      </c>
      <c r="H315" s="112"/>
      <c r="I315" s="112" t="s">
        <v>453</v>
      </c>
      <c r="J315" s="112" t="s">
        <v>754</v>
      </c>
      <c r="K315" s="112" t="s">
        <v>762</v>
      </c>
      <c r="L315" s="112" t="s">
        <v>726</v>
      </c>
      <c r="M315" s="112"/>
      <c r="N315" s="116">
        <v>4</v>
      </c>
      <c r="O315" s="116">
        <v>4</v>
      </c>
      <c r="P315" s="116">
        <v>4</v>
      </c>
      <c r="Q315" s="116">
        <v>4</v>
      </c>
      <c r="R315" s="116">
        <v>4</v>
      </c>
      <c r="S315" s="116">
        <v>4</v>
      </c>
      <c r="T315" s="117">
        <f t="shared" si="54"/>
        <v>16</v>
      </c>
      <c r="U315" s="116"/>
      <c r="V315" s="117">
        <f t="shared" si="53"/>
        <v>0</v>
      </c>
      <c r="W315" s="116"/>
      <c r="X315" s="116"/>
      <c r="Y315" s="116"/>
      <c r="Z315" s="117">
        <f t="shared" si="46"/>
        <v>0</v>
      </c>
      <c r="AA315" s="116"/>
      <c r="AB315" s="117">
        <f t="shared" si="47"/>
        <v>0</v>
      </c>
      <c r="AC315" s="116"/>
      <c r="AD315" s="117">
        <f t="shared" si="48"/>
        <v>0</v>
      </c>
      <c r="AE315" s="116">
        <v>5</v>
      </c>
      <c r="AF315" s="116">
        <v>5</v>
      </c>
      <c r="AG315" s="116">
        <v>0</v>
      </c>
      <c r="AH315" s="116">
        <v>5</v>
      </c>
      <c r="AI315" s="117">
        <f>(AE315*'MS-8,9,10 Domain 3 Weights'!$B$2)+(AF315*'MS-8,9,10 Domain 3 Weights'!$B$3)+(AG315*'MS-8,9,10 Domain 3 Weights'!$B$4)+(AH315*'MS-8,9,10 Domain 3 Weights'!$B$5)</f>
        <v>3.5</v>
      </c>
      <c r="AJ315" s="116">
        <v>4</v>
      </c>
      <c r="AK315" s="116">
        <v>3</v>
      </c>
      <c r="AL315" s="116">
        <v>3</v>
      </c>
      <c r="AM315" s="117">
        <f t="shared" si="49"/>
        <v>10</v>
      </c>
      <c r="AN315" s="119" t="str">
        <f t="shared" si="50"/>
        <v>Yes</v>
      </c>
      <c r="AO315" s="119" t="str">
        <f t="shared" si="51"/>
        <v>SELECTED</v>
      </c>
      <c r="AP315" s="119" t="str">
        <f t="shared" si="52"/>
        <v>NOT SELECTED</v>
      </c>
      <c r="AQ315" s="60" t="s">
        <v>868</v>
      </c>
      <c r="AR315" s="112"/>
      <c r="AS315" s="112"/>
    </row>
    <row r="316" spans="2:45" ht="38.25" customHeight="1">
      <c r="B316" s="1" t="s">
        <v>445</v>
      </c>
      <c r="C316" s="109" t="s">
        <v>410</v>
      </c>
      <c r="D316" s="110">
        <v>9</v>
      </c>
      <c r="E316" s="111" t="s">
        <v>893</v>
      </c>
      <c r="F316" s="111"/>
      <c r="G316" s="112" t="s">
        <v>455</v>
      </c>
      <c r="H316" s="112" t="s">
        <v>366</v>
      </c>
      <c r="I316" s="112" t="s">
        <v>367</v>
      </c>
      <c r="J316" s="112" t="s">
        <v>754</v>
      </c>
      <c r="K316" s="112" t="s">
        <v>762</v>
      </c>
      <c r="L316" s="112" t="s">
        <v>727</v>
      </c>
      <c r="M316" s="112"/>
      <c r="N316" s="116">
        <v>4</v>
      </c>
      <c r="O316" s="116">
        <v>3</v>
      </c>
      <c r="P316" s="116">
        <v>4</v>
      </c>
      <c r="Q316" s="116">
        <v>5</v>
      </c>
      <c r="R316" s="116">
        <v>3</v>
      </c>
      <c r="S316" s="116">
        <v>3</v>
      </c>
      <c r="T316" s="117">
        <f t="shared" si="54"/>
        <v>16</v>
      </c>
      <c r="U316" s="116"/>
      <c r="V316" s="117">
        <f t="shared" si="53"/>
        <v>0</v>
      </c>
      <c r="W316" s="116"/>
      <c r="X316" s="116"/>
      <c r="Y316" s="116"/>
      <c r="Z316" s="117">
        <f t="shared" si="46"/>
        <v>0</v>
      </c>
      <c r="AA316" s="116"/>
      <c r="AB316" s="117">
        <f t="shared" si="47"/>
        <v>0</v>
      </c>
      <c r="AC316" s="116"/>
      <c r="AD316" s="117">
        <f t="shared" si="48"/>
        <v>0</v>
      </c>
      <c r="AE316" s="116">
        <v>5</v>
      </c>
      <c r="AF316" s="116">
        <v>5</v>
      </c>
      <c r="AG316" s="116">
        <v>0</v>
      </c>
      <c r="AH316" s="116">
        <v>5</v>
      </c>
      <c r="AI316" s="117">
        <f>(AE316*'MS-8,9,10 Domain 3 Weights'!$B$2)+(AF316*'MS-8,9,10 Domain 3 Weights'!$B$3)+(AG316*'MS-8,9,10 Domain 3 Weights'!$B$4)+(AH316*'MS-8,9,10 Domain 3 Weights'!$B$5)</f>
        <v>3.5</v>
      </c>
      <c r="AJ316" s="116">
        <v>4</v>
      </c>
      <c r="AK316" s="116">
        <v>3</v>
      </c>
      <c r="AL316" s="116">
        <v>3</v>
      </c>
      <c r="AM316" s="117">
        <f t="shared" si="49"/>
        <v>10</v>
      </c>
      <c r="AN316" s="119" t="str">
        <f t="shared" si="50"/>
        <v>Yes</v>
      </c>
      <c r="AO316" s="119" t="str">
        <f t="shared" si="51"/>
        <v>SELECTED</v>
      </c>
      <c r="AP316" s="119" t="str">
        <f t="shared" si="52"/>
        <v>NOT SELECTED</v>
      </c>
      <c r="AQ316" s="60" t="s">
        <v>868</v>
      </c>
      <c r="AR316" s="112"/>
      <c r="AS316" s="112"/>
    </row>
    <row r="317" spans="2:45" ht="37.5" customHeight="1">
      <c r="B317" s="1" t="s">
        <v>445</v>
      </c>
      <c r="C317" s="109" t="s">
        <v>410</v>
      </c>
      <c r="D317" s="110">
        <v>10</v>
      </c>
      <c r="E317" s="111" t="s">
        <v>893</v>
      </c>
      <c r="F317" s="111"/>
      <c r="G317" s="112" t="s">
        <v>456</v>
      </c>
      <c r="H317" s="112" t="s">
        <v>43</v>
      </c>
      <c r="I317" s="112" t="s">
        <v>453</v>
      </c>
      <c r="J317" s="112" t="s">
        <v>754</v>
      </c>
      <c r="K317" s="112" t="s">
        <v>762</v>
      </c>
      <c r="L317" s="112" t="s">
        <v>726</v>
      </c>
      <c r="M317" s="112"/>
      <c r="N317" s="116">
        <v>4</v>
      </c>
      <c r="O317" s="116">
        <v>4</v>
      </c>
      <c r="P317" s="116">
        <v>4</v>
      </c>
      <c r="Q317" s="116">
        <v>4</v>
      </c>
      <c r="R317" s="116">
        <v>4</v>
      </c>
      <c r="S317" s="116">
        <v>4</v>
      </c>
      <c r="T317" s="117">
        <f t="shared" si="54"/>
        <v>16</v>
      </c>
      <c r="U317" s="116"/>
      <c r="V317" s="117">
        <f t="shared" si="53"/>
        <v>0</v>
      </c>
      <c r="W317" s="116"/>
      <c r="X317" s="116"/>
      <c r="Y317" s="116"/>
      <c r="Z317" s="117">
        <f t="shared" si="46"/>
        <v>0</v>
      </c>
      <c r="AA317" s="116"/>
      <c r="AB317" s="117">
        <f t="shared" si="47"/>
        <v>0</v>
      </c>
      <c r="AC317" s="116"/>
      <c r="AD317" s="117">
        <f t="shared" si="48"/>
        <v>0</v>
      </c>
      <c r="AE317" s="116">
        <v>5</v>
      </c>
      <c r="AF317" s="116">
        <v>5</v>
      </c>
      <c r="AG317" s="116">
        <v>0</v>
      </c>
      <c r="AH317" s="116">
        <v>5</v>
      </c>
      <c r="AI317" s="117">
        <f>(AE317*'MS-8,9,10 Domain 3 Weights'!$B$2)+(AF317*'MS-8,9,10 Domain 3 Weights'!$B$3)+(AG317*'MS-8,9,10 Domain 3 Weights'!$B$4)+(AH317*'MS-8,9,10 Domain 3 Weights'!$B$5)</f>
        <v>3.5</v>
      </c>
      <c r="AJ317" s="116">
        <v>4</v>
      </c>
      <c r="AK317" s="116">
        <v>3</v>
      </c>
      <c r="AL317" s="116">
        <v>3</v>
      </c>
      <c r="AM317" s="117">
        <f t="shared" si="49"/>
        <v>10</v>
      </c>
      <c r="AN317" s="119" t="str">
        <f t="shared" si="50"/>
        <v>Yes</v>
      </c>
      <c r="AO317" s="119" t="str">
        <f t="shared" si="51"/>
        <v>SELECTED</v>
      </c>
      <c r="AP317" s="119" t="str">
        <f t="shared" si="52"/>
        <v>NOT SELECTED</v>
      </c>
      <c r="AQ317" s="60" t="s">
        <v>872</v>
      </c>
      <c r="AR317" s="112"/>
      <c r="AS317" s="112" t="s">
        <v>849</v>
      </c>
    </row>
    <row r="318" spans="2:45" ht="63.75" hidden="1" customHeight="1">
      <c r="B318" s="1" t="s">
        <v>457</v>
      </c>
      <c r="C318" s="109" t="s">
        <v>410</v>
      </c>
      <c r="D318" s="110">
        <v>1</v>
      </c>
      <c r="E318" s="111" t="s">
        <v>893</v>
      </c>
      <c r="F318" s="111"/>
      <c r="G318" s="112" t="s">
        <v>458</v>
      </c>
      <c r="H318" s="112" t="s">
        <v>770</v>
      </c>
      <c r="I318" s="112" t="s">
        <v>414</v>
      </c>
      <c r="J318" s="112" t="s">
        <v>754</v>
      </c>
      <c r="K318" s="112" t="s">
        <v>770</v>
      </c>
      <c r="L318" s="112" t="s">
        <v>726</v>
      </c>
      <c r="M318" s="112"/>
      <c r="N318" s="116">
        <v>4</v>
      </c>
      <c r="O318" s="116">
        <v>3</v>
      </c>
      <c r="P318" s="116">
        <v>4</v>
      </c>
      <c r="Q318" s="116">
        <v>4</v>
      </c>
      <c r="R318" s="116">
        <v>3</v>
      </c>
      <c r="S318" s="116">
        <v>3</v>
      </c>
      <c r="T318" s="117">
        <f t="shared" si="54"/>
        <v>15</v>
      </c>
      <c r="U318" s="116"/>
      <c r="V318" s="117">
        <f t="shared" si="53"/>
        <v>0</v>
      </c>
      <c r="W318" s="116"/>
      <c r="X318" s="116"/>
      <c r="Y318" s="116"/>
      <c r="Z318" s="117">
        <f t="shared" si="46"/>
        <v>0</v>
      </c>
      <c r="AA318" s="116"/>
      <c r="AB318" s="117">
        <f t="shared" si="47"/>
        <v>0</v>
      </c>
      <c r="AC318" s="116"/>
      <c r="AD318" s="117">
        <f t="shared" si="48"/>
        <v>0</v>
      </c>
      <c r="AE318" s="116">
        <v>5</v>
      </c>
      <c r="AF318" s="116">
        <v>0</v>
      </c>
      <c r="AG318" s="116">
        <v>0</v>
      </c>
      <c r="AH318" s="116">
        <v>0</v>
      </c>
      <c r="AI318" s="117">
        <f>(AE318*'MS-8,9,10 Domain 3 Weights'!$B$2)+(AF318*'MS-8,9,10 Domain 3 Weights'!$B$3)+(AG318*'MS-8,9,10 Domain 3 Weights'!$B$4)+(AH318*'MS-8,9,10 Domain 3 Weights'!$B$5)</f>
        <v>1.5</v>
      </c>
      <c r="AJ318" s="116">
        <v>4</v>
      </c>
      <c r="AK318" s="116">
        <v>3</v>
      </c>
      <c r="AL318" s="116">
        <v>3</v>
      </c>
      <c r="AM318" s="117">
        <f t="shared" si="49"/>
        <v>10</v>
      </c>
      <c r="AN318" s="119" t="str">
        <f t="shared" si="50"/>
        <v>No</v>
      </c>
      <c r="AO318" s="119" t="str">
        <f t="shared" si="51"/>
        <v>NOT SELECTED</v>
      </c>
      <c r="AP318" s="119" t="str">
        <f t="shared" si="52"/>
        <v>NOT SELECTED</v>
      </c>
      <c r="AQ318" s="60"/>
      <c r="AR318" s="112"/>
      <c r="AS318" s="112"/>
    </row>
    <row r="319" spans="2:45" ht="53.25" hidden="1" customHeight="1">
      <c r="B319" s="1" t="s">
        <v>457</v>
      </c>
      <c r="C319" s="109" t="s">
        <v>410</v>
      </c>
      <c r="D319" s="110">
        <v>2</v>
      </c>
      <c r="E319" s="111" t="s">
        <v>893</v>
      </c>
      <c r="F319" s="111"/>
      <c r="G319" s="112" t="s">
        <v>459</v>
      </c>
      <c r="H319" s="112" t="s">
        <v>770</v>
      </c>
      <c r="I319" s="112" t="s">
        <v>414</v>
      </c>
      <c r="J319" s="112" t="s">
        <v>754</v>
      </c>
      <c r="K319" s="112" t="s">
        <v>770</v>
      </c>
      <c r="L319" s="112" t="s">
        <v>726</v>
      </c>
      <c r="M319" s="112"/>
      <c r="N319" s="116">
        <v>4</v>
      </c>
      <c r="O319" s="116">
        <v>3</v>
      </c>
      <c r="P319" s="116">
        <v>4</v>
      </c>
      <c r="Q319" s="116">
        <v>4</v>
      </c>
      <c r="R319" s="116">
        <v>3</v>
      </c>
      <c r="S319" s="116">
        <v>4</v>
      </c>
      <c r="T319" s="117">
        <f t="shared" si="54"/>
        <v>15</v>
      </c>
      <c r="U319" s="116"/>
      <c r="V319" s="117">
        <f t="shared" si="53"/>
        <v>0</v>
      </c>
      <c r="W319" s="116"/>
      <c r="X319" s="116"/>
      <c r="Y319" s="116"/>
      <c r="Z319" s="117">
        <f t="shared" si="46"/>
        <v>0</v>
      </c>
      <c r="AA319" s="116"/>
      <c r="AB319" s="117">
        <f t="shared" si="47"/>
        <v>0</v>
      </c>
      <c r="AC319" s="116"/>
      <c r="AD319" s="117">
        <f t="shared" si="48"/>
        <v>0</v>
      </c>
      <c r="AE319" s="116">
        <v>5</v>
      </c>
      <c r="AF319" s="116">
        <v>0</v>
      </c>
      <c r="AG319" s="116">
        <v>0</v>
      </c>
      <c r="AH319" s="116">
        <v>0</v>
      </c>
      <c r="AI319" s="117">
        <f>(AE319*'MS-8,9,10 Domain 3 Weights'!$B$2)+(AF319*'MS-8,9,10 Domain 3 Weights'!$B$3)+(AG319*'MS-8,9,10 Domain 3 Weights'!$B$4)+(AH319*'MS-8,9,10 Domain 3 Weights'!$B$5)</f>
        <v>1.5</v>
      </c>
      <c r="AJ319" s="116">
        <v>4</v>
      </c>
      <c r="AK319" s="116">
        <v>3</v>
      </c>
      <c r="AL319" s="116">
        <v>3</v>
      </c>
      <c r="AM319" s="117">
        <f t="shared" si="49"/>
        <v>10</v>
      </c>
      <c r="AN319" s="119" t="str">
        <f t="shared" si="50"/>
        <v>No</v>
      </c>
      <c r="AO319" s="119" t="str">
        <f t="shared" si="51"/>
        <v>NOT SELECTED</v>
      </c>
      <c r="AP319" s="119" t="str">
        <f t="shared" si="52"/>
        <v>NOT SELECTED</v>
      </c>
      <c r="AQ319" s="60" t="s">
        <v>868</v>
      </c>
      <c r="AR319" s="112"/>
      <c r="AS319" s="112"/>
    </row>
    <row r="320" spans="2:45" ht="52" hidden="1">
      <c r="B320" s="1" t="s">
        <v>457</v>
      </c>
      <c r="C320" s="109" t="s">
        <v>410</v>
      </c>
      <c r="D320" s="110">
        <v>3</v>
      </c>
      <c r="E320" s="111" t="s">
        <v>893</v>
      </c>
      <c r="F320" s="111"/>
      <c r="G320" s="112" t="s">
        <v>460</v>
      </c>
      <c r="H320" s="112" t="s">
        <v>43</v>
      </c>
      <c r="I320" s="112" t="s">
        <v>417</v>
      </c>
      <c r="J320" s="112" t="s">
        <v>754</v>
      </c>
      <c r="K320" s="112" t="s">
        <v>771</v>
      </c>
      <c r="L320" s="112" t="s">
        <v>726</v>
      </c>
      <c r="M320" s="112"/>
      <c r="N320" s="116">
        <v>4</v>
      </c>
      <c r="O320" s="116">
        <v>3</v>
      </c>
      <c r="P320" s="116">
        <v>4</v>
      </c>
      <c r="Q320" s="116">
        <v>4</v>
      </c>
      <c r="R320" s="116">
        <v>3</v>
      </c>
      <c r="S320" s="116">
        <v>4</v>
      </c>
      <c r="T320" s="117">
        <f t="shared" si="54"/>
        <v>15</v>
      </c>
      <c r="U320" s="116"/>
      <c r="V320" s="117">
        <f t="shared" si="53"/>
        <v>0</v>
      </c>
      <c r="W320" s="116"/>
      <c r="X320" s="116"/>
      <c r="Y320" s="116"/>
      <c r="Z320" s="117">
        <f t="shared" si="46"/>
        <v>0</v>
      </c>
      <c r="AA320" s="116"/>
      <c r="AB320" s="117">
        <f t="shared" si="47"/>
        <v>0</v>
      </c>
      <c r="AC320" s="116"/>
      <c r="AD320" s="117">
        <f t="shared" si="48"/>
        <v>0</v>
      </c>
      <c r="AE320" s="116"/>
      <c r="AF320" s="116"/>
      <c r="AG320" s="116"/>
      <c r="AH320" s="116"/>
      <c r="AI320" s="117">
        <f>(AE320*'MS-8,9,10 Domain 3 Weights'!$B$2)+(AF320*'MS-8,9,10 Domain 3 Weights'!$B$3)+(AG320*'MS-8,9,10 Domain 3 Weights'!$B$4)+(AH320*'MS-8,9,10 Domain 3 Weights'!$B$5)</f>
        <v>0</v>
      </c>
      <c r="AJ320" s="116">
        <v>4</v>
      </c>
      <c r="AK320" s="116">
        <v>3</v>
      </c>
      <c r="AL320" s="116">
        <v>3</v>
      </c>
      <c r="AM320" s="117">
        <f t="shared" si="49"/>
        <v>10</v>
      </c>
      <c r="AN320" s="119" t="str">
        <f t="shared" si="50"/>
        <v>No</v>
      </c>
      <c r="AO320" s="119" t="str">
        <f t="shared" si="51"/>
        <v>NOT SELECTED</v>
      </c>
      <c r="AP320" s="119" t="str">
        <f t="shared" si="52"/>
        <v>NOT SELECTED</v>
      </c>
      <c r="AQ320" s="60" t="s">
        <v>869</v>
      </c>
      <c r="AR320" s="112"/>
      <c r="AS320" s="112"/>
    </row>
    <row r="321" spans="2:45" ht="53.25" hidden="1" customHeight="1">
      <c r="B321" s="1" t="s">
        <v>457</v>
      </c>
      <c r="C321" s="109" t="s">
        <v>410</v>
      </c>
      <c r="D321" s="110">
        <v>4</v>
      </c>
      <c r="E321" s="111" t="s">
        <v>893</v>
      </c>
      <c r="F321" s="111"/>
      <c r="G321" s="112" t="s">
        <v>461</v>
      </c>
      <c r="H321" s="112" t="s">
        <v>43</v>
      </c>
      <c r="I321" s="112" t="s">
        <v>462</v>
      </c>
      <c r="J321" s="112" t="s">
        <v>754</v>
      </c>
      <c r="K321" s="112" t="s">
        <v>771</v>
      </c>
      <c r="L321" s="112" t="s">
        <v>728</v>
      </c>
      <c r="M321" s="112"/>
      <c r="N321" s="116">
        <v>4</v>
      </c>
      <c r="O321" s="116">
        <v>3</v>
      </c>
      <c r="P321" s="116">
        <v>4</v>
      </c>
      <c r="Q321" s="116">
        <v>4</v>
      </c>
      <c r="R321" s="116">
        <v>3</v>
      </c>
      <c r="S321" s="116">
        <v>4</v>
      </c>
      <c r="T321" s="117">
        <f t="shared" si="54"/>
        <v>15</v>
      </c>
      <c r="U321" s="116"/>
      <c r="V321" s="117">
        <f t="shared" si="53"/>
        <v>0</v>
      </c>
      <c r="W321" s="116"/>
      <c r="X321" s="116"/>
      <c r="Y321" s="116"/>
      <c r="Z321" s="117">
        <f t="shared" si="46"/>
        <v>0</v>
      </c>
      <c r="AA321" s="116"/>
      <c r="AB321" s="117">
        <f t="shared" si="47"/>
        <v>0</v>
      </c>
      <c r="AC321" s="116"/>
      <c r="AD321" s="117">
        <f t="shared" si="48"/>
        <v>0</v>
      </c>
      <c r="AE321" s="116"/>
      <c r="AF321" s="116"/>
      <c r="AG321" s="116"/>
      <c r="AH321" s="116"/>
      <c r="AI321" s="117">
        <f>(AE321*'MS-8,9,10 Domain 3 Weights'!$B$2)+(AF321*'MS-8,9,10 Domain 3 Weights'!$B$3)+(AG321*'MS-8,9,10 Domain 3 Weights'!$B$4)+(AH321*'MS-8,9,10 Domain 3 Weights'!$B$5)</f>
        <v>0</v>
      </c>
      <c r="AJ321" s="116">
        <v>4</v>
      </c>
      <c r="AK321" s="116">
        <v>3</v>
      </c>
      <c r="AL321" s="116">
        <v>3</v>
      </c>
      <c r="AM321" s="117">
        <f t="shared" si="49"/>
        <v>10</v>
      </c>
      <c r="AN321" s="119" t="str">
        <f t="shared" si="50"/>
        <v>No</v>
      </c>
      <c r="AO321" s="119" t="str">
        <f t="shared" si="51"/>
        <v>NOT SELECTED</v>
      </c>
      <c r="AP321" s="119" t="str">
        <f t="shared" si="52"/>
        <v>NOT SELECTED</v>
      </c>
      <c r="AQ321" s="60" t="s">
        <v>872</v>
      </c>
      <c r="AR321" s="112"/>
      <c r="AS321" s="112"/>
    </row>
    <row r="322" spans="2:45" ht="39" hidden="1">
      <c r="B322" s="1" t="s">
        <v>457</v>
      </c>
      <c r="C322" s="109" t="s">
        <v>410</v>
      </c>
      <c r="D322" s="110">
        <v>5</v>
      </c>
      <c r="E322" s="111" t="s">
        <v>893</v>
      </c>
      <c r="F322" s="111"/>
      <c r="G322" s="112" t="s">
        <v>463</v>
      </c>
      <c r="H322" s="112" t="s">
        <v>33</v>
      </c>
      <c r="I322" s="112" t="s">
        <v>464</v>
      </c>
      <c r="J322" s="112" t="s">
        <v>754</v>
      </c>
      <c r="K322" s="112" t="s">
        <v>772</v>
      </c>
      <c r="L322" s="112" t="s">
        <v>728</v>
      </c>
      <c r="M322" s="112"/>
      <c r="N322" s="116">
        <v>4</v>
      </c>
      <c r="O322" s="116">
        <v>3</v>
      </c>
      <c r="P322" s="116">
        <v>4</v>
      </c>
      <c r="Q322" s="116">
        <v>4</v>
      </c>
      <c r="R322" s="116">
        <v>3</v>
      </c>
      <c r="S322" s="116">
        <v>3</v>
      </c>
      <c r="T322" s="117">
        <f t="shared" si="54"/>
        <v>15</v>
      </c>
      <c r="U322" s="116"/>
      <c r="V322" s="117">
        <f t="shared" si="53"/>
        <v>0</v>
      </c>
      <c r="W322" s="116"/>
      <c r="X322" s="116"/>
      <c r="Y322" s="116"/>
      <c r="Z322" s="117">
        <f t="shared" si="46"/>
        <v>0</v>
      </c>
      <c r="AA322" s="116"/>
      <c r="AB322" s="117">
        <f t="shared" si="47"/>
        <v>0</v>
      </c>
      <c r="AC322" s="116"/>
      <c r="AD322" s="117">
        <f t="shared" si="48"/>
        <v>0</v>
      </c>
      <c r="AE322" s="116"/>
      <c r="AF322" s="116"/>
      <c r="AG322" s="116"/>
      <c r="AH322" s="116"/>
      <c r="AI322" s="117">
        <f>(AE322*'MS-8,9,10 Domain 3 Weights'!$B$2)+(AF322*'MS-8,9,10 Domain 3 Weights'!$B$3)+(AG322*'MS-8,9,10 Domain 3 Weights'!$B$4)+(AH322*'MS-8,9,10 Domain 3 Weights'!$B$5)</f>
        <v>0</v>
      </c>
      <c r="AJ322" s="116">
        <v>4</v>
      </c>
      <c r="AK322" s="116">
        <v>3</v>
      </c>
      <c r="AL322" s="116">
        <v>3</v>
      </c>
      <c r="AM322" s="117">
        <f t="shared" si="49"/>
        <v>10</v>
      </c>
      <c r="AN322" s="119" t="str">
        <f t="shared" si="50"/>
        <v>No</v>
      </c>
      <c r="AO322" s="119" t="str">
        <f t="shared" si="51"/>
        <v>NOT SELECTED</v>
      </c>
      <c r="AP322" s="119" t="str">
        <f t="shared" si="52"/>
        <v>NOT SELECTED</v>
      </c>
      <c r="AQ322" s="60" t="s">
        <v>869</v>
      </c>
      <c r="AR322" s="112"/>
      <c r="AS322" s="112"/>
    </row>
    <row r="323" spans="2:45" ht="42" hidden="1" customHeight="1">
      <c r="B323" s="1" t="s">
        <v>457</v>
      </c>
      <c r="C323" s="109" t="s">
        <v>410</v>
      </c>
      <c r="D323" s="110">
        <v>6</v>
      </c>
      <c r="E323" s="111" t="s">
        <v>893</v>
      </c>
      <c r="F323" s="111"/>
      <c r="G323" s="112" t="s">
        <v>465</v>
      </c>
      <c r="H323" s="112" t="s">
        <v>43</v>
      </c>
      <c r="I323" s="112" t="s">
        <v>466</v>
      </c>
      <c r="J323" s="112" t="s">
        <v>754</v>
      </c>
      <c r="K323" s="112" t="s">
        <v>761</v>
      </c>
      <c r="L323" s="112" t="s">
        <v>728</v>
      </c>
      <c r="M323" s="112"/>
      <c r="N323" s="116">
        <v>4</v>
      </c>
      <c r="O323" s="116">
        <v>3</v>
      </c>
      <c r="P323" s="116">
        <v>4</v>
      </c>
      <c r="Q323" s="116">
        <v>4</v>
      </c>
      <c r="R323" s="116">
        <v>4</v>
      </c>
      <c r="S323" s="116">
        <v>4</v>
      </c>
      <c r="T323" s="117">
        <f t="shared" si="54"/>
        <v>15</v>
      </c>
      <c r="U323" s="116"/>
      <c r="V323" s="117">
        <f t="shared" si="53"/>
        <v>0</v>
      </c>
      <c r="W323" s="116"/>
      <c r="X323" s="116"/>
      <c r="Y323" s="116"/>
      <c r="Z323" s="117">
        <f t="shared" ref="Z323:Z386" si="55">SUM(W323:Y323)</f>
        <v>0</v>
      </c>
      <c r="AA323" s="116"/>
      <c r="AB323" s="117">
        <f t="shared" si="47"/>
        <v>0</v>
      </c>
      <c r="AC323" s="116"/>
      <c r="AD323" s="117">
        <f t="shared" si="48"/>
        <v>0</v>
      </c>
      <c r="AE323" s="116"/>
      <c r="AF323" s="116"/>
      <c r="AG323" s="116"/>
      <c r="AH323" s="116"/>
      <c r="AI323" s="117">
        <f>(AE323*'MS-8,9,10 Domain 3 Weights'!$B$2)+(AF323*'MS-8,9,10 Domain 3 Weights'!$B$3)+(AG323*'MS-8,9,10 Domain 3 Weights'!$B$4)+(AH323*'MS-8,9,10 Domain 3 Weights'!$B$5)</f>
        <v>0</v>
      </c>
      <c r="AJ323" s="116">
        <v>4</v>
      </c>
      <c r="AK323" s="116">
        <v>3</v>
      </c>
      <c r="AL323" s="116">
        <v>3</v>
      </c>
      <c r="AM323" s="117">
        <f t="shared" si="49"/>
        <v>10</v>
      </c>
      <c r="AN323" s="119" t="str">
        <f t="shared" si="50"/>
        <v>No</v>
      </c>
      <c r="AO323" s="119" t="str">
        <f t="shared" si="51"/>
        <v>NOT SELECTED</v>
      </c>
      <c r="AP323" s="119" t="str">
        <f t="shared" si="52"/>
        <v>NOT SELECTED</v>
      </c>
      <c r="AQ323" s="60" t="s">
        <v>869</v>
      </c>
      <c r="AR323" s="112"/>
      <c r="AS323" s="112"/>
    </row>
    <row r="324" spans="2:45" ht="52" hidden="1">
      <c r="B324" s="1" t="s">
        <v>457</v>
      </c>
      <c r="C324" s="109" t="s">
        <v>410</v>
      </c>
      <c r="D324" s="110">
        <v>7</v>
      </c>
      <c r="E324" s="111" t="s">
        <v>893</v>
      </c>
      <c r="F324" s="111"/>
      <c r="G324" s="112" t="s">
        <v>467</v>
      </c>
      <c r="H324" s="112" t="s">
        <v>43</v>
      </c>
      <c r="I324" s="112" t="s">
        <v>417</v>
      </c>
      <c r="J324" s="112" t="s">
        <v>754</v>
      </c>
      <c r="K324" s="112" t="s">
        <v>761</v>
      </c>
      <c r="L324" s="112" t="s">
        <v>726</v>
      </c>
      <c r="M324" s="112"/>
      <c r="N324" s="116">
        <v>4</v>
      </c>
      <c r="O324" s="116">
        <v>4</v>
      </c>
      <c r="P324" s="116">
        <v>3</v>
      </c>
      <c r="Q324" s="116">
        <v>4</v>
      </c>
      <c r="R324" s="116">
        <v>3</v>
      </c>
      <c r="S324" s="116">
        <v>4</v>
      </c>
      <c r="T324" s="117">
        <f t="shared" si="54"/>
        <v>15</v>
      </c>
      <c r="U324" s="116"/>
      <c r="V324" s="117">
        <f t="shared" si="53"/>
        <v>0</v>
      </c>
      <c r="W324" s="116"/>
      <c r="X324" s="116"/>
      <c r="Y324" s="116"/>
      <c r="Z324" s="117">
        <f t="shared" si="55"/>
        <v>0</v>
      </c>
      <c r="AA324" s="116"/>
      <c r="AB324" s="117">
        <f t="shared" si="47"/>
        <v>0</v>
      </c>
      <c r="AC324" s="116"/>
      <c r="AD324" s="117">
        <f t="shared" si="48"/>
        <v>0</v>
      </c>
      <c r="AE324" s="116">
        <v>5</v>
      </c>
      <c r="AF324" s="116">
        <v>5</v>
      </c>
      <c r="AG324" s="116">
        <v>0</v>
      </c>
      <c r="AH324" s="116">
        <v>0</v>
      </c>
      <c r="AI324" s="117">
        <f>(AE324*'MS-8,9,10 Domain 3 Weights'!$B$2)+(AF324*'MS-8,9,10 Domain 3 Weights'!$B$3)+(AG324*'MS-8,9,10 Domain 3 Weights'!$B$4)+(AH324*'MS-8,9,10 Domain 3 Weights'!$B$5)</f>
        <v>2.5</v>
      </c>
      <c r="AJ324" s="116">
        <v>4</v>
      </c>
      <c r="AK324" s="116">
        <v>3</v>
      </c>
      <c r="AL324" s="116">
        <v>3</v>
      </c>
      <c r="AM324" s="117">
        <f t="shared" si="49"/>
        <v>10</v>
      </c>
      <c r="AN324" s="119" t="str">
        <f t="shared" si="50"/>
        <v>Yes</v>
      </c>
      <c r="AO324" s="119" t="str">
        <f t="shared" si="51"/>
        <v>NOT SELECTED</v>
      </c>
      <c r="AP324" s="119" t="str">
        <f t="shared" si="52"/>
        <v>NOT SELECTED</v>
      </c>
      <c r="AQ324" s="60" t="s">
        <v>868</v>
      </c>
      <c r="AR324" s="112"/>
      <c r="AS324" s="112"/>
    </row>
    <row r="325" spans="2:45" ht="39.75" customHeight="1">
      <c r="B325" s="1" t="s">
        <v>457</v>
      </c>
      <c r="C325" s="109" t="s">
        <v>410</v>
      </c>
      <c r="D325" s="110">
        <v>8</v>
      </c>
      <c r="E325" s="111" t="s">
        <v>893</v>
      </c>
      <c r="F325" s="111"/>
      <c r="G325" s="112" t="s">
        <v>468</v>
      </c>
      <c r="H325" s="112" t="s">
        <v>43</v>
      </c>
      <c r="I325" s="112" t="s">
        <v>466</v>
      </c>
      <c r="J325" s="112" t="s">
        <v>754</v>
      </c>
      <c r="K325" s="112" t="s">
        <v>761</v>
      </c>
      <c r="L325" s="112" t="s">
        <v>726</v>
      </c>
      <c r="M325" s="112" t="s">
        <v>153</v>
      </c>
      <c r="N325" s="116">
        <v>3</v>
      </c>
      <c r="O325" s="116">
        <v>5</v>
      </c>
      <c r="P325" s="116">
        <v>4</v>
      </c>
      <c r="Q325" s="116">
        <v>4</v>
      </c>
      <c r="R325" s="116">
        <v>3</v>
      </c>
      <c r="S325" s="116">
        <v>4</v>
      </c>
      <c r="T325" s="117">
        <f t="shared" si="54"/>
        <v>16</v>
      </c>
      <c r="U325" s="116"/>
      <c r="V325" s="117">
        <f t="shared" si="53"/>
        <v>0</v>
      </c>
      <c r="W325" s="116"/>
      <c r="X325" s="116"/>
      <c r="Y325" s="116"/>
      <c r="Z325" s="117">
        <f t="shared" si="55"/>
        <v>0</v>
      </c>
      <c r="AA325" s="116"/>
      <c r="AB325" s="117">
        <f t="shared" si="47"/>
        <v>0</v>
      </c>
      <c r="AC325" s="116"/>
      <c r="AD325" s="117">
        <f t="shared" si="48"/>
        <v>0</v>
      </c>
      <c r="AE325" s="116">
        <v>5</v>
      </c>
      <c r="AF325" s="116">
        <v>0</v>
      </c>
      <c r="AG325" s="116">
        <v>0</v>
      </c>
      <c r="AH325" s="116">
        <v>5</v>
      </c>
      <c r="AI325" s="117">
        <f>(AE325*'MS-8,9,10 Domain 3 Weights'!$B$2)+(AF325*'MS-8,9,10 Domain 3 Weights'!$B$3)+(AG325*'MS-8,9,10 Domain 3 Weights'!$B$4)+(AH325*'MS-8,9,10 Domain 3 Weights'!$B$5)</f>
        <v>2.5</v>
      </c>
      <c r="AJ325" s="116">
        <v>4</v>
      </c>
      <c r="AK325" s="116">
        <v>3</v>
      </c>
      <c r="AL325" s="116">
        <v>3</v>
      </c>
      <c r="AM325" s="117">
        <f t="shared" si="49"/>
        <v>10</v>
      </c>
      <c r="AN325" s="119" t="str">
        <f t="shared" si="50"/>
        <v>Yes</v>
      </c>
      <c r="AO325" s="119" t="str">
        <f t="shared" si="51"/>
        <v>SELECTED</v>
      </c>
      <c r="AP325" s="119" t="str">
        <f t="shared" si="52"/>
        <v>NOT SELECTED</v>
      </c>
      <c r="AQ325" s="60" t="s">
        <v>868</v>
      </c>
      <c r="AR325" s="112"/>
      <c r="AS325" s="112"/>
    </row>
    <row r="326" spans="2:45" ht="30.75" hidden="1" customHeight="1">
      <c r="B326" s="1" t="s">
        <v>457</v>
      </c>
      <c r="C326" s="109" t="s">
        <v>410</v>
      </c>
      <c r="D326" s="110">
        <v>9</v>
      </c>
      <c r="E326" s="111" t="s">
        <v>893</v>
      </c>
      <c r="F326" s="111"/>
      <c r="G326" s="112" t="s">
        <v>469</v>
      </c>
      <c r="H326" s="112" t="s">
        <v>43</v>
      </c>
      <c r="I326" s="112" t="s">
        <v>417</v>
      </c>
      <c r="J326" s="112" t="s">
        <v>754</v>
      </c>
      <c r="K326" s="112" t="s">
        <v>761</v>
      </c>
      <c r="L326" s="112" t="s">
        <v>728</v>
      </c>
      <c r="M326" s="112" t="s">
        <v>226</v>
      </c>
      <c r="N326" s="116">
        <v>4</v>
      </c>
      <c r="O326" s="116">
        <v>4</v>
      </c>
      <c r="P326" s="116">
        <v>3</v>
      </c>
      <c r="Q326" s="116">
        <v>4</v>
      </c>
      <c r="R326" s="116">
        <v>4</v>
      </c>
      <c r="S326" s="116">
        <v>4</v>
      </c>
      <c r="T326" s="117">
        <f t="shared" si="54"/>
        <v>15</v>
      </c>
      <c r="U326" s="116"/>
      <c r="V326" s="117">
        <f t="shared" si="53"/>
        <v>0</v>
      </c>
      <c r="W326" s="116"/>
      <c r="X326" s="116"/>
      <c r="Y326" s="116"/>
      <c r="Z326" s="117">
        <f t="shared" si="55"/>
        <v>0</v>
      </c>
      <c r="AA326" s="116"/>
      <c r="AB326" s="117">
        <f t="shared" si="47"/>
        <v>0</v>
      </c>
      <c r="AC326" s="116"/>
      <c r="AD326" s="117">
        <f t="shared" si="48"/>
        <v>0</v>
      </c>
      <c r="AE326" s="116">
        <v>0</v>
      </c>
      <c r="AF326" s="116">
        <v>0</v>
      </c>
      <c r="AG326" s="116">
        <v>0</v>
      </c>
      <c r="AH326" s="116">
        <v>5</v>
      </c>
      <c r="AI326" s="117">
        <f>(AE326*'MS-8,9,10 Domain 3 Weights'!$B$2)+(AF326*'MS-8,9,10 Domain 3 Weights'!$B$3)+(AG326*'MS-8,9,10 Domain 3 Weights'!$B$4)+(AH326*'MS-8,9,10 Domain 3 Weights'!$B$5)</f>
        <v>1</v>
      </c>
      <c r="AJ326" s="116">
        <v>4</v>
      </c>
      <c r="AK326" s="116">
        <v>3</v>
      </c>
      <c r="AL326" s="116">
        <v>3</v>
      </c>
      <c r="AM326" s="117">
        <f t="shared" si="49"/>
        <v>10</v>
      </c>
      <c r="AN326" s="119" t="str">
        <f t="shared" si="50"/>
        <v>No</v>
      </c>
      <c r="AO326" s="119" t="str">
        <f t="shared" si="51"/>
        <v>NOT SELECTED</v>
      </c>
      <c r="AP326" s="119" t="str">
        <f t="shared" si="52"/>
        <v>NOT SELECTED</v>
      </c>
      <c r="AQ326" s="60" t="s">
        <v>868</v>
      </c>
      <c r="AR326" s="112"/>
      <c r="AS326" s="112"/>
    </row>
    <row r="327" spans="2:45" ht="39" hidden="1">
      <c r="B327" s="1" t="s">
        <v>457</v>
      </c>
      <c r="C327" s="109" t="s">
        <v>410</v>
      </c>
      <c r="D327" s="110">
        <v>10</v>
      </c>
      <c r="E327" s="111" t="s">
        <v>893</v>
      </c>
      <c r="F327" s="111"/>
      <c r="G327" s="112" t="s">
        <v>470</v>
      </c>
      <c r="H327" s="112" t="s">
        <v>51</v>
      </c>
      <c r="I327" s="112" t="s">
        <v>220</v>
      </c>
      <c r="J327" s="112" t="s">
        <v>754</v>
      </c>
      <c r="K327" s="112" t="s">
        <v>762</v>
      </c>
      <c r="L327" s="112" t="s">
        <v>726</v>
      </c>
      <c r="M327" s="112"/>
      <c r="N327" s="116">
        <v>4</v>
      </c>
      <c r="O327" s="116">
        <v>4</v>
      </c>
      <c r="P327" s="116">
        <v>3</v>
      </c>
      <c r="Q327" s="116">
        <v>4</v>
      </c>
      <c r="R327" s="116">
        <v>4</v>
      </c>
      <c r="S327" s="116">
        <v>3</v>
      </c>
      <c r="T327" s="117">
        <f t="shared" si="54"/>
        <v>15</v>
      </c>
      <c r="U327" s="116"/>
      <c r="V327" s="117">
        <f t="shared" si="53"/>
        <v>0</v>
      </c>
      <c r="W327" s="116"/>
      <c r="X327" s="116"/>
      <c r="Y327" s="116"/>
      <c r="Z327" s="117">
        <f t="shared" si="55"/>
        <v>0</v>
      </c>
      <c r="AA327" s="116"/>
      <c r="AB327" s="117">
        <f t="shared" si="47"/>
        <v>0</v>
      </c>
      <c r="AC327" s="116"/>
      <c r="AD327" s="117">
        <f t="shared" si="48"/>
        <v>0</v>
      </c>
      <c r="AE327" s="116">
        <v>5</v>
      </c>
      <c r="AF327" s="116">
        <v>5</v>
      </c>
      <c r="AG327" s="116">
        <v>0</v>
      </c>
      <c r="AH327" s="116">
        <v>0</v>
      </c>
      <c r="AI327" s="117">
        <f>(AE327*'MS-8,9,10 Domain 3 Weights'!$B$2)+(AF327*'MS-8,9,10 Domain 3 Weights'!$B$3)+(AG327*'MS-8,9,10 Domain 3 Weights'!$B$4)+(AH327*'MS-8,9,10 Domain 3 Weights'!$B$5)</f>
        <v>2.5</v>
      </c>
      <c r="AJ327" s="116">
        <v>5</v>
      </c>
      <c r="AK327" s="116">
        <v>5</v>
      </c>
      <c r="AL327" s="116">
        <v>3</v>
      </c>
      <c r="AM327" s="117">
        <f t="shared" si="49"/>
        <v>13</v>
      </c>
      <c r="AN327" s="119" t="str">
        <f t="shared" si="50"/>
        <v>Yes</v>
      </c>
      <c r="AO327" s="119" t="str">
        <f t="shared" si="51"/>
        <v>NOT SELECTED</v>
      </c>
      <c r="AP327" s="119" t="str">
        <f t="shared" si="52"/>
        <v>NOT SELECTED</v>
      </c>
      <c r="AQ327" s="60" t="s">
        <v>868</v>
      </c>
      <c r="AR327" s="112"/>
      <c r="AS327" s="112" t="s">
        <v>941</v>
      </c>
    </row>
    <row r="328" spans="2:45" ht="52" hidden="1">
      <c r="B328" s="1" t="s">
        <v>457</v>
      </c>
      <c r="C328" s="109" t="s">
        <v>410</v>
      </c>
      <c r="D328" s="110">
        <v>11</v>
      </c>
      <c r="E328" s="111" t="s">
        <v>893</v>
      </c>
      <c r="F328" s="111"/>
      <c r="G328" s="112" t="s">
        <v>471</v>
      </c>
      <c r="H328" s="112" t="s">
        <v>36</v>
      </c>
      <c r="I328" s="112" t="s">
        <v>37</v>
      </c>
      <c r="J328" s="112" t="s">
        <v>754</v>
      </c>
      <c r="K328" s="112" t="s">
        <v>761</v>
      </c>
      <c r="L328" s="112" t="s">
        <v>726</v>
      </c>
      <c r="M328" s="112" t="s">
        <v>153</v>
      </c>
      <c r="N328" s="116">
        <v>4</v>
      </c>
      <c r="O328" s="116">
        <v>4</v>
      </c>
      <c r="P328" s="116">
        <v>3</v>
      </c>
      <c r="Q328" s="116">
        <v>4</v>
      </c>
      <c r="R328" s="116">
        <v>3</v>
      </c>
      <c r="S328" s="116">
        <v>3</v>
      </c>
      <c r="T328" s="117">
        <f t="shared" si="54"/>
        <v>15</v>
      </c>
      <c r="U328" s="120"/>
      <c r="V328" s="117">
        <f t="shared" si="53"/>
        <v>0</v>
      </c>
      <c r="W328" s="116">
        <v>5</v>
      </c>
      <c r="X328" s="116">
        <v>5</v>
      </c>
      <c r="Y328" s="121">
        <v>3</v>
      </c>
      <c r="Z328" s="117">
        <f t="shared" si="55"/>
        <v>13</v>
      </c>
      <c r="AA328" s="116"/>
      <c r="AB328" s="117">
        <f t="shared" si="47"/>
        <v>0</v>
      </c>
      <c r="AC328" s="116"/>
      <c r="AD328" s="117">
        <f t="shared" si="48"/>
        <v>0</v>
      </c>
      <c r="AE328" s="116">
        <v>5</v>
      </c>
      <c r="AF328" s="116">
        <v>5</v>
      </c>
      <c r="AG328" s="116">
        <v>0</v>
      </c>
      <c r="AH328" s="116">
        <v>0</v>
      </c>
      <c r="AI328" s="117">
        <f>(AE328*'MS-8,9,10 Domain 3 Weights'!$B$2)+(AF328*'MS-8,9,10 Domain 3 Weights'!$B$3)+(AG328*'MS-8,9,10 Domain 3 Weights'!$B$4)+(AH328*'MS-8,9,10 Domain 3 Weights'!$B$5)</f>
        <v>2.5</v>
      </c>
      <c r="AJ328" s="116">
        <v>4</v>
      </c>
      <c r="AK328" s="116">
        <v>4</v>
      </c>
      <c r="AL328" s="116">
        <v>3</v>
      </c>
      <c r="AM328" s="117">
        <f t="shared" si="49"/>
        <v>11</v>
      </c>
      <c r="AN328" s="119" t="str">
        <f t="shared" si="50"/>
        <v>Yes</v>
      </c>
      <c r="AO328" s="119" t="str">
        <f t="shared" si="51"/>
        <v>NOT SELECTED</v>
      </c>
      <c r="AP328" s="119" t="str">
        <f t="shared" si="52"/>
        <v>NOT SELECTED</v>
      </c>
      <c r="AQ328" s="60" t="s">
        <v>865</v>
      </c>
      <c r="AR328" s="112"/>
      <c r="AS328" s="112"/>
    </row>
    <row r="329" spans="2:45" ht="39">
      <c r="B329" s="1" t="s">
        <v>457</v>
      </c>
      <c r="C329" s="109" t="s">
        <v>410</v>
      </c>
      <c r="D329" s="110">
        <v>12</v>
      </c>
      <c r="E329" s="111" t="s">
        <v>893</v>
      </c>
      <c r="F329" s="111"/>
      <c r="G329" s="112" t="s">
        <v>472</v>
      </c>
      <c r="H329" s="112" t="s">
        <v>43</v>
      </c>
      <c r="I329" s="112" t="s">
        <v>453</v>
      </c>
      <c r="J329" s="112" t="s">
        <v>754</v>
      </c>
      <c r="K329" s="112" t="s">
        <v>761</v>
      </c>
      <c r="L329" s="112" t="s">
        <v>726</v>
      </c>
      <c r="M329" s="112"/>
      <c r="N329" s="116">
        <v>4</v>
      </c>
      <c r="O329" s="116">
        <v>4</v>
      </c>
      <c r="P329" s="116">
        <v>3</v>
      </c>
      <c r="Q329" s="116">
        <v>5</v>
      </c>
      <c r="R329" s="116">
        <v>3</v>
      </c>
      <c r="S329" s="116">
        <v>3</v>
      </c>
      <c r="T329" s="117">
        <f>SUM(N329:Q329)</f>
        <v>16</v>
      </c>
      <c r="U329" s="116"/>
      <c r="V329" s="117">
        <f t="shared" si="53"/>
        <v>0</v>
      </c>
      <c r="W329" s="116"/>
      <c r="X329" s="116"/>
      <c r="Y329" s="116"/>
      <c r="Z329" s="117">
        <f t="shared" si="55"/>
        <v>0</v>
      </c>
      <c r="AA329" s="116"/>
      <c r="AB329" s="117">
        <f t="shared" si="47"/>
        <v>0</v>
      </c>
      <c r="AC329" s="116"/>
      <c r="AD329" s="117">
        <f t="shared" si="48"/>
        <v>0</v>
      </c>
      <c r="AE329" s="116">
        <v>5</v>
      </c>
      <c r="AF329" s="116">
        <v>5</v>
      </c>
      <c r="AG329" s="116">
        <v>0</v>
      </c>
      <c r="AH329" s="116">
        <v>0</v>
      </c>
      <c r="AI329" s="117">
        <f>(AE329*'MS-8,9,10 Domain 3 Weights'!$B$2)+(AF329*'MS-8,9,10 Domain 3 Weights'!$B$3)+(AG329*'MS-8,9,10 Domain 3 Weights'!$B$4)+(AH329*'MS-8,9,10 Domain 3 Weights'!$B$5)</f>
        <v>2.5</v>
      </c>
      <c r="AJ329" s="116">
        <v>4</v>
      </c>
      <c r="AK329" s="116">
        <v>4</v>
      </c>
      <c r="AL329" s="116">
        <v>3</v>
      </c>
      <c r="AM329" s="117">
        <f t="shared" si="49"/>
        <v>11</v>
      </c>
      <c r="AN329" s="119" t="str">
        <f t="shared" si="50"/>
        <v>Yes</v>
      </c>
      <c r="AO329" s="119" t="str">
        <f t="shared" si="51"/>
        <v>SELECTED</v>
      </c>
      <c r="AP329" s="119" t="str">
        <f t="shared" si="52"/>
        <v>NOT SELECTED</v>
      </c>
      <c r="AQ329" s="60" t="s">
        <v>868</v>
      </c>
      <c r="AR329" s="112"/>
      <c r="AS329" s="112"/>
    </row>
    <row r="330" spans="2:45" ht="39">
      <c r="B330" s="1" t="s">
        <v>457</v>
      </c>
      <c r="C330" s="109" t="s">
        <v>410</v>
      </c>
      <c r="D330" s="110">
        <v>13</v>
      </c>
      <c r="E330" s="111" t="s">
        <v>893</v>
      </c>
      <c r="F330" s="111"/>
      <c r="G330" s="112" t="s">
        <v>473</v>
      </c>
      <c r="H330" s="112" t="s">
        <v>437</v>
      </c>
      <c r="I330" s="112" t="s">
        <v>474</v>
      </c>
      <c r="J330" s="112" t="s">
        <v>754</v>
      </c>
      <c r="K330" s="112" t="s">
        <v>762</v>
      </c>
      <c r="L330" s="112" t="s">
        <v>726</v>
      </c>
      <c r="M330" s="112"/>
      <c r="N330" s="116">
        <v>4</v>
      </c>
      <c r="O330" s="116">
        <v>4</v>
      </c>
      <c r="P330" s="116">
        <v>3</v>
      </c>
      <c r="Q330" s="116">
        <v>5</v>
      </c>
      <c r="R330" s="116">
        <v>3</v>
      </c>
      <c r="S330" s="116">
        <v>3</v>
      </c>
      <c r="T330" s="117">
        <f>SUM(N330:Q330)</f>
        <v>16</v>
      </c>
      <c r="U330" s="116"/>
      <c r="V330" s="117">
        <f t="shared" si="53"/>
        <v>0</v>
      </c>
      <c r="W330" s="116"/>
      <c r="X330" s="116"/>
      <c r="Y330" s="116"/>
      <c r="Z330" s="117">
        <f t="shared" si="55"/>
        <v>0</v>
      </c>
      <c r="AA330" s="116"/>
      <c r="AB330" s="117">
        <f t="shared" si="47"/>
        <v>0</v>
      </c>
      <c r="AC330" s="116"/>
      <c r="AD330" s="117">
        <f t="shared" si="48"/>
        <v>0</v>
      </c>
      <c r="AE330" s="116">
        <v>5</v>
      </c>
      <c r="AF330" s="116">
        <v>5</v>
      </c>
      <c r="AG330" s="116">
        <v>0</v>
      </c>
      <c r="AH330" s="116">
        <v>0</v>
      </c>
      <c r="AI330" s="117">
        <f>(AE330*'MS-8,9,10 Domain 3 Weights'!$B$2)+(AF330*'MS-8,9,10 Domain 3 Weights'!$B$3)+(AG330*'MS-8,9,10 Domain 3 Weights'!$B$4)+(AH330*'MS-8,9,10 Domain 3 Weights'!$B$5)</f>
        <v>2.5</v>
      </c>
      <c r="AJ330" s="116">
        <v>4</v>
      </c>
      <c r="AK330" s="116">
        <v>4</v>
      </c>
      <c r="AL330" s="116">
        <v>3</v>
      </c>
      <c r="AM330" s="117">
        <f t="shared" si="49"/>
        <v>11</v>
      </c>
      <c r="AN330" s="119" t="str">
        <f t="shared" si="50"/>
        <v>Yes</v>
      </c>
      <c r="AO330" s="119" t="str">
        <f t="shared" si="51"/>
        <v>SELECTED</v>
      </c>
      <c r="AP330" s="119" t="str">
        <f t="shared" si="52"/>
        <v>NOT SELECTED</v>
      </c>
      <c r="AQ330" s="60" t="s">
        <v>868</v>
      </c>
      <c r="AR330" s="112"/>
      <c r="AS330" s="112" t="s">
        <v>883</v>
      </c>
    </row>
    <row r="331" spans="2:45" ht="52" hidden="1">
      <c r="B331" s="1" t="s">
        <v>475</v>
      </c>
      <c r="C331" s="109" t="s">
        <v>476</v>
      </c>
      <c r="D331" s="110">
        <v>1</v>
      </c>
      <c r="E331" s="111" t="s">
        <v>894</v>
      </c>
      <c r="F331" s="111"/>
      <c r="G331" s="112" t="s">
        <v>477</v>
      </c>
      <c r="H331" s="112" t="s">
        <v>33</v>
      </c>
      <c r="I331" s="112" t="s">
        <v>155</v>
      </c>
      <c r="J331" s="112" t="s">
        <v>754</v>
      </c>
      <c r="K331" s="112" t="s">
        <v>772</v>
      </c>
      <c r="L331" s="112" t="s">
        <v>726</v>
      </c>
      <c r="M331" s="112"/>
      <c r="N331" s="116">
        <v>3</v>
      </c>
      <c r="O331" s="116">
        <v>4</v>
      </c>
      <c r="P331" s="116">
        <v>4</v>
      </c>
      <c r="Q331" s="116">
        <v>3</v>
      </c>
      <c r="R331" s="116">
        <v>4</v>
      </c>
      <c r="S331" s="116">
        <v>4</v>
      </c>
      <c r="T331" s="117">
        <f t="shared" ref="T331:T378" si="56">SUM(N331:Q331)</f>
        <v>14</v>
      </c>
      <c r="U331" s="116"/>
      <c r="V331" s="117">
        <f t="shared" si="53"/>
        <v>0</v>
      </c>
      <c r="W331" s="116"/>
      <c r="X331" s="116"/>
      <c r="Y331" s="116"/>
      <c r="Z331" s="117">
        <f t="shared" si="55"/>
        <v>0</v>
      </c>
      <c r="AA331" s="116"/>
      <c r="AB331" s="117">
        <f t="shared" ref="AB331:AB394" si="57">AA331</f>
        <v>0</v>
      </c>
      <c r="AC331" s="116"/>
      <c r="AD331" s="117">
        <f t="shared" ref="AD331:AD394" si="58">AC331</f>
        <v>0</v>
      </c>
      <c r="AE331" s="116">
        <v>0</v>
      </c>
      <c r="AF331" s="116">
        <v>0</v>
      </c>
      <c r="AG331" s="116">
        <v>0</v>
      </c>
      <c r="AH331" s="116">
        <v>5</v>
      </c>
      <c r="AI331" s="117">
        <f>(AE331*'MS-8,9,10 Domain 3 Weights'!$B$2)+(AF331*'MS-8,9,10 Domain 3 Weights'!$B$3)+(AG331*'MS-8,9,10 Domain 3 Weights'!$B$4)+(AH331*'MS-8,9,10 Domain 3 Weights'!$B$5)</f>
        <v>1</v>
      </c>
      <c r="AJ331" s="116">
        <v>3</v>
      </c>
      <c r="AK331" s="116">
        <v>3</v>
      </c>
      <c r="AL331" s="116">
        <v>3</v>
      </c>
      <c r="AM331" s="117">
        <f t="shared" ref="AM331:AM394" si="59">SUM(AJ331:AL331)</f>
        <v>9</v>
      </c>
      <c r="AN331" s="119" t="str">
        <f t="shared" ref="AN331:AN394" si="60">IF(OR(V331&gt;=$R$2,Z331&gt;=$R$3,AB331&gt;=$R$4,AD331&gt;=$R$5,AI331&gt;=$R$6),"Yes","No")</f>
        <v>No</v>
      </c>
      <c r="AO331" s="119" t="str">
        <f t="shared" ref="AO331:AO394" si="61">IF(AND(T331&gt;=$R$1,AN331="Yes"),"SELECTED","NOT SELECTED")</f>
        <v>NOT SELECTED</v>
      </c>
      <c r="AP331" s="119" t="str">
        <f t="shared" ref="AP331:AP394" si="62">IF(AND(AO331="SELECTED",AM331&gt;=$R$7),"CORE","NOT SELECTED")</f>
        <v>NOT SELECTED</v>
      </c>
      <c r="AQ331" s="60" t="s">
        <v>869</v>
      </c>
      <c r="AR331" s="112"/>
      <c r="AS331" s="112"/>
    </row>
    <row r="332" spans="2:45" ht="54" hidden="1" customHeight="1">
      <c r="B332" s="1" t="s">
        <v>475</v>
      </c>
      <c r="C332" s="109" t="s">
        <v>476</v>
      </c>
      <c r="D332" s="110">
        <v>2</v>
      </c>
      <c r="E332" s="111" t="s">
        <v>894</v>
      </c>
      <c r="F332" s="111"/>
      <c r="G332" s="112" t="s">
        <v>478</v>
      </c>
      <c r="H332" s="112" t="s">
        <v>33</v>
      </c>
      <c r="I332" s="112" t="s">
        <v>155</v>
      </c>
      <c r="J332" s="112" t="s">
        <v>754</v>
      </c>
      <c r="K332" s="112" t="s">
        <v>772</v>
      </c>
      <c r="L332" s="112" t="s">
        <v>726</v>
      </c>
      <c r="M332" s="112"/>
      <c r="N332" s="116">
        <v>3</v>
      </c>
      <c r="O332" s="116">
        <v>4</v>
      </c>
      <c r="P332" s="116">
        <v>4</v>
      </c>
      <c r="Q332" s="116">
        <v>3</v>
      </c>
      <c r="R332" s="116">
        <v>4</v>
      </c>
      <c r="S332" s="116">
        <v>4</v>
      </c>
      <c r="T332" s="117">
        <f t="shared" si="56"/>
        <v>14</v>
      </c>
      <c r="U332" s="116"/>
      <c r="V332" s="117">
        <f t="shared" si="53"/>
        <v>0</v>
      </c>
      <c r="W332" s="116"/>
      <c r="X332" s="116"/>
      <c r="Y332" s="116"/>
      <c r="Z332" s="117">
        <f t="shared" si="55"/>
        <v>0</v>
      </c>
      <c r="AA332" s="116"/>
      <c r="AB332" s="117">
        <f t="shared" si="57"/>
        <v>0</v>
      </c>
      <c r="AC332" s="116"/>
      <c r="AD332" s="117">
        <f t="shared" si="58"/>
        <v>0</v>
      </c>
      <c r="AE332" s="116">
        <v>0</v>
      </c>
      <c r="AF332" s="116">
        <v>0</v>
      </c>
      <c r="AG332" s="116">
        <v>5</v>
      </c>
      <c r="AH332" s="116">
        <v>5</v>
      </c>
      <c r="AI332" s="117">
        <f>(AE332*'MS-8,9,10 Domain 3 Weights'!$B$2)+(AF332*'MS-8,9,10 Domain 3 Weights'!$B$3)+(AG332*'MS-8,9,10 Domain 3 Weights'!$B$4)+(AH332*'MS-8,9,10 Domain 3 Weights'!$B$5)</f>
        <v>2.5</v>
      </c>
      <c r="AJ332" s="116">
        <v>3</v>
      </c>
      <c r="AK332" s="116">
        <v>3</v>
      </c>
      <c r="AL332" s="116">
        <v>3</v>
      </c>
      <c r="AM332" s="117">
        <f t="shared" si="59"/>
        <v>9</v>
      </c>
      <c r="AN332" s="119" t="str">
        <f t="shared" si="60"/>
        <v>Yes</v>
      </c>
      <c r="AO332" s="119" t="str">
        <f t="shared" si="61"/>
        <v>NOT SELECTED</v>
      </c>
      <c r="AP332" s="119" t="str">
        <f t="shared" si="62"/>
        <v>NOT SELECTED</v>
      </c>
      <c r="AQ332" s="60" t="s">
        <v>869</v>
      </c>
      <c r="AR332" s="112"/>
      <c r="AS332" s="112"/>
    </row>
    <row r="333" spans="2:45" ht="54" customHeight="1">
      <c r="B333" s="1" t="s">
        <v>475</v>
      </c>
      <c r="C333" s="109" t="s">
        <v>476</v>
      </c>
      <c r="D333" s="110">
        <v>3</v>
      </c>
      <c r="E333" s="111" t="s">
        <v>894</v>
      </c>
      <c r="F333" s="111"/>
      <c r="G333" s="112" t="s">
        <v>479</v>
      </c>
      <c r="H333" s="112" t="s">
        <v>244</v>
      </c>
      <c r="I333" s="112" t="s">
        <v>245</v>
      </c>
      <c r="J333" s="112" t="s">
        <v>754</v>
      </c>
      <c r="K333" s="112" t="s">
        <v>766</v>
      </c>
      <c r="L333" s="112" t="s">
        <v>726</v>
      </c>
      <c r="M333" s="112"/>
      <c r="N333" s="116">
        <v>4</v>
      </c>
      <c r="O333" s="116">
        <v>4</v>
      </c>
      <c r="P333" s="116">
        <v>3</v>
      </c>
      <c r="Q333" s="116">
        <v>5</v>
      </c>
      <c r="R333" s="116">
        <v>4</v>
      </c>
      <c r="S333" s="116">
        <v>4</v>
      </c>
      <c r="T333" s="117">
        <f t="shared" si="56"/>
        <v>16</v>
      </c>
      <c r="U333" s="116"/>
      <c r="V333" s="117">
        <f t="shared" si="53"/>
        <v>0</v>
      </c>
      <c r="W333" s="116"/>
      <c r="X333" s="116"/>
      <c r="Y333" s="116"/>
      <c r="Z333" s="117">
        <f t="shared" si="55"/>
        <v>0</v>
      </c>
      <c r="AA333" s="116"/>
      <c r="AB333" s="117">
        <f t="shared" si="57"/>
        <v>0</v>
      </c>
      <c r="AC333" s="116"/>
      <c r="AD333" s="117">
        <f t="shared" si="58"/>
        <v>0</v>
      </c>
      <c r="AE333" s="116">
        <v>0</v>
      </c>
      <c r="AF333" s="116">
        <v>0</v>
      </c>
      <c r="AG333" s="116">
        <v>5</v>
      </c>
      <c r="AH333" s="116">
        <v>5</v>
      </c>
      <c r="AI333" s="117">
        <f>(AE333*'MS-8,9,10 Domain 3 Weights'!$B$2)+(AF333*'MS-8,9,10 Domain 3 Weights'!$B$3)+(AG333*'MS-8,9,10 Domain 3 Weights'!$B$4)+(AH333*'MS-8,9,10 Domain 3 Weights'!$B$5)</f>
        <v>2.5</v>
      </c>
      <c r="AJ333" s="116">
        <v>3</v>
      </c>
      <c r="AK333" s="116">
        <v>3</v>
      </c>
      <c r="AL333" s="116">
        <v>3</v>
      </c>
      <c r="AM333" s="117">
        <f t="shared" si="59"/>
        <v>9</v>
      </c>
      <c r="AN333" s="119" t="str">
        <f t="shared" si="60"/>
        <v>Yes</v>
      </c>
      <c r="AO333" s="119" t="str">
        <f t="shared" si="61"/>
        <v>SELECTED</v>
      </c>
      <c r="AP333" s="119" t="str">
        <f t="shared" si="62"/>
        <v>NOT SELECTED</v>
      </c>
      <c r="AQ333" s="60" t="s">
        <v>869</v>
      </c>
      <c r="AR333" s="112"/>
      <c r="AS333" s="112" t="s">
        <v>851</v>
      </c>
    </row>
    <row r="334" spans="2:45" ht="39" hidden="1">
      <c r="B334" s="1" t="s">
        <v>475</v>
      </c>
      <c r="C334" s="109" t="s">
        <v>476</v>
      </c>
      <c r="D334" s="110">
        <v>4</v>
      </c>
      <c r="E334" s="111" t="s">
        <v>894</v>
      </c>
      <c r="F334" s="111"/>
      <c r="G334" s="112" t="s">
        <v>480</v>
      </c>
      <c r="H334" s="112" t="s">
        <v>30</v>
      </c>
      <c r="I334" s="112" t="s">
        <v>241</v>
      </c>
      <c r="J334" s="112" t="s">
        <v>754</v>
      </c>
      <c r="K334" s="112" t="s">
        <v>767</v>
      </c>
      <c r="L334" s="112" t="s">
        <v>726</v>
      </c>
      <c r="M334" s="112"/>
      <c r="N334" s="116">
        <v>4</v>
      </c>
      <c r="O334" s="116">
        <v>4</v>
      </c>
      <c r="P334" s="116">
        <v>4</v>
      </c>
      <c r="Q334" s="116">
        <v>3</v>
      </c>
      <c r="R334" s="116">
        <v>4</v>
      </c>
      <c r="S334" s="116">
        <v>4</v>
      </c>
      <c r="T334" s="117">
        <f t="shared" si="56"/>
        <v>15</v>
      </c>
      <c r="U334" s="116"/>
      <c r="V334" s="117">
        <f t="shared" si="53"/>
        <v>0</v>
      </c>
      <c r="W334" s="116"/>
      <c r="X334" s="116"/>
      <c r="Y334" s="116"/>
      <c r="Z334" s="117">
        <f t="shared" si="55"/>
        <v>0</v>
      </c>
      <c r="AA334" s="116"/>
      <c r="AB334" s="117">
        <f t="shared" si="57"/>
        <v>0</v>
      </c>
      <c r="AC334" s="116"/>
      <c r="AD334" s="117">
        <f t="shared" si="58"/>
        <v>0</v>
      </c>
      <c r="AE334" s="116">
        <v>0</v>
      </c>
      <c r="AF334" s="116">
        <v>0</v>
      </c>
      <c r="AG334" s="116">
        <v>5</v>
      </c>
      <c r="AH334" s="116">
        <v>5</v>
      </c>
      <c r="AI334" s="117">
        <f>(AE334*'MS-8,9,10 Domain 3 Weights'!$B$2)+(AF334*'MS-8,9,10 Domain 3 Weights'!$B$3)+(AG334*'MS-8,9,10 Domain 3 Weights'!$B$4)+(AH334*'MS-8,9,10 Domain 3 Weights'!$B$5)</f>
        <v>2.5</v>
      </c>
      <c r="AJ334" s="116">
        <v>3</v>
      </c>
      <c r="AK334" s="116">
        <v>3</v>
      </c>
      <c r="AL334" s="116">
        <v>3</v>
      </c>
      <c r="AM334" s="117">
        <f t="shared" si="59"/>
        <v>9</v>
      </c>
      <c r="AN334" s="119" t="str">
        <f t="shared" si="60"/>
        <v>Yes</v>
      </c>
      <c r="AO334" s="119" t="str">
        <f t="shared" si="61"/>
        <v>NOT SELECTED</v>
      </c>
      <c r="AP334" s="119" t="str">
        <f t="shared" si="62"/>
        <v>NOT SELECTED</v>
      </c>
      <c r="AQ334" s="60" t="s">
        <v>862</v>
      </c>
      <c r="AR334" s="112"/>
      <c r="AS334" s="112"/>
    </row>
    <row r="335" spans="2:45" ht="65" hidden="1">
      <c r="B335" s="1" t="s">
        <v>475</v>
      </c>
      <c r="C335" s="109" t="s">
        <v>476</v>
      </c>
      <c r="D335" s="110">
        <v>5</v>
      </c>
      <c r="E335" s="111" t="s">
        <v>894</v>
      </c>
      <c r="F335" s="111"/>
      <c r="G335" s="112" t="s">
        <v>481</v>
      </c>
      <c r="H335" s="112" t="s">
        <v>482</v>
      </c>
      <c r="I335" s="112" t="s">
        <v>483</v>
      </c>
      <c r="J335" s="112" t="s">
        <v>754</v>
      </c>
      <c r="K335" s="112" t="s">
        <v>762</v>
      </c>
      <c r="L335" s="112" t="s">
        <v>726</v>
      </c>
      <c r="M335" s="112"/>
      <c r="N335" s="116">
        <v>4</v>
      </c>
      <c r="O335" s="116">
        <v>4</v>
      </c>
      <c r="P335" s="116">
        <v>4</v>
      </c>
      <c r="Q335" s="116">
        <v>3</v>
      </c>
      <c r="R335" s="116">
        <v>4</v>
      </c>
      <c r="S335" s="116">
        <v>4</v>
      </c>
      <c r="T335" s="117">
        <f t="shared" si="56"/>
        <v>15</v>
      </c>
      <c r="U335" s="116"/>
      <c r="V335" s="117">
        <f t="shared" si="53"/>
        <v>0</v>
      </c>
      <c r="W335" s="116"/>
      <c r="X335" s="116"/>
      <c r="Y335" s="116"/>
      <c r="Z335" s="117">
        <f t="shared" si="55"/>
        <v>0</v>
      </c>
      <c r="AA335" s="116"/>
      <c r="AB335" s="117">
        <f t="shared" si="57"/>
        <v>0</v>
      </c>
      <c r="AC335" s="116"/>
      <c r="AD335" s="117">
        <f t="shared" si="58"/>
        <v>0</v>
      </c>
      <c r="AE335" s="116">
        <v>0</v>
      </c>
      <c r="AF335" s="116">
        <v>0</v>
      </c>
      <c r="AG335" s="116">
        <v>0</v>
      </c>
      <c r="AH335" s="116">
        <v>5</v>
      </c>
      <c r="AI335" s="117">
        <f>(AE335*'MS-8,9,10 Domain 3 Weights'!$B$2)+(AF335*'MS-8,9,10 Domain 3 Weights'!$B$3)+(AG335*'MS-8,9,10 Domain 3 Weights'!$B$4)+(AH335*'MS-8,9,10 Domain 3 Weights'!$B$5)</f>
        <v>1</v>
      </c>
      <c r="AJ335" s="116">
        <v>3</v>
      </c>
      <c r="AK335" s="116">
        <v>3</v>
      </c>
      <c r="AL335" s="116">
        <v>3</v>
      </c>
      <c r="AM335" s="117">
        <f t="shared" si="59"/>
        <v>9</v>
      </c>
      <c r="AN335" s="119" t="str">
        <f t="shared" si="60"/>
        <v>No</v>
      </c>
      <c r="AO335" s="119" t="str">
        <f t="shared" si="61"/>
        <v>NOT SELECTED</v>
      </c>
      <c r="AP335" s="119" t="str">
        <f t="shared" si="62"/>
        <v>NOT SELECTED</v>
      </c>
      <c r="AQ335" s="60" t="s">
        <v>868</v>
      </c>
      <c r="AR335" s="112"/>
      <c r="AS335" s="112" t="s">
        <v>482</v>
      </c>
    </row>
    <row r="336" spans="2:45" ht="41.25" hidden="1" customHeight="1">
      <c r="B336" s="1" t="s">
        <v>475</v>
      </c>
      <c r="C336" s="109" t="s">
        <v>476</v>
      </c>
      <c r="D336" s="110">
        <v>6</v>
      </c>
      <c r="E336" s="111" t="s">
        <v>894</v>
      </c>
      <c r="F336" s="111"/>
      <c r="G336" s="112" t="s">
        <v>484</v>
      </c>
      <c r="H336" s="112" t="s">
        <v>244</v>
      </c>
      <c r="I336" s="112" t="s">
        <v>485</v>
      </c>
      <c r="J336" s="112" t="s">
        <v>754</v>
      </c>
      <c r="K336" s="112" t="s">
        <v>766</v>
      </c>
      <c r="L336" s="112" t="s">
        <v>726</v>
      </c>
      <c r="M336" s="112"/>
      <c r="N336" s="116">
        <v>4</v>
      </c>
      <c r="O336" s="116">
        <v>4</v>
      </c>
      <c r="P336" s="116">
        <v>4</v>
      </c>
      <c r="Q336" s="116">
        <v>4</v>
      </c>
      <c r="R336" s="116">
        <v>4</v>
      </c>
      <c r="S336" s="116">
        <v>4</v>
      </c>
      <c r="T336" s="117">
        <f t="shared" si="56"/>
        <v>16</v>
      </c>
      <c r="U336" s="116"/>
      <c r="V336" s="117">
        <f t="shared" si="53"/>
        <v>0</v>
      </c>
      <c r="W336" s="116"/>
      <c r="X336" s="116"/>
      <c r="Y336" s="116"/>
      <c r="Z336" s="117">
        <f t="shared" si="55"/>
        <v>0</v>
      </c>
      <c r="AA336" s="116"/>
      <c r="AB336" s="117">
        <f t="shared" si="57"/>
        <v>0</v>
      </c>
      <c r="AC336" s="116"/>
      <c r="AD336" s="117">
        <f t="shared" si="58"/>
        <v>0</v>
      </c>
      <c r="AE336" s="116">
        <v>0</v>
      </c>
      <c r="AF336" s="116">
        <v>5</v>
      </c>
      <c r="AG336" s="116">
        <v>0</v>
      </c>
      <c r="AH336" s="116">
        <v>5</v>
      </c>
      <c r="AI336" s="117">
        <f>(AE336*'MS-8,9,10 Domain 3 Weights'!$B$2)+(AF336*'MS-8,9,10 Domain 3 Weights'!$B$3)+(AG336*'MS-8,9,10 Domain 3 Weights'!$B$4)+(AH336*'MS-8,9,10 Domain 3 Weights'!$B$5)</f>
        <v>2</v>
      </c>
      <c r="AJ336" s="116">
        <v>3</v>
      </c>
      <c r="AK336" s="116">
        <v>3</v>
      </c>
      <c r="AL336" s="116">
        <v>3</v>
      </c>
      <c r="AM336" s="117">
        <f t="shared" si="59"/>
        <v>9</v>
      </c>
      <c r="AN336" s="119" t="str">
        <f t="shared" si="60"/>
        <v>No</v>
      </c>
      <c r="AO336" s="119" t="str">
        <f t="shared" si="61"/>
        <v>NOT SELECTED</v>
      </c>
      <c r="AP336" s="119" t="str">
        <f t="shared" si="62"/>
        <v>NOT SELECTED</v>
      </c>
      <c r="AQ336" s="60" t="s">
        <v>868</v>
      </c>
      <c r="AR336" s="112"/>
      <c r="AS336" s="112" t="s">
        <v>850</v>
      </c>
    </row>
    <row r="337" spans="2:45" ht="39">
      <c r="B337" s="1" t="s">
        <v>475</v>
      </c>
      <c r="C337" s="109" t="s">
        <v>476</v>
      </c>
      <c r="D337" s="110">
        <v>7</v>
      </c>
      <c r="E337" s="111" t="s">
        <v>894</v>
      </c>
      <c r="F337" s="111"/>
      <c r="G337" s="112" t="s">
        <v>486</v>
      </c>
      <c r="H337" s="112" t="s">
        <v>424</v>
      </c>
      <c r="I337" s="112" t="s">
        <v>487</v>
      </c>
      <c r="J337" s="112" t="s">
        <v>754</v>
      </c>
      <c r="K337" s="112" t="s">
        <v>762</v>
      </c>
      <c r="L337" s="112" t="s">
        <v>726</v>
      </c>
      <c r="M337" s="112"/>
      <c r="N337" s="116">
        <v>4</v>
      </c>
      <c r="O337" s="116">
        <v>4</v>
      </c>
      <c r="P337" s="116">
        <v>4</v>
      </c>
      <c r="Q337" s="116">
        <v>4</v>
      </c>
      <c r="R337" s="116">
        <v>4</v>
      </c>
      <c r="S337" s="116">
        <v>4</v>
      </c>
      <c r="T337" s="117">
        <f t="shared" si="56"/>
        <v>16</v>
      </c>
      <c r="U337" s="116"/>
      <c r="V337" s="117">
        <f t="shared" si="53"/>
        <v>0</v>
      </c>
      <c r="W337" s="116"/>
      <c r="X337" s="116"/>
      <c r="Y337" s="116"/>
      <c r="Z337" s="117">
        <f t="shared" si="55"/>
        <v>0</v>
      </c>
      <c r="AA337" s="116"/>
      <c r="AB337" s="117">
        <f t="shared" si="57"/>
        <v>0</v>
      </c>
      <c r="AC337" s="116"/>
      <c r="AD337" s="117">
        <f t="shared" si="58"/>
        <v>0</v>
      </c>
      <c r="AE337" s="116">
        <v>0</v>
      </c>
      <c r="AF337" s="116">
        <v>5</v>
      </c>
      <c r="AG337" s="116">
        <v>5</v>
      </c>
      <c r="AH337" s="116">
        <v>5</v>
      </c>
      <c r="AI337" s="117">
        <f>(AE337*'MS-8,9,10 Domain 3 Weights'!$B$2)+(AF337*'MS-8,9,10 Domain 3 Weights'!$B$3)+(AG337*'MS-8,9,10 Domain 3 Weights'!$B$4)+(AH337*'MS-8,9,10 Domain 3 Weights'!$B$5)</f>
        <v>3.5</v>
      </c>
      <c r="AJ337" s="116">
        <v>5</v>
      </c>
      <c r="AK337" s="116">
        <v>5</v>
      </c>
      <c r="AL337" s="116">
        <v>3</v>
      </c>
      <c r="AM337" s="117">
        <f t="shared" si="59"/>
        <v>13</v>
      </c>
      <c r="AN337" s="119" t="str">
        <f t="shared" si="60"/>
        <v>Yes</v>
      </c>
      <c r="AO337" s="119" t="str">
        <f t="shared" si="61"/>
        <v>SELECTED</v>
      </c>
      <c r="AP337" s="119" t="str">
        <f t="shared" si="62"/>
        <v>CORE</v>
      </c>
      <c r="AQ337" s="60" t="s">
        <v>868</v>
      </c>
      <c r="AR337" s="112" t="s">
        <v>960</v>
      </c>
      <c r="AS337" s="112"/>
    </row>
    <row r="338" spans="2:45" ht="39" hidden="1">
      <c r="B338" s="1" t="s">
        <v>475</v>
      </c>
      <c r="C338" s="109" t="s">
        <v>476</v>
      </c>
      <c r="D338" s="110">
        <v>8</v>
      </c>
      <c r="E338" s="111" t="s">
        <v>894</v>
      </c>
      <c r="F338" s="111"/>
      <c r="G338" s="112" t="s">
        <v>488</v>
      </c>
      <c r="H338" s="112" t="s">
        <v>366</v>
      </c>
      <c r="I338" s="112" t="s">
        <v>367</v>
      </c>
      <c r="J338" s="112" t="s">
        <v>754</v>
      </c>
      <c r="K338" s="112" t="s">
        <v>762</v>
      </c>
      <c r="L338" s="112" t="s">
        <v>726</v>
      </c>
      <c r="M338" s="112"/>
      <c r="N338" s="116">
        <v>4</v>
      </c>
      <c r="O338" s="116">
        <v>4</v>
      </c>
      <c r="P338" s="116">
        <v>4</v>
      </c>
      <c r="Q338" s="116">
        <v>4</v>
      </c>
      <c r="R338" s="116">
        <v>4</v>
      </c>
      <c r="S338" s="116">
        <v>4</v>
      </c>
      <c r="T338" s="117">
        <f t="shared" si="56"/>
        <v>16</v>
      </c>
      <c r="U338" s="116"/>
      <c r="V338" s="117">
        <f t="shared" si="53"/>
        <v>0</v>
      </c>
      <c r="W338" s="116"/>
      <c r="X338" s="116"/>
      <c r="Y338" s="116"/>
      <c r="Z338" s="117">
        <f t="shared" si="55"/>
        <v>0</v>
      </c>
      <c r="AA338" s="116"/>
      <c r="AB338" s="117">
        <f t="shared" si="57"/>
        <v>0</v>
      </c>
      <c r="AC338" s="116"/>
      <c r="AD338" s="117">
        <f t="shared" si="58"/>
        <v>0</v>
      </c>
      <c r="AE338" s="116">
        <v>0</v>
      </c>
      <c r="AF338" s="116">
        <v>5</v>
      </c>
      <c r="AG338" s="116">
        <v>0</v>
      </c>
      <c r="AH338" s="116">
        <v>5</v>
      </c>
      <c r="AI338" s="117">
        <f>(AE338*'MS-8,9,10 Domain 3 Weights'!$B$2)+(AF338*'MS-8,9,10 Domain 3 Weights'!$B$3)+(AG338*'MS-8,9,10 Domain 3 Weights'!$B$4)+(AH338*'MS-8,9,10 Domain 3 Weights'!$B$5)</f>
        <v>2</v>
      </c>
      <c r="AJ338" s="116">
        <v>3</v>
      </c>
      <c r="AK338" s="116">
        <v>3</v>
      </c>
      <c r="AL338" s="116">
        <v>3</v>
      </c>
      <c r="AM338" s="117">
        <f t="shared" si="59"/>
        <v>9</v>
      </c>
      <c r="AN338" s="119" t="str">
        <f t="shared" si="60"/>
        <v>No</v>
      </c>
      <c r="AO338" s="119" t="str">
        <f t="shared" si="61"/>
        <v>NOT SELECTED</v>
      </c>
      <c r="AP338" s="119" t="str">
        <f t="shared" si="62"/>
        <v>NOT SELECTED</v>
      </c>
      <c r="AQ338" s="60" t="s">
        <v>868</v>
      </c>
      <c r="AR338" s="112"/>
      <c r="AS338" s="112"/>
    </row>
    <row r="339" spans="2:45" ht="65" hidden="1">
      <c r="B339" s="1" t="s">
        <v>475</v>
      </c>
      <c r="C339" s="109" t="s">
        <v>476</v>
      </c>
      <c r="D339" s="110">
        <v>9</v>
      </c>
      <c r="E339" s="111" t="s">
        <v>894</v>
      </c>
      <c r="F339" s="111"/>
      <c r="G339" s="112" t="s">
        <v>489</v>
      </c>
      <c r="H339" s="112" t="s">
        <v>482</v>
      </c>
      <c r="I339" s="112" t="s">
        <v>483</v>
      </c>
      <c r="J339" s="112" t="s">
        <v>754</v>
      </c>
      <c r="K339" s="112" t="s">
        <v>762</v>
      </c>
      <c r="L339" s="112" t="s">
        <v>726</v>
      </c>
      <c r="M339" s="112"/>
      <c r="N339" s="116">
        <v>4</v>
      </c>
      <c r="O339" s="116">
        <v>3</v>
      </c>
      <c r="P339" s="116">
        <v>4</v>
      </c>
      <c r="Q339" s="116">
        <v>4</v>
      </c>
      <c r="R339" s="116">
        <v>4</v>
      </c>
      <c r="S339" s="116">
        <v>4</v>
      </c>
      <c r="T339" s="117">
        <f t="shared" si="56"/>
        <v>15</v>
      </c>
      <c r="U339" s="116"/>
      <c r="V339" s="117">
        <f t="shared" si="53"/>
        <v>0</v>
      </c>
      <c r="W339" s="116"/>
      <c r="X339" s="116"/>
      <c r="Y339" s="116"/>
      <c r="Z339" s="117">
        <f t="shared" si="55"/>
        <v>0</v>
      </c>
      <c r="AA339" s="116"/>
      <c r="AB339" s="117">
        <f t="shared" si="57"/>
        <v>0</v>
      </c>
      <c r="AC339" s="116"/>
      <c r="AD339" s="117">
        <f t="shared" si="58"/>
        <v>0</v>
      </c>
      <c r="AE339" s="116">
        <v>0</v>
      </c>
      <c r="AF339" s="116">
        <v>0</v>
      </c>
      <c r="AG339" s="116">
        <v>0</v>
      </c>
      <c r="AH339" s="116">
        <v>5</v>
      </c>
      <c r="AI339" s="117">
        <f>(AE339*'MS-8,9,10 Domain 3 Weights'!$B$2)+(AF339*'MS-8,9,10 Domain 3 Weights'!$B$3)+(AG339*'MS-8,9,10 Domain 3 Weights'!$B$4)+(AH339*'MS-8,9,10 Domain 3 Weights'!$B$5)</f>
        <v>1</v>
      </c>
      <c r="AJ339" s="116">
        <v>3</v>
      </c>
      <c r="AK339" s="116">
        <v>3</v>
      </c>
      <c r="AL339" s="116">
        <v>3</v>
      </c>
      <c r="AM339" s="117">
        <f t="shared" si="59"/>
        <v>9</v>
      </c>
      <c r="AN339" s="119" t="str">
        <f t="shared" si="60"/>
        <v>No</v>
      </c>
      <c r="AO339" s="119" t="str">
        <f t="shared" si="61"/>
        <v>NOT SELECTED</v>
      </c>
      <c r="AP339" s="119" t="str">
        <f t="shared" si="62"/>
        <v>NOT SELECTED</v>
      </c>
      <c r="AQ339" s="60" t="s">
        <v>868</v>
      </c>
      <c r="AR339" s="112"/>
      <c r="AS339" s="112" t="s">
        <v>884</v>
      </c>
    </row>
    <row r="340" spans="2:45" ht="39" hidden="1">
      <c r="B340" s="1" t="s">
        <v>490</v>
      </c>
      <c r="C340" s="109" t="s">
        <v>476</v>
      </c>
      <c r="D340" s="110">
        <v>1</v>
      </c>
      <c r="E340" s="111" t="s">
        <v>894</v>
      </c>
      <c r="F340" s="111"/>
      <c r="G340" s="112" t="s">
        <v>491</v>
      </c>
      <c r="H340" s="112" t="s">
        <v>22</v>
      </c>
      <c r="I340" s="112" t="s">
        <v>152</v>
      </c>
      <c r="J340" s="112" t="s">
        <v>754</v>
      </c>
      <c r="K340" s="112" t="s">
        <v>765</v>
      </c>
      <c r="L340" s="112" t="s">
        <v>726</v>
      </c>
      <c r="M340" s="112"/>
      <c r="N340" s="116">
        <v>4</v>
      </c>
      <c r="O340" s="116">
        <v>3</v>
      </c>
      <c r="P340" s="116">
        <v>4</v>
      </c>
      <c r="Q340" s="116">
        <v>4</v>
      </c>
      <c r="R340" s="116">
        <v>4</v>
      </c>
      <c r="S340" s="116">
        <v>4</v>
      </c>
      <c r="T340" s="117">
        <f>SUM(N340:Q340)</f>
        <v>15</v>
      </c>
      <c r="U340" s="116"/>
      <c r="V340" s="117">
        <f t="shared" si="53"/>
        <v>0</v>
      </c>
      <c r="W340" s="116"/>
      <c r="X340" s="116"/>
      <c r="Y340" s="116"/>
      <c r="Z340" s="117">
        <f t="shared" si="55"/>
        <v>0</v>
      </c>
      <c r="AA340" s="116"/>
      <c r="AB340" s="117">
        <f t="shared" si="57"/>
        <v>0</v>
      </c>
      <c r="AC340" s="116"/>
      <c r="AD340" s="117">
        <f t="shared" si="58"/>
        <v>0</v>
      </c>
      <c r="AE340" s="116">
        <v>0</v>
      </c>
      <c r="AF340" s="116">
        <v>0</v>
      </c>
      <c r="AG340" s="116">
        <v>0</v>
      </c>
      <c r="AH340" s="116">
        <v>5</v>
      </c>
      <c r="AI340" s="117">
        <f>(AE340*'MS-8,9,10 Domain 3 Weights'!$B$2)+(AF340*'MS-8,9,10 Domain 3 Weights'!$B$3)+(AG340*'MS-8,9,10 Domain 3 Weights'!$B$4)+(AH340*'MS-8,9,10 Domain 3 Weights'!$B$5)</f>
        <v>1</v>
      </c>
      <c r="AJ340" s="116">
        <v>3</v>
      </c>
      <c r="AK340" s="116">
        <v>3</v>
      </c>
      <c r="AL340" s="116">
        <v>3</v>
      </c>
      <c r="AM340" s="117">
        <f t="shared" si="59"/>
        <v>9</v>
      </c>
      <c r="AN340" s="119" t="str">
        <f t="shared" si="60"/>
        <v>No</v>
      </c>
      <c r="AO340" s="119" t="str">
        <f t="shared" si="61"/>
        <v>NOT SELECTED</v>
      </c>
      <c r="AP340" s="119" t="str">
        <f t="shared" si="62"/>
        <v>NOT SELECTED</v>
      </c>
      <c r="AQ340" s="60" t="s">
        <v>869</v>
      </c>
      <c r="AR340" s="112"/>
      <c r="AS340" s="112"/>
    </row>
    <row r="341" spans="2:45" ht="52">
      <c r="B341" s="1" t="s">
        <v>490</v>
      </c>
      <c r="C341" s="109" t="s">
        <v>476</v>
      </c>
      <c r="D341" s="110">
        <v>2</v>
      </c>
      <c r="E341" s="111" t="s">
        <v>894</v>
      </c>
      <c r="F341" s="111"/>
      <c r="G341" s="112" t="s">
        <v>492</v>
      </c>
      <c r="H341" s="112" t="s">
        <v>33</v>
      </c>
      <c r="I341" s="112" t="s">
        <v>155</v>
      </c>
      <c r="J341" s="112" t="s">
        <v>754</v>
      </c>
      <c r="K341" s="112" t="s">
        <v>772</v>
      </c>
      <c r="L341" s="112" t="s">
        <v>726</v>
      </c>
      <c r="M341" s="112"/>
      <c r="N341" s="116">
        <v>4</v>
      </c>
      <c r="O341" s="116">
        <v>4</v>
      </c>
      <c r="P341" s="116">
        <v>4</v>
      </c>
      <c r="Q341" s="116">
        <v>4</v>
      </c>
      <c r="R341" s="116">
        <v>4</v>
      </c>
      <c r="S341" s="116">
        <v>4</v>
      </c>
      <c r="T341" s="117">
        <f t="shared" si="56"/>
        <v>16</v>
      </c>
      <c r="U341" s="116"/>
      <c r="V341" s="117">
        <f t="shared" si="53"/>
        <v>0</v>
      </c>
      <c r="W341" s="116"/>
      <c r="X341" s="116"/>
      <c r="Y341" s="116"/>
      <c r="Z341" s="117">
        <f t="shared" si="55"/>
        <v>0</v>
      </c>
      <c r="AA341" s="116"/>
      <c r="AB341" s="117">
        <f t="shared" si="57"/>
        <v>0</v>
      </c>
      <c r="AC341" s="116"/>
      <c r="AD341" s="117">
        <f t="shared" si="58"/>
        <v>0</v>
      </c>
      <c r="AE341" s="116">
        <v>0</v>
      </c>
      <c r="AF341" s="116">
        <v>0</v>
      </c>
      <c r="AG341" s="116">
        <v>5</v>
      </c>
      <c r="AH341" s="120">
        <v>5</v>
      </c>
      <c r="AI341" s="117">
        <f>(AE341*'MS-8,9,10 Domain 3 Weights'!$B$2)+(AF341*'MS-8,9,10 Domain 3 Weights'!$B$3)+(AG341*'MS-8,9,10 Domain 3 Weights'!$B$4)+(AH341*'MS-8,9,10 Domain 3 Weights'!$B$5)</f>
        <v>2.5</v>
      </c>
      <c r="AJ341" s="116">
        <v>4</v>
      </c>
      <c r="AK341" s="116">
        <v>3</v>
      </c>
      <c r="AL341" s="116">
        <v>3</v>
      </c>
      <c r="AM341" s="117">
        <f t="shared" si="59"/>
        <v>10</v>
      </c>
      <c r="AN341" s="119" t="str">
        <f t="shared" si="60"/>
        <v>Yes</v>
      </c>
      <c r="AO341" s="119" t="str">
        <f t="shared" si="61"/>
        <v>SELECTED</v>
      </c>
      <c r="AP341" s="119" t="str">
        <f t="shared" si="62"/>
        <v>NOT SELECTED</v>
      </c>
      <c r="AQ341" s="60" t="s">
        <v>869</v>
      </c>
      <c r="AR341" s="112"/>
      <c r="AS341" s="112"/>
    </row>
    <row r="342" spans="2:45" ht="26" hidden="1">
      <c r="B342" s="1" t="s">
        <v>490</v>
      </c>
      <c r="C342" s="109" t="s">
        <v>476</v>
      </c>
      <c r="D342" s="110">
        <v>3</v>
      </c>
      <c r="E342" s="111" t="s">
        <v>894</v>
      </c>
      <c r="F342" s="111"/>
      <c r="G342" s="112" t="s">
        <v>493</v>
      </c>
      <c r="H342" s="112" t="s">
        <v>33</v>
      </c>
      <c r="I342" s="112" t="s">
        <v>155</v>
      </c>
      <c r="J342" s="112" t="s">
        <v>754</v>
      </c>
      <c r="K342" s="112" t="s">
        <v>772</v>
      </c>
      <c r="L342" s="112" t="s">
        <v>726</v>
      </c>
      <c r="M342" s="112"/>
      <c r="N342" s="116">
        <v>3</v>
      </c>
      <c r="O342" s="116">
        <v>3</v>
      </c>
      <c r="P342" s="116">
        <v>4</v>
      </c>
      <c r="Q342" s="116">
        <v>4</v>
      </c>
      <c r="R342" s="116">
        <v>4</v>
      </c>
      <c r="S342" s="116">
        <v>4</v>
      </c>
      <c r="T342" s="117">
        <f t="shared" si="56"/>
        <v>14</v>
      </c>
      <c r="U342" s="116"/>
      <c r="V342" s="117">
        <f t="shared" ref="V342:V405" si="63">IF(E342="MS-1",U342*(VLOOKUP(K342,_tbl.MS1,3,FALSE)),U342)</f>
        <v>0</v>
      </c>
      <c r="W342" s="116"/>
      <c r="X342" s="116"/>
      <c r="Y342" s="116"/>
      <c r="Z342" s="117">
        <f t="shared" si="55"/>
        <v>0</v>
      </c>
      <c r="AA342" s="116"/>
      <c r="AB342" s="117">
        <f t="shared" si="57"/>
        <v>0</v>
      </c>
      <c r="AC342" s="116"/>
      <c r="AD342" s="117">
        <f t="shared" si="58"/>
        <v>0</v>
      </c>
      <c r="AE342" s="116">
        <v>0</v>
      </c>
      <c r="AF342" s="116">
        <v>0</v>
      </c>
      <c r="AG342" s="116">
        <v>0</v>
      </c>
      <c r="AH342" s="116">
        <v>5</v>
      </c>
      <c r="AI342" s="117">
        <f>(AE342*'MS-8,9,10 Domain 3 Weights'!$B$2)+(AF342*'MS-8,9,10 Domain 3 Weights'!$B$3)+(AG342*'MS-8,9,10 Domain 3 Weights'!$B$4)+(AH342*'MS-8,9,10 Domain 3 Weights'!$B$5)</f>
        <v>1</v>
      </c>
      <c r="AJ342" s="116">
        <v>3</v>
      </c>
      <c r="AK342" s="116">
        <v>3</v>
      </c>
      <c r="AL342" s="116">
        <v>3</v>
      </c>
      <c r="AM342" s="117">
        <f t="shared" si="59"/>
        <v>9</v>
      </c>
      <c r="AN342" s="119" t="str">
        <f t="shared" si="60"/>
        <v>No</v>
      </c>
      <c r="AO342" s="119" t="str">
        <f t="shared" si="61"/>
        <v>NOT SELECTED</v>
      </c>
      <c r="AP342" s="119" t="str">
        <f t="shared" si="62"/>
        <v>NOT SELECTED</v>
      </c>
      <c r="AQ342" s="60" t="s">
        <v>869</v>
      </c>
      <c r="AR342" s="112"/>
      <c r="AS342" s="112"/>
    </row>
    <row r="343" spans="2:45" ht="26" hidden="1">
      <c r="B343" s="1" t="s">
        <v>490</v>
      </c>
      <c r="C343" s="109" t="s">
        <v>476</v>
      </c>
      <c r="D343" s="110">
        <v>4</v>
      </c>
      <c r="E343" s="111" t="s">
        <v>894</v>
      </c>
      <c r="F343" s="111"/>
      <c r="G343" s="112" t="s">
        <v>494</v>
      </c>
      <c r="H343" s="112" t="s">
        <v>33</v>
      </c>
      <c r="I343" s="112" t="s">
        <v>155</v>
      </c>
      <c r="J343" s="112" t="s">
        <v>754</v>
      </c>
      <c r="K343" s="112" t="s">
        <v>772</v>
      </c>
      <c r="L343" s="112" t="s">
        <v>726</v>
      </c>
      <c r="M343" s="112"/>
      <c r="N343" s="116">
        <v>4</v>
      </c>
      <c r="O343" s="116">
        <v>4</v>
      </c>
      <c r="P343" s="116">
        <v>4</v>
      </c>
      <c r="Q343" s="116">
        <v>3</v>
      </c>
      <c r="R343" s="116">
        <v>4</v>
      </c>
      <c r="S343" s="116">
        <v>4</v>
      </c>
      <c r="T343" s="117">
        <f t="shared" si="56"/>
        <v>15</v>
      </c>
      <c r="U343" s="116"/>
      <c r="V343" s="117">
        <f t="shared" si="63"/>
        <v>0</v>
      </c>
      <c r="W343" s="116"/>
      <c r="X343" s="116"/>
      <c r="Y343" s="116"/>
      <c r="Z343" s="117">
        <f t="shared" si="55"/>
        <v>0</v>
      </c>
      <c r="AA343" s="116"/>
      <c r="AB343" s="117">
        <f t="shared" si="57"/>
        <v>0</v>
      </c>
      <c r="AC343" s="116"/>
      <c r="AD343" s="117">
        <f t="shared" si="58"/>
        <v>0</v>
      </c>
      <c r="AE343" s="116">
        <v>0</v>
      </c>
      <c r="AF343" s="116">
        <v>0</v>
      </c>
      <c r="AG343" s="116">
        <v>5</v>
      </c>
      <c r="AH343" s="116">
        <v>5</v>
      </c>
      <c r="AI343" s="117">
        <f>(AE343*'MS-8,9,10 Domain 3 Weights'!$B$2)+(AF343*'MS-8,9,10 Domain 3 Weights'!$B$3)+(AG343*'MS-8,9,10 Domain 3 Weights'!$B$4)+(AH343*'MS-8,9,10 Domain 3 Weights'!$B$5)</f>
        <v>2.5</v>
      </c>
      <c r="AJ343" s="116">
        <v>4</v>
      </c>
      <c r="AK343" s="116">
        <v>3</v>
      </c>
      <c r="AL343" s="116">
        <v>3</v>
      </c>
      <c r="AM343" s="117">
        <f t="shared" si="59"/>
        <v>10</v>
      </c>
      <c r="AN343" s="119" t="str">
        <f t="shared" si="60"/>
        <v>Yes</v>
      </c>
      <c r="AO343" s="119" t="str">
        <f t="shared" si="61"/>
        <v>NOT SELECTED</v>
      </c>
      <c r="AP343" s="119" t="str">
        <f t="shared" si="62"/>
        <v>NOT SELECTED</v>
      </c>
      <c r="AQ343" s="60" t="s">
        <v>869</v>
      </c>
      <c r="AR343" s="112"/>
      <c r="AS343" s="112"/>
    </row>
    <row r="344" spans="2:45" ht="39">
      <c r="B344" s="1" t="s">
        <v>490</v>
      </c>
      <c r="C344" s="109" t="s">
        <v>476</v>
      </c>
      <c r="D344" s="110">
        <v>5</v>
      </c>
      <c r="E344" s="111" t="s">
        <v>894</v>
      </c>
      <c r="F344" s="111"/>
      <c r="G344" s="112" t="s">
        <v>495</v>
      </c>
      <c r="H344" s="112" t="s">
        <v>33</v>
      </c>
      <c r="I344" s="112" t="s">
        <v>155</v>
      </c>
      <c r="J344" s="112" t="s">
        <v>754</v>
      </c>
      <c r="K344" s="112" t="s">
        <v>772</v>
      </c>
      <c r="L344" s="112" t="s">
        <v>726</v>
      </c>
      <c r="M344" s="112"/>
      <c r="N344" s="116">
        <v>4</v>
      </c>
      <c r="O344" s="116">
        <v>4</v>
      </c>
      <c r="P344" s="116">
        <v>4</v>
      </c>
      <c r="Q344" s="116">
        <v>4</v>
      </c>
      <c r="R344" s="116">
        <v>4</v>
      </c>
      <c r="S344" s="116">
        <v>4</v>
      </c>
      <c r="T344" s="117">
        <f t="shared" si="56"/>
        <v>16</v>
      </c>
      <c r="U344" s="116"/>
      <c r="V344" s="117">
        <f t="shared" si="63"/>
        <v>0</v>
      </c>
      <c r="W344" s="116"/>
      <c r="X344" s="116"/>
      <c r="Y344" s="116"/>
      <c r="Z344" s="117">
        <f t="shared" si="55"/>
        <v>0</v>
      </c>
      <c r="AA344" s="116"/>
      <c r="AB344" s="117">
        <f t="shared" si="57"/>
        <v>0</v>
      </c>
      <c r="AC344" s="116"/>
      <c r="AD344" s="117">
        <f t="shared" si="58"/>
        <v>0</v>
      </c>
      <c r="AE344" s="116">
        <v>0</v>
      </c>
      <c r="AF344" s="116">
        <v>0</v>
      </c>
      <c r="AG344" s="116">
        <v>5</v>
      </c>
      <c r="AH344" s="116">
        <v>5</v>
      </c>
      <c r="AI344" s="117">
        <f>(AE344*'MS-8,9,10 Domain 3 Weights'!$B$2)+(AF344*'MS-8,9,10 Domain 3 Weights'!$B$3)+(AG344*'MS-8,9,10 Domain 3 Weights'!$B$4)+(AH344*'MS-8,9,10 Domain 3 Weights'!$B$5)</f>
        <v>2.5</v>
      </c>
      <c r="AJ344" s="116">
        <v>4</v>
      </c>
      <c r="AK344" s="116">
        <v>3</v>
      </c>
      <c r="AL344" s="116">
        <v>3</v>
      </c>
      <c r="AM344" s="117">
        <f t="shared" si="59"/>
        <v>10</v>
      </c>
      <c r="AN344" s="119" t="str">
        <f t="shared" si="60"/>
        <v>Yes</v>
      </c>
      <c r="AO344" s="119" t="str">
        <f t="shared" si="61"/>
        <v>SELECTED</v>
      </c>
      <c r="AP344" s="119" t="str">
        <f t="shared" si="62"/>
        <v>NOT SELECTED</v>
      </c>
      <c r="AQ344" s="60" t="s">
        <v>869</v>
      </c>
      <c r="AR344" s="112"/>
      <c r="AS344" s="112"/>
    </row>
    <row r="345" spans="2:45" ht="39" hidden="1">
      <c r="B345" s="1" t="s">
        <v>490</v>
      </c>
      <c r="C345" s="109" t="s">
        <v>476</v>
      </c>
      <c r="D345" s="110">
        <v>6</v>
      </c>
      <c r="E345" s="111" t="s">
        <v>894</v>
      </c>
      <c r="F345" s="111"/>
      <c r="G345" s="112" t="s">
        <v>496</v>
      </c>
      <c r="H345" s="112" t="s">
        <v>30</v>
      </c>
      <c r="I345" s="112" t="s">
        <v>241</v>
      </c>
      <c r="J345" s="112" t="s">
        <v>754</v>
      </c>
      <c r="K345" s="112" t="s">
        <v>767</v>
      </c>
      <c r="L345" s="112" t="s">
        <v>726</v>
      </c>
      <c r="M345" s="112"/>
      <c r="N345" s="116">
        <v>4</v>
      </c>
      <c r="O345" s="116">
        <v>3</v>
      </c>
      <c r="P345" s="116">
        <v>4</v>
      </c>
      <c r="Q345" s="116">
        <v>4</v>
      </c>
      <c r="R345" s="116">
        <v>4</v>
      </c>
      <c r="S345" s="116">
        <v>4</v>
      </c>
      <c r="T345" s="117">
        <f t="shared" si="56"/>
        <v>15</v>
      </c>
      <c r="U345" s="116"/>
      <c r="V345" s="117">
        <f t="shared" si="63"/>
        <v>0</v>
      </c>
      <c r="W345" s="116"/>
      <c r="X345" s="116"/>
      <c r="Y345" s="116"/>
      <c r="Z345" s="117">
        <f t="shared" si="55"/>
        <v>0</v>
      </c>
      <c r="AA345" s="116"/>
      <c r="AB345" s="117">
        <f t="shared" si="57"/>
        <v>0</v>
      </c>
      <c r="AC345" s="116"/>
      <c r="AD345" s="117">
        <f t="shared" si="58"/>
        <v>0</v>
      </c>
      <c r="AE345" s="116">
        <v>0</v>
      </c>
      <c r="AF345" s="116">
        <v>0</v>
      </c>
      <c r="AG345" s="116">
        <v>5</v>
      </c>
      <c r="AH345" s="116">
        <v>5</v>
      </c>
      <c r="AI345" s="117">
        <f>(AE345*'MS-8,9,10 Domain 3 Weights'!$B$2)+(AF345*'MS-8,9,10 Domain 3 Weights'!$B$3)+(AG345*'MS-8,9,10 Domain 3 Weights'!$B$4)+(AH345*'MS-8,9,10 Domain 3 Weights'!$B$5)</f>
        <v>2.5</v>
      </c>
      <c r="AJ345" s="116">
        <v>4</v>
      </c>
      <c r="AK345" s="116">
        <v>3</v>
      </c>
      <c r="AL345" s="116">
        <v>3</v>
      </c>
      <c r="AM345" s="117">
        <f t="shared" si="59"/>
        <v>10</v>
      </c>
      <c r="AN345" s="119" t="str">
        <f t="shared" si="60"/>
        <v>Yes</v>
      </c>
      <c r="AO345" s="119" t="str">
        <f t="shared" si="61"/>
        <v>NOT SELECTED</v>
      </c>
      <c r="AP345" s="119" t="str">
        <f t="shared" si="62"/>
        <v>NOT SELECTED</v>
      </c>
      <c r="AQ345" s="60" t="s">
        <v>862</v>
      </c>
      <c r="AR345" s="112"/>
      <c r="AS345" s="112"/>
    </row>
    <row r="346" spans="2:45" ht="38.25" hidden="1" customHeight="1">
      <c r="B346" s="1" t="s">
        <v>490</v>
      </c>
      <c r="C346" s="109" t="s">
        <v>476</v>
      </c>
      <c r="D346" s="110">
        <v>7</v>
      </c>
      <c r="E346" s="111" t="s">
        <v>894</v>
      </c>
      <c r="F346" s="111"/>
      <c r="G346" s="112" t="s">
        <v>497</v>
      </c>
      <c r="H346" s="112" t="s">
        <v>43</v>
      </c>
      <c r="I346" s="112" t="s">
        <v>498</v>
      </c>
      <c r="J346" s="112" t="s">
        <v>754</v>
      </c>
      <c r="K346" s="112" t="s">
        <v>761</v>
      </c>
      <c r="L346" s="112" t="s">
        <v>727</v>
      </c>
      <c r="M346" s="112"/>
      <c r="N346" s="116">
        <v>3</v>
      </c>
      <c r="O346" s="116">
        <v>4</v>
      </c>
      <c r="P346" s="116">
        <v>4</v>
      </c>
      <c r="Q346" s="116">
        <v>4</v>
      </c>
      <c r="R346" s="116">
        <v>3</v>
      </c>
      <c r="S346" s="116">
        <v>3</v>
      </c>
      <c r="T346" s="117">
        <f t="shared" si="56"/>
        <v>15</v>
      </c>
      <c r="U346" s="116"/>
      <c r="V346" s="117">
        <f t="shared" si="63"/>
        <v>0</v>
      </c>
      <c r="W346" s="116"/>
      <c r="X346" s="116"/>
      <c r="Y346" s="116"/>
      <c r="Z346" s="117">
        <f t="shared" si="55"/>
        <v>0</v>
      </c>
      <c r="AA346" s="116"/>
      <c r="AB346" s="117">
        <f t="shared" si="57"/>
        <v>0</v>
      </c>
      <c r="AC346" s="116"/>
      <c r="AD346" s="117">
        <f t="shared" si="58"/>
        <v>0</v>
      </c>
      <c r="AE346" s="116">
        <v>0</v>
      </c>
      <c r="AF346" s="116">
        <v>0</v>
      </c>
      <c r="AG346" s="116">
        <v>5</v>
      </c>
      <c r="AH346" s="116">
        <v>5</v>
      </c>
      <c r="AI346" s="117">
        <f>(AE346*'MS-8,9,10 Domain 3 Weights'!$B$2)+(AF346*'MS-8,9,10 Domain 3 Weights'!$B$3)+(AG346*'MS-8,9,10 Domain 3 Weights'!$B$4)+(AH346*'MS-8,9,10 Domain 3 Weights'!$B$5)</f>
        <v>2.5</v>
      </c>
      <c r="AJ346" s="116">
        <v>4</v>
      </c>
      <c r="AK346" s="116">
        <v>3</v>
      </c>
      <c r="AL346" s="116">
        <v>3</v>
      </c>
      <c r="AM346" s="117">
        <f t="shared" si="59"/>
        <v>10</v>
      </c>
      <c r="AN346" s="119" t="str">
        <f t="shared" si="60"/>
        <v>Yes</v>
      </c>
      <c r="AO346" s="119" t="str">
        <f t="shared" si="61"/>
        <v>NOT SELECTED</v>
      </c>
      <c r="AP346" s="119" t="str">
        <f t="shared" si="62"/>
        <v>NOT SELECTED</v>
      </c>
      <c r="AQ346" s="60" t="s">
        <v>868</v>
      </c>
      <c r="AR346" s="112"/>
      <c r="AS346" s="112" t="s">
        <v>942</v>
      </c>
    </row>
    <row r="347" spans="2:45" ht="41.25" hidden="1" customHeight="1">
      <c r="B347" s="1" t="s">
        <v>490</v>
      </c>
      <c r="C347" s="109" t="s">
        <v>476</v>
      </c>
      <c r="D347" s="110">
        <v>9</v>
      </c>
      <c r="E347" s="111" t="s">
        <v>894</v>
      </c>
      <c r="F347" s="111"/>
      <c r="G347" s="112" t="s">
        <v>500</v>
      </c>
      <c r="H347" s="112" t="s">
        <v>424</v>
      </c>
      <c r="I347" s="112" t="s">
        <v>501</v>
      </c>
      <c r="J347" s="112" t="s">
        <v>754</v>
      </c>
      <c r="K347" s="112" t="s">
        <v>761</v>
      </c>
      <c r="L347" s="112" t="s">
        <v>727</v>
      </c>
      <c r="M347" s="112"/>
      <c r="N347" s="116">
        <v>3</v>
      </c>
      <c r="O347" s="116">
        <v>4</v>
      </c>
      <c r="P347" s="116">
        <v>3</v>
      </c>
      <c r="Q347" s="116">
        <v>3</v>
      </c>
      <c r="R347" s="116">
        <v>3</v>
      </c>
      <c r="S347" s="116">
        <v>3</v>
      </c>
      <c r="T347" s="117">
        <f t="shared" si="56"/>
        <v>13</v>
      </c>
      <c r="U347" s="116"/>
      <c r="V347" s="117">
        <f t="shared" si="63"/>
        <v>0</v>
      </c>
      <c r="W347" s="116"/>
      <c r="X347" s="116"/>
      <c r="Y347" s="116"/>
      <c r="Z347" s="117">
        <f t="shared" si="55"/>
        <v>0</v>
      </c>
      <c r="AA347" s="116"/>
      <c r="AB347" s="117">
        <f t="shared" si="57"/>
        <v>0</v>
      </c>
      <c r="AC347" s="116"/>
      <c r="AD347" s="117">
        <f t="shared" si="58"/>
        <v>0</v>
      </c>
      <c r="AE347" s="116">
        <v>0</v>
      </c>
      <c r="AF347" s="116">
        <v>0</v>
      </c>
      <c r="AG347" s="116">
        <v>5</v>
      </c>
      <c r="AH347" s="116">
        <v>5</v>
      </c>
      <c r="AI347" s="117">
        <f>(AE347*'MS-8,9,10 Domain 3 Weights'!$B$2)+(AF347*'MS-8,9,10 Domain 3 Weights'!$B$3)+(AG347*'MS-8,9,10 Domain 3 Weights'!$B$4)+(AH347*'MS-8,9,10 Domain 3 Weights'!$B$5)</f>
        <v>2.5</v>
      </c>
      <c r="AJ347" s="116">
        <v>4</v>
      </c>
      <c r="AK347" s="116">
        <v>3</v>
      </c>
      <c r="AL347" s="116">
        <v>3</v>
      </c>
      <c r="AM347" s="117">
        <f t="shared" si="59"/>
        <v>10</v>
      </c>
      <c r="AN347" s="119" t="str">
        <f t="shared" si="60"/>
        <v>Yes</v>
      </c>
      <c r="AO347" s="119" t="str">
        <f t="shared" si="61"/>
        <v>NOT SELECTED</v>
      </c>
      <c r="AP347" s="119" t="str">
        <f t="shared" si="62"/>
        <v>NOT SELECTED</v>
      </c>
      <c r="AQ347" s="60" t="s">
        <v>872</v>
      </c>
      <c r="AR347" s="112"/>
      <c r="AS347" s="112"/>
    </row>
    <row r="348" spans="2:45" ht="38.25" customHeight="1">
      <c r="B348" s="1" t="s">
        <v>490</v>
      </c>
      <c r="C348" s="109" t="s">
        <v>476</v>
      </c>
      <c r="D348" s="110">
        <v>8</v>
      </c>
      <c r="E348" s="111" t="s">
        <v>894</v>
      </c>
      <c r="F348" s="111"/>
      <c r="G348" s="112" t="s">
        <v>499</v>
      </c>
      <c r="H348" s="112"/>
      <c r="I348" s="112" t="s">
        <v>498</v>
      </c>
      <c r="J348" s="112" t="s">
        <v>754</v>
      </c>
      <c r="K348" s="112" t="s">
        <v>762</v>
      </c>
      <c r="L348" s="112" t="s">
        <v>726</v>
      </c>
      <c r="M348" s="112"/>
      <c r="N348" s="116">
        <v>4</v>
      </c>
      <c r="O348" s="116">
        <v>4</v>
      </c>
      <c r="P348" s="116">
        <v>4</v>
      </c>
      <c r="Q348" s="116">
        <v>4</v>
      </c>
      <c r="R348" s="116">
        <v>3</v>
      </c>
      <c r="S348" s="116">
        <v>3</v>
      </c>
      <c r="T348" s="117">
        <f t="shared" si="56"/>
        <v>16</v>
      </c>
      <c r="U348" s="116"/>
      <c r="V348" s="117">
        <f t="shared" si="63"/>
        <v>0</v>
      </c>
      <c r="W348" s="116"/>
      <c r="X348" s="116"/>
      <c r="Y348" s="116"/>
      <c r="Z348" s="117">
        <f t="shared" si="55"/>
        <v>0</v>
      </c>
      <c r="AA348" s="116"/>
      <c r="AB348" s="117">
        <f t="shared" si="57"/>
        <v>0</v>
      </c>
      <c r="AC348" s="116"/>
      <c r="AD348" s="117">
        <f t="shared" si="58"/>
        <v>0</v>
      </c>
      <c r="AE348" s="116">
        <v>0</v>
      </c>
      <c r="AF348" s="116">
        <v>5</v>
      </c>
      <c r="AG348" s="116">
        <v>5</v>
      </c>
      <c r="AH348" s="116">
        <v>5</v>
      </c>
      <c r="AI348" s="117">
        <f>(AE348*'MS-8,9,10 Domain 3 Weights'!$B$2)+(AF348*'MS-8,9,10 Domain 3 Weights'!$B$3)+(AG348*'MS-8,9,10 Domain 3 Weights'!$B$4)+(AH348*'MS-8,9,10 Domain 3 Weights'!$B$5)</f>
        <v>3.5</v>
      </c>
      <c r="AJ348" s="116">
        <v>4</v>
      </c>
      <c r="AK348" s="116">
        <v>3</v>
      </c>
      <c r="AL348" s="116">
        <v>3</v>
      </c>
      <c r="AM348" s="117">
        <f t="shared" si="59"/>
        <v>10</v>
      </c>
      <c r="AN348" s="119" t="str">
        <f t="shared" si="60"/>
        <v>Yes</v>
      </c>
      <c r="AO348" s="119" t="str">
        <f t="shared" si="61"/>
        <v>SELECTED</v>
      </c>
      <c r="AP348" s="119" t="str">
        <f t="shared" si="62"/>
        <v>NOT SELECTED</v>
      </c>
      <c r="AQ348" s="60" t="s">
        <v>868</v>
      </c>
      <c r="AR348" s="112"/>
      <c r="AS348" s="112"/>
    </row>
    <row r="349" spans="2:45" ht="26" hidden="1">
      <c r="B349" s="1" t="s">
        <v>502</v>
      </c>
      <c r="C349" s="109" t="s">
        <v>476</v>
      </c>
      <c r="D349" s="110">
        <v>1</v>
      </c>
      <c r="E349" s="111" t="s">
        <v>894</v>
      </c>
      <c r="F349" s="111"/>
      <c r="G349" s="112" t="s">
        <v>503</v>
      </c>
      <c r="H349" s="112" t="s">
        <v>22</v>
      </c>
      <c r="I349" s="112" t="s">
        <v>152</v>
      </c>
      <c r="J349" s="112" t="s">
        <v>754</v>
      </c>
      <c r="K349" s="112" t="s">
        <v>765</v>
      </c>
      <c r="L349" s="112" t="s">
        <v>726</v>
      </c>
      <c r="M349" s="112"/>
      <c r="N349" s="116">
        <v>4</v>
      </c>
      <c r="O349" s="116">
        <v>4</v>
      </c>
      <c r="P349" s="116">
        <v>4</v>
      </c>
      <c r="Q349" s="116">
        <v>3</v>
      </c>
      <c r="R349" s="116">
        <v>3</v>
      </c>
      <c r="S349" s="116">
        <v>4</v>
      </c>
      <c r="T349" s="117">
        <f t="shared" si="56"/>
        <v>15</v>
      </c>
      <c r="U349" s="116"/>
      <c r="V349" s="117">
        <f t="shared" si="63"/>
        <v>0</v>
      </c>
      <c r="W349" s="116"/>
      <c r="X349" s="116"/>
      <c r="Y349" s="116"/>
      <c r="Z349" s="117">
        <f t="shared" si="55"/>
        <v>0</v>
      </c>
      <c r="AA349" s="116"/>
      <c r="AB349" s="117">
        <f t="shared" si="57"/>
        <v>0</v>
      </c>
      <c r="AC349" s="116"/>
      <c r="AD349" s="117">
        <f t="shared" si="58"/>
        <v>0</v>
      </c>
      <c r="AE349" s="116">
        <v>0</v>
      </c>
      <c r="AF349" s="116">
        <v>0</v>
      </c>
      <c r="AG349" s="116">
        <v>5</v>
      </c>
      <c r="AH349" s="116">
        <v>5</v>
      </c>
      <c r="AI349" s="117">
        <f>(AE349*'MS-8,9,10 Domain 3 Weights'!$B$2)+(AF349*'MS-8,9,10 Domain 3 Weights'!$B$3)+(AG349*'MS-8,9,10 Domain 3 Weights'!$B$4)+(AH349*'MS-8,9,10 Domain 3 Weights'!$B$5)</f>
        <v>2.5</v>
      </c>
      <c r="AJ349" s="116">
        <v>3</v>
      </c>
      <c r="AK349" s="116">
        <v>3</v>
      </c>
      <c r="AL349" s="116">
        <v>3</v>
      </c>
      <c r="AM349" s="117">
        <f t="shared" si="59"/>
        <v>9</v>
      </c>
      <c r="AN349" s="119" t="str">
        <f t="shared" si="60"/>
        <v>Yes</v>
      </c>
      <c r="AO349" s="119" t="str">
        <f t="shared" si="61"/>
        <v>NOT SELECTED</v>
      </c>
      <c r="AP349" s="119" t="str">
        <f t="shared" si="62"/>
        <v>NOT SELECTED</v>
      </c>
      <c r="AQ349" s="60" t="s">
        <v>869</v>
      </c>
      <c r="AR349" s="112"/>
      <c r="AS349" s="112"/>
    </row>
    <row r="350" spans="2:45" ht="39" hidden="1">
      <c r="B350" s="1" t="s">
        <v>502</v>
      </c>
      <c r="C350" s="109" t="s">
        <v>476</v>
      </c>
      <c r="D350" s="110">
        <v>2</v>
      </c>
      <c r="E350" s="111" t="s">
        <v>894</v>
      </c>
      <c r="F350" s="111"/>
      <c r="G350" s="112" t="s">
        <v>504</v>
      </c>
      <c r="H350" s="112" t="s">
        <v>22</v>
      </c>
      <c r="I350" s="112" t="s">
        <v>152</v>
      </c>
      <c r="J350" s="112" t="s">
        <v>754</v>
      </c>
      <c r="K350" s="112" t="s">
        <v>765</v>
      </c>
      <c r="L350" s="112" t="s">
        <v>726</v>
      </c>
      <c r="M350" s="112"/>
      <c r="N350" s="116">
        <v>4</v>
      </c>
      <c r="O350" s="116">
        <v>4</v>
      </c>
      <c r="P350" s="116">
        <v>4</v>
      </c>
      <c r="Q350" s="116">
        <v>3</v>
      </c>
      <c r="R350" s="116">
        <v>3</v>
      </c>
      <c r="S350" s="116">
        <v>4</v>
      </c>
      <c r="T350" s="117">
        <f t="shared" si="56"/>
        <v>15</v>
      </c>
      <c r="U350" s="116"/>
      <c r="V350" s="117">
        <f t="shared" si="63"/>
        <v>0</v>
      </c>
      <c r="W350" s="116"/>
      <c r="X350" s="116"/>
      <c r="Y350" s="116"/>
      <c r="Z350" s="117">
        <f t="shared" si="55"/>
        <v>0</v>
      </c>
      <c r="AA350" s="116"/>
      <c r="AB350" s="117">
        <f t="shared" si="57"/>
        <v>0</v>
      </c>
      <c r="AC350" s="116"/>
      <c r="AD350" s="117">
        <f t="shared" si="58"/>
        <v>0</v>
      </c>
      <c r="AE350" s="116">
        <v>5</v>
      </c>
      <c r="AF350" s="116">
        <v>0</v>
      </c>
      <c r="AG350" s="116">
        <v>0</v>
      </c>
      <c r="AH350" s="116">
        <v>5</v>
      </c>
      <c r="AI350" s="117">
        <f>(AE350*'MS-8,9,10 Domain 3 Weights'!$B$2)+(AF350*'MS-8,9,10 Domain 3 Weights'!$B$3)+(AG350*'MS-8,9,10 Domain 3 Weights'!$B$4)+(AH350*'MS-8,9,10 Domain 3 Weights'!$B$5)</f>
        <v>2.5</v>
      </c>
      <c r="AJ350" s="116">
        <v>3</v>
      </c>
      <c r="AK350" s="116">
        <v>3</v>
      </c>
      <c r="AL350" s="116">
        <v>3</v>
      </c>
      <c r="AM350" s="117">
        <f t="shared" si="59"/>
        <v>9</v>
      </c>
      <c r="AN350" s="119" t="str">
        <f t="shared" si="60"/>
        <v>Yes</v>
      </c>
      <c r="AO350" s="119" t="str">
        <f t="shared" si="61"/>
        <v>NOT SELECTED</v>
      </c>
      <c r="AP350" s="119" t="str">
        <f t="shared" si="62"/>
        <v>NOT SELECTED</v>
      </c>
      <c r="AQ350" s="60" t="s">
        <v>869</v>
      </c>
      <c r="AR350" s="112"/>
      <c r="AS350" s="112"/>
    </row>
    <row r="351" spans="2:45" ht="52">
      <c r="B351" s="1" t="s">
        <v>502</v>
      </c>
      <c r="C351" s="109" t="s">
        <v>476</v>
      </c>
      <c r="D351" s="110">
        <v>3</v>
      </c>
      <c r="E351" s="111" t="s">
        <v>894</v>
      </c>
      <c r="F351" s="111"/>
      <c r="G351" s="112" t="s">
        <v>505</v>
      </c>
      <c r="H351" s="112" t="s">
        <v>244</v>
      </c>
      <c r="I351" s="112" t="s">
        <v>245</v>
      </c>
      <c r="J351" s="112" t="s">
        <v>754</v>
      </c>
      <c r="K351" s="112" t="s">
        <v>766</v>
      </c>
      <c r="L351" s="112" t="s">
        <v>726</v>
      </c>
      <c r="M351" s="112"/>
      <c r="N351" s="116">
        <v>4</v>
      </c>
      <c r="O351" s="116">
        <v>4</v>
      </c>
      <c r="P351" s="116">
        <v>4</v>
      </c>
      <c r="Q351" s="116">
        <v>4</v>
      </c>
      <c r="R351" s="116">
        <v>3</v>
      </c>
      <c r="S351" s="116">
        <v>4</v>
      </c>
      <c r="T351" s="117">
        <f>SUM(N351:S351)</f>
        <v>23</v>
      </c>
      <c r="U351" s="116"/>
      <c r="V351" s="117">
        <f t="shared" si="63"/>
        <v>0</v>
      </c>
      <c r="W351" s="116"/>
      <c r="X351" s="116"/>
      <c r="Y351" s="116"/>
      <c r="Z351" s="117">
        <f t="shared" si="55"/>
        <v>0</v>
      </c>
      <c r="AA351" s="116"/>
      <c r="AB351" s="117">
        <f t="shared" si="57"/>
        <v>0</v>
      </c>
      <c r="AC351" s="116"/>
      <c r="AD351" s="117">
        <f t="shared" si="58"/>
        <v>0</v>
      </c>
      <c r="AE351" s="116">
        <v>0</v>
      </c>
      <c r="AF351" s="116">
        <v>0</v>
      </c>
      <c r="AG351" s="116">
        <v>5</v>
      </c>
      <c r="AH351" s="116">
        <v>5</v>
      </c>
      <c r="AI351" s="117">
        <f>(AE351*'MS-8,9,10 Domain 3 Weights'!$B$2)+(AF351*'MS-8,9,10 Domain 3 Weights'!$B$3)+(AG351*'MS-8,9,10 Domain 3 Weights'!$B$4)+(AH351*'MS-8,9,10 Domain 3 Weights'!$B$5)</f>
        <v>2.5</v>
      </c>
      <c r="AJ351" s="116">
        <v>3</v>
      </c>
      <c r="AK351" s="116">
        <v>3</v>
      </c>
      <c r="AL351" s="116">
        <v>3</v>
      </c>
      <c r="AM351" s="117">
        <f t="shared" si="59"/>
        <v>9</v>
      </c>
      <c r="AN351" s="119" t="str">
        <f t="shared" si="60"/>
        <v>Yes</v>
      </c>
      <c r="AO351" s="119" t="str">
        <f t="shared" si="61"/>
        <v>SELECTED</v>
      </c>
      <c r="AP351" s="119" t="str">
        <f t="shared" si="62"/>
        <v>NOT SELECTED</v>
      </c>
      <c r="AQ351" s="60" t="s">
        <v>869</v>
      </c>
      <c r="AR351" s="112"/>
      <c r="AS351" s="112"/>
    </row>
    <row r="352" spans="2:45" ht="52" hidden="1">
      <c r="B352" s="1" t="s">
        <v>502</v>
      </c>
      <c r="C352" s="109" t="s">
        <v>476</v>
      </c>
      <c r="D352" s="110">
        <v>4</v>
      </c>
      <c r="E352" s="111" t="s">
        <v>894</v>
      </c>
      <c r="F352" s="111"/>
      <c r="G352" s="112" t="s">
        <v>506</v>
      </c>
      <c r="H352" s="112" t="s">
        <v>30</v>
      </c>
      <c r="I352" s="112" t="s">
        <v>241</v>
      </c>
      <c r="J352" s="112" t="s">
        <v>754</v>
      </c>
      <c r="K352" s="112" t="s">
        <v>767</v>
      </c>
      <c r="L352" s="112" t="s">
        <v>726</v>
      </c>
      <c r="M352" s="112"/>
      <c r="N352" s="116">
        <v>4</v>
      </c>
      <c r="O352" s="116">
        <v>4</v>
      </c>
      <c r="P352" s="116">
        <v>4</v>
      </c>
      <c r="Q352" s="116">
        <v>3</v>
      </c>
      <c r="R352" s="116">
        <v>4</v>
      </c>
      <c r="S352" s="116">
        <v>4</v>
      </c>
      <c r="T352" s="117">
        <f t="shared" si="56"/>
        <v>15</v>
      </c>
      <c r="U352" s="116"/>
      <c r="V352" s="117">
        <f t="shared" si="63"/>
        <v>0</v>
      </c>
      <c r="W352" s="116"/>
      <c r="X352" s="116"/>
      <c r="Y352" s="116"/>
      <c r="Z352" s="117">
        <f t="shared" si="55"/>
        <v>0</v>
      </c>
      <c r="AA352" s="116"/>
      <c r="AB352" s="117">
        <f t="shared" si="57"/>
        <v>0</v>
      </c>
      <c r="AC352" s="116"/>
      <c r="AD352" s="117">
        <f t="shared" si="58"/>
        <v>0</v>
      </c>
      <c r="AE352" s="116">
        <v>0</v>
      </c>
      <c r="AF352" s="116">
        <v>0</v>
      </c>
      <c r="AG352" s="116">
        <v>5</v>
      </c>
      <c r="AH352" s="116">
        <v>5</v>
      </c>
      <c r="AI352" s="117">
        <f>(AE352*'MS-8,9,10 Domain 3 Weights'!$B$2)+(AF352*'MS-8,9,10 Domain 3 Weights'!$B$3)+(AG352*'MS-8,9,10 Domain 3 Weights'!$B$4)+(AH352*'MS-8,9,10 Domain 3 Weights'!$B$5)</f>
        <v>2.5</v>
      </c>
      <c r="AJ352" s="116">
        <v>3</v>
      </c>
      <c r="AK352" s="116">
        <v>3</v>
      </c>
      <c r="AL352" s="116">
        <v>3</v>
      </c>
      <c r="AM352" s="117">
        <f t="shared" si="59"/>
        <v>9</v>
      </c>
      <c r="AN352" s="119" t="str">
        <f t="shared" si="60"/>
        <v>Yes</v>
      </c>
      <c r="AO352" s="119" t="str">
        <f t="shared" si="61"/>
        <v>NOT SELECTED</v>
      </c>
      <c r="AP352" s="119" t="str">
        <f t="shared" si="62"/>
        <v>NOT SELECTED</v>
      </c>
      <c r="AQ352" s="60" t="s">
        <v>862</v>
      </c>
      <c r="AR352" s="112"/>
      <c r="AS352" s="112"/>
    </row>
    <row r="353" spans="2:45" ht="39" hidden="1">
      <c r="B353" s="1" t="s">
        <v>502</v>
      </c>
      <c r="C353" s="109" t="s">
        <v>476</v>
      </c>
      <c r="D353" s="110">
        <v>5</v>
      </c>
      <c r="E353" s="111" t="s">
        <v>894</v>
      </c>
      <c r="F353" s="111"/>
      <c r="G353" s="112" t="s">
        <v>507</v>
      </c>
      <c r="H353" s="112" t="s">
        <v>30</v>
      </c>
      <c r="I353" s="112" t="s">
        <v>241</v>
      </c>
      <c r="J353" s="112" t="s">
        <v>754</v>
      </c>
      <c r="K353" s="112" t="s">
        <v>767</v>
      </c>
      <c r="L353" s="112" t="s">
        <v>726</v>
      </c>
      <c r="M353" s="112"/>
      <c r="N353" s="116">
        <v>4</v>
      </c>
      <c r="O353" s="116">
        <v>4</v>
      </c>
      <c r="P353" s="116">
        <v>4</v>
      </c>
      <c r="Q353" s="116">
        <v>3</v>
      </c>
      <c r="R353" s="116">
        <v>4</v>
      </c>
      <c r="S353" s="116">
        <v>4</v>
      </c>
      <c r="T353" s="117">
        <f>SUM(N353:Q353)</f>
        <v>15</v>
      </c>
      <c r="U353" s="116"/>
      <c r="V353" s="117">
        <f t="shared" si="63"/>
        <v>0</v>
      </c>
      <c r="W353" s="116"/>
      <c r="X353" s="116"/>
      <c r="Y353" s="116"/>
      <c r="Z353" s="117">
        <f t="shared" si="55"/>
        <v>0</v>
      </c>
      <c r="AA353" s="116"/>
      <c r="AB353" s="117">
        <f t="shared" si="57"/>
        <v>0</v>
      </c>
      <c r="AC353" s="116"/>
      <c r="AD353" s="117">
        <f t="shared" si="58"/>
        <v>0</v>
      </c>
      <c r="AE353" s="116">
        <v>0</v>
      </c>
      <c r="AF353" s="116">
        <v>0</v>
      </c>
      <c r="AG353" s="116">
        <v>5</v>
      </c>
      <c r="AH353" s="116">
        <v>5</v>
      </c>
      <c r="AI353" s="117">
        <f>(AE353*'MS-8,9,10 Domain 3 Weights'!$B$2)+(AF353*'MS-8,9,10 Domain 3 Weights'!$B$3)+(AG353*'MS-8,9,10 Domain 3 Weights'!$B$4)+(AH353*'MS-8,9,10 Domain 3 Weights'!$B$5)</f>
        <v>2.5</v>
      </c>
      <c r="AJ353" s="116">
        <v>3</v>
      </c>
      <c r="AK353" s="116">
        <v>3</v>
      </c>
      <c r="AL353" s="116">
        <v>3</v>
      </c>
      <c r="AM353" s="117">
        <f t="shared" si="59"/>
        <v>9</v>
      </c>
      <c r="AN353" s="119" t="str">
        <f t="shared" si="60"/>
        <v>Yes</v>
      </c>
      <c r="AO353" s="119" t="str">
        <f t="shared" si="61"/>
        <v>NOT SELECTED</v>
      </c>
      <c r="AP353" s="119" t="str">
        <f t="shared" si="62"/>
        <v>NOT SELECTED</v>
      </c>
      <c r="AQ353" s="60" t="s">
        <v>862</v>
      </c>
      <c r="AR353" s="112"/>
      <c r="AS353" s="112"/>
    </row>
    <row r="354" spans="2:45" ht="39">
      <c r="B354" s="1" t="s">
        <v>502</v>
      </c>
      <c r="C354" s="109" t="s">
        <v>476</v>
      </c>
      <c r="D354" s="110">
        <v>6</v>
      </c>
      <c r="E354" s="111" t="s">
        <v>894</v>
      </c>
      <c r="F354" s="111"/>
      <c r="G354" s="112" t="s">
        <v>508</v>
      </c>
      <c r="H354" s="112" t="s">
        <v>366</v>
      </c>
      <c r="I354" s="112" t="s">
        <v>367</v>
      </c>
      <c r="J354" s="112" t="s">
        <v>754</v>
      </c>
      <c r="K354" s="112" t="s">
        <v>762</v>
      </c>
      <c r="L354" s="112" t="s">
        <v>726</v>
      </c>
      <c r="M354" s="112"/>
      <c r="N354" s="116">
        <v>4</v>
      </c>
      <c r="O354" s="116">
        <v>4</v>
      </c>
      <c r="P354" s="116">
        <v>4</v>
      </c>
      <c r="Q354" s="116">
        <v>4</v>
      </c>
      <c r="R354" s="116">
        <v>4</v>
      </c>
      <c r="S354" s="116">
        <v>4</v>
      </c>
      <c r="T354" s="117">
        <f t="shared" ref="T354:T355" si="64">SUM(N354:Q354)</f>
        <v>16</v>
      </c>
      <c r="U354" s="116"/>
      <c r="V354" s="117">
        <f t="shared" si="63"/>
        <v>0</v>
      </c>
      <c r="W354" s="116"/>
      <c r="X354" s="116"/>
      <c r="Y354" s="116"/>
      <c r="Z354" s="117">
        <f t="shared" si="55"/>
        <v>0</v>
      </c>
      <c r="AA354" s="116"/>
      <c r="AB354" s="117">
        <f t="shared" si="57"/>
        <v>0</v>
      </c>
      <c r="AC354" s="116"/>
      <c r="AD354" s="117">
        <f t="shared" si="58"/>
        <v>0</v>
      </c>
      <c r="AE354" s="116">
        <v>0</v>
      </c>
      <c r="AF354" s="116">
        <v>5</v>
      </c>
      <c r="AG354" s="116">
        <v>5</v>
      </c>
      <c r="AH354" s="116">
        <v>5</v>
      </c>
      <c r="AI354" s="117">
        <f>(AE354*'MS-8,9,10 Domain 3 Weights'!$B$2)+(AF354*'MS-8,9,10 Domain 3 Weights'!$B$3)+(AG354*'MS-8,9,10 Domain 3 Weights'!$B$4)+(AH354*'MS-8,9,10 Domain 3 Weights'!$B$5)</f>
        <v>3.5</v>
      </c>
      <c r="AJ354" s="116">
        <v>4</v>
      </c>
      <c r="AK354" s="116">
        <v>4</v>
      </c>
      <c r="AL354" s="116">
        <v>4</v>
      </c>
      <c r="AM354" s="117">
        <f t="shared" si="59"/>
        <v>12</v>
      </c>
      <c r="AN354" s="119" t="str">
        <f t="shared" si="60"/>
        <v>Yes</v>
      </c>
      <c r="AO354" s="119" t="str">
        <f t="shared" si="61"/>
        <v>SELECTED</v>
      </c>
      <c r="AP354" s="119" t="str">
        <f t="shared" si="62"/>
        <v>NOT SELECTED</v>
      </c>
      <c r="AQ354" s="60" t="s">
        <v>868</v>
      </c>
      <c r="AR354" s="112"/>
      <c r="AS354" s="112"/>
    </row>
    <row r="355" spans="2:45" ht="39">
      <c r="B355" s="1" t="s">
        <v>502</v>
      </c>
      <c r="C355" s="109" t="s">
        <v>476</v>
      </c>
      <c r="D355" s="110">
        <v>7</v>
      </c>
      <c r="E355" s="111" t="s">
        <v>894</v>
      </c>
      <c r="F355" s="111"/>
      <c r="G355" s="112" t="s">
        <v>509</v>
      </c>
      <c r="H355" s="112" t="s">
        <v>366</v>
      </c>
      <c r="I355" s="112" t="s">
        <v>367</v>
      </c>
      <c r="J355" s="112" t="s">
        <v>754</v>
      </c>
      <c r="K355" s="112" t="s">
        <v>762</v>
      </c>
      <c r="L355" s="112" t="s">
        <v>726</v>
      </c>
      <c r="M355" s="112"/>
      <c r="N355" s="116">
        <v>4</v>
      </c>
      <c r="O355" s="116">
        <v>4</v>
      </c>
      <c r="P355" s="116">
        <v>4</v>
      </c>
      <c r="Q355" s="116">
        <v>4</v>
      </c>
      <c r="R355" s="116">
        <v>4</v>
      </c>
      <c r="S355" s="116">
        <v>4</v>
      </c>
      <c r="T355" s="117">
        <f t="shared" si="64"/>
        <v>16</v>
      </c>
      <c r="U355" s="116"/>
      <c r="V355" s="117">
        <f t="shared" si="63"/>
        <v>0</v>
      </c>
      <c r="W355" s="116"/>
      <c r="X355" s="116"/>
      <c r="Y355" s="116"/>
      <c r="Z355" s="117">
        <f t="shared" si="55"/>
        <v>0</v>
      </c>
      <c r="AA355" s="116"/>
      <c r="AB355" s="117">
        <f t="shared" si="57"/>
        <v>0</v>
      </c>
      <c r="AC355" s="116"/>
      <c r="AD355" s="117">
        <f t="shared" si="58"/>
        <v>0</v>
      </c>
      <c r="AE355" s="116">
        <v>0</v>
      </c>
      <c r="AF355" s="116">
        <v>5</v>
      </c>
      <c r="AG355" s="116">
        <v>5</v>
      </c>
      <c r="AH355" s="116">
        <v>5</v>
      </c>
      <c r="AI355" s="117">
        <f>(AE355*'MS-8,9,10 Domain 3 Weights'!$B$2)+(AF355*'MS-8,9,10 Domain 3 Weights'!$B$3)+(AG355*'MS-8,9,10 Domain 3 Weights'!$B$4)+(AH355*'MS-8,9,10 Domain 3 Weights'!$B$5)</f>
        <v>3.5</v>
      </c>
      <c r="AJ355" s="116">
        <v>4</v>
      </c>
      <c r="AK355" s="116">
        <v>5</v>
      </c>
      <c r="AL355" s="116">
        <v>4</v>
      </c>
      <c r="AM355" s="117">
        <f t="shared" si="59"/>
        <v>13</v>
      </c>
      <c r="AN355" s="119" t="str">
        <f t="shared" si="60"/>
        <v>Yes</v>
      </c>
      <c r="AO355" s="119" t="str">
        <f t="shared" si="61"/>
        <v>SELECTED</v>
      </c>
      <c r="AP355" s="119" t="str">
        <f t="shared" si="62"/>
        <v>CORE</v>
      </c>
      <c r="AQ355" s="60" t="s">
        <v>868</v>
      </c>
      <c r="AR355" s="112" t="s">
        <v>960</v>
      </c>
      <c r="AS355" s="112"/>
    </row>
    <row r="356" spans="2:45" ht="63" hidden="1" customHeight="1">
      <c r="B356" s="1" t="s">
        <v>510</v>
      </c>
      <c r="C356" s="109" t="s">
        <v>476</v>
      </c>
      <c r="D356" s="110">
        <v>1</v>
      </c>
      <c r="E356" s="111" t="s">
        <v>894</v>
      </c>
      <c r="F356" s="111"/>
      <c r="G356" s="112" t="s">
        <v>511</v>
      </c>
      <c r="H356" s="112" t="s">
        <v>22</v>
      </c>
      <c r="I356" s="112" t="s">
        <v>152</v>
      </c>
      <c r="J356" s="112" t="s">
        <v>754</v>
      </c>
      <c r="K356" s="112" t="s">
        <v>765</v>
      </c>
      <c r="L356" s="112" t="s">
        <v>726</v>
      </c>
      <c r="M356" s="112"/>
      <c r="N356" s="116">
        <v>4</v>
      </c>
      <c r="O356" s="116">
        <v>3</v>
      </c>
      <c r="P356" s="116">
        <v>3</v>
      </c>
      <c r="Q356" s="116">
        <v>4</v>
      </c>
      <c r="R356" s="116">
        <v>3</v>
      </c>
      <c r="S356" s="116">
        <v>3</v>
      </c>
      <c r="T356" s="117">
        <f>SUM(N356:Q356)</f>
        <v>14</v>
      </c>
      <c r="U356" s="116"/>
      <c r="V356" s="117">
        <f t="shared" si="63"/>
        <v>0</v>
      </c>
      <c r="W356" s="116"/>
      <c r="X356" s="116"/>
      <c r="Y356" s="116"/>
      <c r="Z356" s="117">
        <f t="shared" si="55"/>
        <v>0</v>
      </c>
      <c r="AA356" s="116"/>
      <c r="AB356" s="117">
        <f t="shared" si="57"/>
        <v>0</v>
      </c>
      <c r="AC356" s="116"/>
      <c r="AD356" s="117">
        <f t="shared" si="58"/>
        <v>0</v>
      </c>
      <c r="AE356" s="116">
        <v>0</v>
      </c>
      <c r="AF356" s="116">
        <v>0</v>
      </c>
      <c r="AG356" s="116">
        <v>5</v>
      </c>
      <c r="AH356" s="116">
        <v>5</v>
      </c>
      <c r="AI356" s="117">
        <f>(AE356*'MS-8,9,10 Domain 3 Weights'!$B$2)+(AF356*'MS-8,9,10 Domain 3 Weights'!$B$3)+(AG356*'MS-8,9,10 Domain 3 Weights'!$B$4)+(AH356*'MS-8,9,10 Domain 3 Weights'!$B$5)</f>
        <v>2.5</v>
      </c>
      <c r="AJ356" s="116">
        <v>3</v>
      </c>
      <c r="AK356" s="116">
        <v>3</v>
      </c>
      <c r="AL356" s="116">
        <v>3</v>
      </c>
      <c r="AM356" s="117">
        <f t="shared" si="59"/>
        <v>9</v>
      </c>
      <c r="AN356" s="119" t="str">
        <f t="shared" si="60"/>
        <v>Yes</v>
      </c>
      <c r="AO356" s="119" t="str">
        <f t="shared" si="61"/>
        <v>NOT SELECTED</v>
      </c>
      <c r="AP356" s="119" t="str">
        <f t="shared" si="62"/>
        <v>NOT SELECTED</v>
      </c>
      <c r="AQ356" s="60" t="s">
        <v>869</v>
      </c>
      <c r="AR356" s="112"/>
      <c r="AS356" s="112"/>
    </row>
    <row r="357" spans="2:45" ht="64.5" customHeight="1">
      <c r="B357" s="1" t="s">
        <v>510</v>
      </c>
      <c r="C357" s="109" t="s">
        <v>476</v>
      </c>
      <c r="D357" s="110">
        <v>2</v>
      </c>
      <c r="E357" s="111" t="s">
        <v>894</v>
      </c>
      <c r="F357" s="111"/>
      <c r="G357" s="112" t="s">
        <v>512</v>
      </c>
      <c r="H357" s="112" t="s">
        <v>22</v>
      </c>
      <c r="I357" s="112" t="s">
        <v>152</v>
      </c>
      <c r="J357" s="112" t="s">
        <v>754</v>
      </c>
      <c r="K357" s="112" t="s">
        <v>765</v>
      </c>
      <c r="L357" s="112" t="s">
        <v>726</v>
      </c>
      <c r="M357" s="112"/>
      <c r="N357" s="116">
        <v>4</v>
      </c>
      <c r="O357" s="116">
        <v>4</v>
      </c>
      <c r="P357" s="116">
        <v>4</v>
      </c>
      <c r="Q357" s="116">
        <v>4</v>
      </c>
      <c r="R357" s="116">
        <v>3</v>
      </c>
      <c r="S357" s="116">
        <v>3</v>
      </c>
      <c r="T357" s="117">
        <f>SUM(N357:Q357)</f>
        <v>16</v>
      </c>
      <c r="U357" s="116"/>
      <c r="V357" s="117">
        <f t="shared" si="63"/>
        <v>0</v>
      </c>
      <c r="W357" s="116"/>
      <c r="X357" s="116"/>
      <c r="Y357" s="116"/>
      <c r="Z357" s="117">
        <f t="shared" si="55"/>
        <v>0</v>
      </c>
      <c r="AA357" s="116"/>
      <c r="AB357" s="117">
        <f t="shared" si="57"/>
        <v>0</v>
      </c>
      <c r="AC357" s="116"/>
      <c r="AD357" s="117">
        <f t="shared" si="58"/>
        <v>0</v>
      </c>
      <c r="AE357" s="116">
        <v>0</v>
      </c>
      <c r="AF357" s="116">
        <v>0</v>
      </c>
      <c r="AG357" s="116">
        <v>5</v>
      </c>
      <c r="AH357" s="116">
        <v>5</v>
      </c>
      <c r="AI357" s="117">
        <f>(AE357*'MS-8,9,10 Domain 3 Weights'!$B$2)+(AF357*'MS-8,9,10 Domain 3 Weights'!$B$3)+(AG357*'MS-8,9,10 Domain 3 Weights'!$B$4)+(AH357*'MS-8,9,10 Domain 3 Weights'!$B$5)</f>
        <v>2.5</v>
      </c>
      <c r="AJ357" s="116">
        <v>3</v>
      </c>
      <c r="AK357" s="116">
        <v>3</v>
      </c>
      <c r="AL357" s="116">
        <v>3</v>
      </c>
      <c r="AM357" s="117">
        <f t="shared" si="59"/>
        <v>9</v>
      </c>
      <c r="AN357" s="119" t="str">
        <f t="shared" si="60"/>
        <v>Yes</v>
      </c>
      <c r="AO357" s="119" t="str">
        <f t="shared" si="61"/>
        <v>SELECTED</v>
      </c>
      <c r="AP357" s="119" t="str">
        <f t="shared" si="62"/>
        <v>NOT SELECTED</v>
      </c>
      <c r="AQ357" s="60" t="s">
        <v>869</v>
      </c>
      <c r="AR357" s="112"/>
      <c r="AS357" s="112"/>
    </row>
    <row r="358" spans="2:45" ht="42" hidden="1" customHeight="1">
      <c r="B358" s="1" t="s">
        <v>510</v>
      </c>
      <c r="C358" s="109" t="s">
        <v>476</v>
      </c>
      <c r="D358" s="110">
        <v>3</v>
      </c>
      <c r="E358" s="111" t="s">
        <v>894</v>
      </c>
      <c r="F358" s="111"/>
      <c r="G358" s="112" t="s">
        <v>513</v>
      </c>
      <c r="H358" s="112" t="s">
        <v>770</v>
      </c>
      <c r="I358" s="112" t="s">
        <v>514</v>
      </c>
      <c r="J358" s="112" t="s">
        <v>754</v>
      </c>
      <c r="K358" s="112" t="s">
        <v>770</v>
      </c>
      <c r="L358" s="112" t="s">
        <v>726</v>
      </c>
      <c r="M358" s="112"/>
      <c r="N358" s="116">
        <v>4</v>
      </c>
      <c r="O358" s="116">
        <v>3</v>
      </c>
      <c r="P358" s="116">
        <v>4</v>
      </c>
      <c r="Q358" s="116">
        <v>4</v>
      </c>
      <c r="R358" s="116">
        <v>3</v>
      </c>
      <c r="S358" s="116">
        <v>3</v>
      </c>
      <c r="T358" s="117">
        <f t="shared" ref="T358:T361" si="65">SUM(N358:Q358)</f>
        <v>15</v>
      </c>
      <c r="U358" s="116"/>
      <c r="V358" s="117">
        <f t="shared" si="63"/>
        <v>0</v>
      </c>
      <c r="W358" s="116"/>
      <c r="X358" s="116"/>
      <c r="Y358" s="116"/>
      <c r="Z358" s="117">
        <f t="shared" si="55"/>
        <v>0</v>
      </c>
      <c r="AA358" s="116"/>
      <c r="AB358" s="117">
        <f t="shared" si="57"/>
        <v>0</v>
      </c>
      <c r="AC358" s="116"/>
      <c r="AD358" s="117">
        <f t="shared" si="58"/>
        <v>0</v>
      </c>
      <c r="AE358" s="116">
        <v>0</v>
      </c>
      <c r="AF358" s="116">
        <v>0</v>
      </c>
      <c r="AG358" s="116">
        <v>5</v>
      </c>
      <c r="AH358" s="116">
        <v>5</v>
      </c>
      <c r="AI358" s="117">
        <f>(AE358*'MS-8,9,10 Domain 3 Weights'!$B$2)+(AF358*'MS-8,9,10 Domain 3 Weights'!$B$3)+(AG358*'MS-8,9,10 Domain 3 Weights'!$B$4)+(AH358*'MS-8,9,10 Domain 3 Weights'!$B$5)</f>
        <v>2.5</v>
      </c>
      <c r="AJ358" s="116">
        <v>3</v>
      </c>
      <c r="AK358" s="116">
        <v>3</v>
      </c>
      <c r="AL358" s="116">
        <v>3</v>
      </c>
      <c r="AM358" s="117">
        <f t="shared" si="59"/>
        <v>9</v>
      </c>
      <c r="AN358" s="119" t="str">
        <f t="shared" si="60"/>
        <v>Yes</v>
      </c>
      <c r="AO358" s="119" t="str">
        <f t="shared" si="61"/>
        <v>NOT SELECTED</v>
      </c>
      <c r="AP358" s="119" t="str">
        <f t="shared" si="62"/>
        <v>NOT SELECTED</v>
      </c>
      <c r="AQ358" s="60" t="s">
        <v>869</v>
      </c>
      <c r="AR358" s="112"/>
      <c r="AS358" s="112"/>
    </row>
    <row r="359" spans="2:45" ht="39" hidden="1">
      <c r="B359" s="1" t="s">
        <v>510</v>
      </c>
      <c r="C359" s="109" t="s">
        <v>476</v>
      </c>
      <c r="D359" s="110">
        <v>4</v>
      </c>
      <c r="E359" s="111" t="s">
        <v>894</v>
      </c>
      <c r="F359" s="111"/>
      <c r="G359" s="112" t="s">
        <v>515</v>
      </c>
      <c r="H359" s="112" t="s">
        <v>22</v>
      </c>
      <c r="I359" s="112" t="s">
        <v>152</v>
      </c>
      <c r="J359" s="112" t="s">
        <v>754</v>
      </c>
      <c r="K359" s="112" t="s">
        <v>765</v>
      </c>
      <c r="L359" s="112" t="s">
        <v>726</v>
      </c>
      <c r="M359" s="112"/>
      <c r="N359" s="116">
        <v>4</v>
      </c>
      <c r="O359" s="116">
        <v>3</v>
      </c>
      <c r="P359" s="116">
        <v>4</v>
      </c>
      <c r="Q359" s="116">
        <v>4</v>
      </c>
      <c r="R359" s="116">
        <v>3</v>
      </c>
      <c r="S359" s="116">
        <v>3</v>
      </c>
      <c r="T359" s="117">
        <f t="shared" si="65"/>
        <v>15</v>
      </c>
      <c r="U359" s="116"/>
      <c r="V359" s="117">
        <f t="shared" si="63"/>
        <v>0</v>
      </c>
      <c r="W359" s="116"/>
      <c r="X359" s="116"/>
      <c r="Y359" s="116"/>
      <c r="Z359" s="117">
        <f t="shared" si="55"/>
        <v>0</v>
      </c>
      <c r="AA359" s="116"/>
      <c r="AB359" s="117">
        <f t="shared" si="57"/>
        <v>0</v>
      </c>
      <c r="AC359" s="116"/>
      <c r="AD359" s="117">
        <f t="shared" si="58"/>
        <v>0</v>
      </c>
      <c r="AE359" s="116">
        <v>0</v>
      </c>
      <c r="AF359" s="116">
        <v>0</v>
      </c>
      <c r="AG359" s="116">
        <v>5</v>
      </c>
      <c r="AH359" s="116">
        <v>5</v>
      </c>
      <c r="AI359" s="117">
        <f>(AE359*'MS-8,9,10 Domain 3 Weights'!$B$2)+(AF359*'MS-8,9,10 Domain 3 Weights'!$B$3)+(AG359*'MS-8,9,10 Domain 3 Weights'!$B$4)+(AH359*'MS-8,9,10 Domain 3 Weights'!$B$5)</f>
        <v>2.5</v>
      </c>
      <c r="AJ359" s="116">
        <v>3</v>
      </c>
      <c r="AK359" s="116">
        <v>3</v>
      </c>
      <c r="AL359" s="116">
        <v>3</v>
      </c>
      <c r="AM359" s="117">
        <f t="shared" si="59"/>
        <v>9</v>
      </c>
      <c r="AN359" s="119" t="str">
        <f t="shared" si="60"/>
        <v>Yes</v>
      </c>
      <c r="AO359" s="119" t="str">
        <f t="shared" si="61"/>
        <v>NOT SELECTED</v>
      </c>
      <c r="AP359" s="119" t="str">
        <f t="shared" si="62"/>
        <v>NOT SELECTED</v>
      </c>
      <c r="AQ359" s="60" t="s">
        <v>869</v>
      </c>
      <c r="AR359" s="112"/>
      <c r="AS359" s="112"/>
    </row>
    <row r="360" spans="2:45" ht="51.75" customHeight="1">
      <c r="B360" s="1" t="s">
        <v>510</v>
      </c>
      <c r="C360" s="109" t="s">
        <v>476</v>
      </c>
      <c r="D360" s="110">
        <v>5</v>
      </c>
      <c r="E360" s="111" t="s">
        <v>894</v>
      </c>
      <c r="F360" s="111"/>
      <c r="G360" s="112" t="s">
        <v>516</v>
      </c>
      <c r="H360" s="112" t="s">
        <v>33</v>
      </c>
      <c r="I360" s="112" t="s">
        <v>155</v>
      </c>
      <c r="J360" s="112" t="s">
        <v>754</v>
      </c>
      <c r="K360" s="112" t="s">
        <v>772</v>
      </c>
      <c r="L360" s="112" t="s">
        <v>726</v>
      </c>
      <c r="M360" s="112"/>
      <c r="N360" s="116">
        <v>4</v>
      </c>
      <c r="O360" s="116">
        <v>4</v>
      </c>
      <c r="P360" s="116">
        <v>4</v>
      </c>
      <c r="Q360" s="116">
        <v>4</v>
      </c>
      <c r="R360" s="116"/>
      <c r="S360" s="116"/>
      <c r="T360" s="117">
        <f t="shared" si="65"/>
        <v>16</v>
      </c>
      <c r="U360" s="116"/>
      <c r="V360" s="117">
        <f t="shared" si="63"/>
        <v>0</v>
      </c>
      <c r="W360" s="116"/>
      <c r="X360" s="116"/>
      <c r="Y360" s="116"/>
      <c r="Z360" s="117">
        <f t="shared" si="55"/>
        <v>0</v>
      </c>
      <c r="AA360" s="116"/>
      <c r="AB360" s="117">
        <f t="shared" si="57"/>
        <v>0</v>
      </c>
      <c r="AC360" s="116"/>
      <c r="AD360" s="117">
        <f t="shared" si="58"/>
        <v>0</v>
      </c>
      <c r="AE360" s="116">
        <v>0</v>
      </c>
      <c r="AF360" s="116">
        <v>0</v>
      </c>
      <c r="AG360" s="116">
        <v>5</v>
      </c>
      <c r="AH360" s="116">
        <v>5</v>
      </c>
      <c r="AI360" s="117">
        <f>(AE360*'MS-8,9,10 Domain 3 Weights'!$B$2)+(AF360*'MS-8,9,10 Domain 3 Weights'!$B$3)+(AG360*'MS-8,9,10 Domain 3 Weights'!$B$4)+(AH360*'MS-8,9,10 Domain 3 Weights'!$B$5)</f>
        <v>2.5</v>
      </c>
      <c r="AJ360" s="116">
        <v>3</v>
      </c>
      <c r="AK360" s="116">
        <v>3</v>
      </c>
      <c r="AL360" s="116">
        <v>3</v>
      </c>
      <c r="AM360" s="117">
        <f t="shared" si="59"/>
        <v>9</v>
      </c>
      <c r="AN360" s="119" t="str">
        <f t="shared" si="60"/>
        <v>Yes</v>
      </c>
      <c r="AO360" s="119" t="str">
        <f t="shared" si="61"/>
        <v>SELECTED</v>
      </c>
      <c r="AP360" s="119" t="str">
        <f t="shared" si="62"/>
        <v>NOT SELECTED</v>
      </c>
      <c r="AQ360" s="60" t="s">
        <v>869</v>
      </c>
      <c r="AR360" s="112"/>
      <c r="AS360" s="112"/>
    </row>
    <row r="361" spans="2:45" ht="54" hidden="1" customHeight="1">
      <c r="B361" s="1" t="s">
        <v>510</v>
      </c>
      <c r="C361" s="109" t="s">
        <v>476</v>
      </c>
      <c r="D361" s="110">
        <v>6</v>
      </c>
      <c r="E361" s="111" t="s">
        <v>894</v>
      </c>
      <c r="F361" s="111"/>
      <c r="G361" s="112" t="s">
        <v>517</v>
      </c>
      <c r="H361" s="112" t="s">
        <v>30</v>
      </c>
      <c r="I361" s="112" t="s">
        <v>241</v>
      </c>
      <c r="J361" s="112" t="s">
        <v>754</v>
      </c>
      <c r="K361" s="112" t="s">
        <v>767</v>
      </c>
      <c r="L361" s="112" t="s">
        <v>726</v>
      </c>
      <c r="M361" s="112"/>
      <c r="N361" s="116">
        <v>4</v>
      </c>
      <c r="O361" s="116">
        <v>3</v>
      </c>
      <c r="P361" s="116">
        <v>4</v>
      </c>
      <c r="Q361" s="116">
        <v>4</v>
      </c>
      <c r="R361" s="116">
        <v>3</v>
      </c>
      <c r="S361" s="116">
        <v>3</v>
      </c>
      <c r="T361" s="117">
        <f t="shared" si="65"/>
        <v>15</v>
      </c>
      <c r="U361" s="116"/>
      <c r="V361" s="117">
        <f t="shared" si="63"/>
        <v>0</v>
      </c>
      <c r="W361" s="116"/>
      <c r="X361" s="116"/>
      <c r="Y361" s="116"/>
      <c r="Z361" s="117">
        <f t="shared" si="55"/>
        <v>0</v>
      </c>
      <c r="AA361" s="116"/>
      <c r="AB361" s="117">
        <f t="shared" si="57"/>
        <v>0</v>
      </c>
      <c r="AC361" s="116"/>
      <c r="AD361" s="117">
        <f t="shared" si="58"/>
        <v>0</v>
      </c>
      <c r="AE361" s="116">
        <v>0</v>
      </c>
      <c r="AF361" s="116">
        <v>0</v>
      </c>
      <c r="AG361" s="116">
        <v>5</v>
      </c>
      <c r="AH361" s="116">
        <v>5</v>
      </c>
      <c r="AI361" s="117">
        <f>(AE361*'MS-8,9,10 Domain 3 Weights'!$B$2)+(AF361*'MS-8,9,10 Domain 3 Weights'!$B$3)+(AG361*'MS-8,9,10 Domain 3 Weights'!$B$4)+(AH361*'MS-8,9,10 Domain 3 Weights'!$B$5)</f>
        <v>2.5</v>
      </c>
      <c r="AJ361" s="116">
        <v>3</v>
      </c>
      <c r="AK361" s="116">
        <v>3</v>
      </c>
      <c r="AL361" s="116">
        <v>3</v>
      </c>
      <c r="AM361" s="117">
        <f t="shared" si="59"/>
        <v>9</v>
      </c>
      <c r="AN361" s="119" t="str">
        <f t="shared" si="60"/>
        <v>Yes</v>
      </c>
      <c r="AO361" s="119" t="str">
        <f t="shared" si="61"/>
        <v>NOT SELECTED</v>
      </c>
      <c r="AP361" s="119" t="str">
        <f t="shared" si="62"/>
        <v>NOT SELECTED</v>
      </c>
      <c r="AQ361" s="60" t="s">
        <v>862</v>
      </c>
      <c r="AR361" s="112"/>
      <c r="AS361" s="112" t="s">
        <v>943</v>
      </c>
    </row>
    <row r="362" spans="2:45" ht="29.25" hidden="1" customHeight="1">
      <c r="B362" s="1" t="s">
        <v>510</v>
      </c>
      <c r="C362" s="109" t="s">
        <v>476</v>
      </c>
      <c r="D362" s="110">
        <v>7</v>
      </c>
      <c r="E362" s="111" t="s">
        <v>894</v>
      </c>
      <c r="F362" s="111"/>
      <c r="G362" s="112" t="s">
        <v>518</v>
      </c>
      <c r="H362" s="112" t="s">
        <v>424</v>
      </c>
      <c r="I362" s="112" t="s">
        <v>487</v>
      </c>
      <c r="J362" s="112" t="s">
        <v>754</v>
      </c>
      <c r="K362" s="112" t="s">
        <v>761</v>
      </c>
      <c r="L362" s="112" t="s">
        <v>726</v>
      </c>
      <c r="M362" s="112"/>
      <c r="N362" s="116">
        <v>4</v>
      </c>
      <c r="O362" s="116">
        <v>3</v>
      </c>
      <c r="P362" s="116">
        <v>4</v>
      </c>
      <c r="Q362" s="116">
        <v>4</v>
      </c>
      <c r="R362" s="116">
        <v>4</v>
      </c>
      <c r="S362" s="116">
        <v>4</v>
      </c>
      <c r="T362" s="117">
        <f>SUM(N362:Q362)</f>
        <v>15</v>
      </c>
      <c r="U362" s="116"/>
      <c r="V362" s="117">
        <f t="shared" si="63"/>
        <v>0</v>
      </c>
      <c r="W362" s="116"/>
      <c r="X362" s="116"/>
      <c r="Y362" s="116"/>
      <c r="Z362" s="117">
        <f t="shared" si="55"/>
        <v>0</v>
      </c>
      <c r="AA362" s="116"/>
      <c r="AB362" s="117">
        <f t="shared" si="57"/>
        <v>0</v>
      </c>
      <c r="AC362" s="116"/>
      <c r="AD362" s="117">
        <f t="shared" si="58"/>
        <v>0</v>
      </c>
      <c r="AE362" s="116">
        <v>0</v>
      </c>
      <c r="AF362" s="116">
        <v>0</v>
      </c>
      <c r="AG362" s="116">
        <v>5</v>
      </c>
      <c r="AH362" s="116">
        <v>5</v>
      </c>
      <c r="AI362" s="117">
        <f>(AE362*'MS-8,9,10 Domain 3 Weights'!$B$2)+(AF362*'MS-8,9,10 Domain 3 Weights'!$B$3)+(AG362*'MS-8,9,10 Domain 3 Weights'!$B$4)+(AH362*'MS-8,9,10 Domain 3 Weights'!$B$5)</f>
        <v>2.5</v>
      </c>
      <c r="AJ362" s="116">
        <v>3</v>
      </c>
      <c r="AK362" s="116">
        <v>3</v>
      </c>
      <c r="AL362" s="116">
        <v>3</v>
      </c>
      <c r="AM362" s="117">
        <f t="shared" si="59"/>
        <v>9</v>
      </c>
      <c r="AN362" s="119" t="str">
        <f t="shared" si="60"/>
        <v>Yes</v>
      </c>
      <c r="AO362" s="119" t="str">
        <f t="shared" si="61"/>
        <v>NOT SELECTED</v>
      </c>
      <c r="AP362" s="119" t="str">
        <f t="shared" si="62"/>
        <v>NOT SELECTED</v>
      </c>
      <c r="AQ362" s="60" t="s">
        <v>872</v>
      </c>
      <c r="AR362" s="112"/>
      <c r="AS362" s="112"/>
    </row>
    <row r="363" spans="2:45" ht="26">
      <c r="B363" s="1" t="s">
        <v>510</v>
      </c>
      <c r="C363" s="109" t="s">
        <v>476</v>
      </c>
      <c r="D363" s="110">
        <v>8</v>
      </c>
      <c r="E363" s="111" t="s">
        <v>894</v>
      </c>
      <c r="F363" s="111"/>
      <c r="G363" s="112" t="s">
        <v>519</v>
      </c>
      <c r="H363" s="112" t="s">
        <v>30</v>
      </c>
      <c r="I363" s="112" t="s">
        <v>241</v>
      </c>
      <c r="J363" s="112" t="s">
        <v>754</v>
      </c>
      <c r="K363" s="112" t="s">
        <v>767</v>
      </c>
      <c r="L363" s="112" t="s">
        <v>726</v>
      </c>
      <c r="M363" s="112"/>
      <c r="N363" s="116">
        <v>4</v>
      </c>
      <c r="O363" s="116">
        <v>4</v>
      </c>
      <c r="P363" s="116">
        <v>4</v>
      </c>
      <c r="Q363" s="116">
        <v>4</v>
      </c>
      <c r="R363" s="116">
        <v>3</v>
      </c>
      <c r="S363" s="116">
        <v>3</v>
      </c>
      <c r="T363" s="117">
        <f>SUM(N363:Q363)</f>
        <v>16</v>
      </c>
      <c r="U363" s="116"/>
      <c r="V363" s="117">
        <f t="shared" si="63"/>
        <v>0</v>
      </c>
      <c r="W363" s="116"/>
      <c r="X363" s="116"/>
      <c r="Y363" s="116"/>
      <c r="Z363" s="117">
        <f t="shared" si="55"/>
        <v>0</v>
      </c>
      <c r="AA363" s="116"/>
      <c r="AB363" s="117">
        <f t="shared" si="57"/>
        <v>0</v>
      </c>
      <c r="AC363" s="116"/>
      <c r="AD363" s="117">
        <f t="shared" si="58"/>
        <v>0</v>
      </c>
      <c r="AE363" s="116">
        <v>0</v>
      </c>
      <c r="AF363" s="116">
        <v>0</v>
      </c>
      <c r="AG363" s="116">
        <v>5</v>
      </c>
      <c r="AH363" s="116">
        <v>5</v>
      </c>
      <c r="AI363" s="117">
        <f>(AE363*'MS-8,9,10 Domain 3 Weights'!$B$2)+(AF363*'MS-8,9,10 Domain 3 Weights'!$B$3)+(AG363*'MS-8,9,10 Domain 3 Weights'!$B$4)+(AH363*'MS-8,9,10 Domain 3 Weights'!$B$5)</f>
        <v>2.5</v>
      </c>
      <c r="AJ363" s="116">
        <v>3</v>
      </c>
      <c r="AK363" s="116">
        <v>3</v>
      </c>
      <c r="AL363" s="116">
        <v>3</v>
      </c>
      <c r="AM363" s="117">
        <f t="shared" si="59"/>
        <v>9</v>
      </c>
      <c r="AN363" s="119" t="str">
        <f t="shared" si="60"/>
        <v>Yes</v>
      </c>
      <c r="AO363" s="119" t="str">
        <f t="shared" si="61"/>
        <v>SELECTED</v>
      </c>
      <c r="AP363" s="119" t="str">
        <f t="shared" si="62"/>
        <v>NOT SELECTED</v>
      </c>
      <c r="AQ363" s="60" t="s">
        <v>862</v>
      </c>
      <c r="AR363" s="112"/>
      <c r="AS363" s="112"/>
    </row>
    <row r="364" spans="2:45" ht="39">
      <c r="B364" s="1" t="s">
        <v>510</v>
      </c>
      <c r="C364" s="109" t="s">
        <v>476</v>
      </c>
      <c r="D364" s="110">
        <v>9</v>
      </c>
      <c r="E364" s="111" t="s">
        <v>894</v>
      </c>
      <c r="F364" s="111"/>
      <c r="G364" s="112" t="s">
        <v>520</v>
      </c>
      <c r="H364" s="112" t="s">
        <v>424</v>
      </c>
      <c r="I364" s="112" t="s">
        <v>487</v>
      </c>
      <c r="J364" s="112" t="s">
        <v>754</v>
      </c>
      <c r="K364" s="112" t="s">
        <v>761</v>
      </c>
      <c r="L364" s="112" t="s">
        <v>726</v>
      </c>
      <c r="M364" s="112"/>
      <c r="N364" s="116">
        <v>4</v>
      </c>
      <c r="O364" s="116">
        <v>5</v>
      </c>
      <c r="P364" s="116">
        <v>3</v>
      </c>
      <c r="Q364" s="116">
        <v>4</v>
      </c>
      <c r="R364" s="116">
        <v>3</v>
      </c>
      <c r="S364" s="116">
        <v>3</v>
      </c>
      <c r="T364" s="117">
        <f t="shared" ref="T364:T373" si="66">SUM(N364:Q364)</f>
        <v>16</v>
      </c>
      <c r="U364" s="116"/>
      <c r="V364" s="117">
        <f t="shared" si="63"/>
        <v>0</v>
      </c>
      <c r="W364" s="116"/>
      <c r="X364" s="116"/>
      <c r="Y364" s="116"/>
      <c r="Z364" s="117">
        <f t="shared" si="55"/>
        <v>0</v>
      </c>
      <c r="AA364" s="116"/>
      <c r="AB364" s="117">
        <f t="shared" si="57"/>
        <v>0</v>
      </c>
      <c r="AC364" s="116"/>
      <c r="AD364" s="117">
        <f t="shared" si="58"/>
        <v>0</v>
      </c>
      <c r="AE364" s="116">
        <v>0</v>
      </c>
      <c r="AF364" s="116">
        <v>0</v>
      </c>
      <c r="AG364" s="116">
        <v>5</v>
      </c>
      <c r="AH364" s="116">
        <v>5</v>
      </c>
      <c r="AI364" s="117">
        <f>(AE364*'MS-8,9,10 Domain 3 Weights'!$B$2)+(AF364*'MS-8,9,10 Domain 3 Weights'!$B$3)+(AG364*'MS-8,9,10 Domain 3 Weights'!$B$4)+(AH364*'MS-8,9,10 Domain 3 Weights'!$B$5)</f>
        <v>2.5</v>
      </c>
      <c r="AJ364" s="116">
        <v>4</v>
      </c>
      <c r="AK364" s="116">
        <v>3</v>
      </c>
      <c r="AL364" s="116">
        <v>3</v>
      </c>
      <c r="AM364" s="117">
        <f t="shared" si="59"/>
        <v>10</v>
      </c>
      <c r="AN364" s="119" t="str">
        <f t="shared" si="60"/>
        <v>Yes</v>
      </c>
      <c r="AO364" s="119" t="str">
        <f t="shared" si="61"/>
        <v>SELECTED</v>
      </c>
      <c r="AP364" s="119" t="str">
        <f t="shared" si="62"/>
        <v>NOT SELECTED</v>
      </c>
      <c r="AQ364" s="60" t="s">
        <v>872</v>
      </c>
      <c r="AR364" s="112"/>
      <c r="AS364" s="112"/>
    </row>
    <row r="365" spans="2:45" ht="39" hidden="1" customHeight="1">
      <c r="B365" s="1" t="s">
        <v>521</v>
      </c>
      <c r="C365" s="109" t="s">
        <v>476</v>
      </c>
      <c r="D365" s="110">
        <v>1</v>
      </c>
      <c r="E365" s="111" t="s">
        <v>894</v>
      </c>
      <c r="F365" s="111"/>
      <c r="G365" s="112" t="s">
        <v>522</v>
      </c>
      <c r="H365" s="112" t="s">
        <v>22</v>
      </c>
      <c r="I365" s="112" t="s">
        <v>152</v>
      </c>
      <c r="J365" s="112" t="s">
        <v>754</v>
      </c>
      <c r="K365" s="112" t="s">
        <v>765</v>
      </c>
      <c r="L365" s="112" t="s">
        <v>727</v>
      </c>
      <c r="M365" s="112"/>
      <c r="N365" s="116">
        <v>4</v>
      </c>
      <c r="O365" s="116">
        <v>4</v>
      </c>
      <c r="P365" s="116">
        <v>4</v>
      </c>
      <c r="Q365" s="116">
        <v>3</v>
      </c>
      <c r="R365" s="116">
        <v>3</v>
      </c>
      <c r="S365" s="116">
        <v>3</v>
      </c>
      <c r="T365" s="117">
        <f t="shared" si="66"/>
        <v>15</v>
      </c>
      <c r="U365" s="116"/>
      <c r="V365" s="117">
        <f t="shared" si="63"/>
        <v>0</v>
      </c>
      <c r="W365" s="116"/>
      <c r="X365" s="116"/>
      <c r="Y365" s="116"/>
      <c r="Z365" s="117">
        <f t="shared" si="55"/>
        <v>0</v>
      </c>
      <c r="AA365" s="116"/>
      <c r="AB365" s="117">
        <f t="shared" si="57"/>
        <v>0</v>
      </c>
      <c r="AC365" s="116"/>
      <c r="AD365" s="117">
        <f t="shared" si="58"/>
        <v>0</v>
      </c>
      <c r="AE365" s="116">
        <v>0</v>
      </c>
      <c r="AF365" s="116">
        <v>0</v>
      </c>
      <c r="AG365" s="116">
        <v>5</v>
      </c>
      <c r="AH365" s="116">
        <v>5</v>
      </c>
      <c r="AI365" s="117">
        <f>(AE365*'MS-8,9,10 Domain 3 Weights'!$B$2)+(AF365*'MS-8,9,10 Domain 3 Weights'!$B$3)+(AG365*'MS-8,9,10 Domain 3 Weights'!$B$4)+(AH365*'MS-8,9,10 Domain 3 Weights'!$B$5)</f>
        <v>2.5</v>
      </c>
      <c r="AJ365" s="116">
        <v>3</v>
      </c>
      <c r="AK365" s="116">
        <v>3</v>
      </c>
      <c r="AL365" s="116">
        <v>3</v>
      </c>
      <c r="AM365" s="117">
        <f t="shared" si="59"/>
        <v>9</v>
      </c>
      <c r="AN365" s="119" t="str">
        <f t="shared" si="60"/>
        <v>Yes</v>
      </c>
      <c r="AO365" s="119" t="str">
        <f t="shared" si="61"/>
        <v>NOT SELECTED</v>
      </c>
      <c r="AP365" s="119" t="str">
        <f t="shared" si="62"/>
        <v>NOT SELECTED</v>
      </c>
      <c r="AQ365" s="60" t="s">
        <v>869</v>
      </c>
      <c r="AR365" s="112"/>
      <c r="AS365" s="112"/>
    </row>
    <row r="366" spans="2:45" ht="50.25" hidden="1" customHeight="1">
      <c r="B366" s="1" t="s">
        <v>521</v>
      </c>
      <c r="C366" s="109" t="s">
        <v>476</v>
      </c>
      <c r="D366" s="110">
        <v>2</v>
      </c>
      <c r="E366" s="111" t="s">
        <v>894</v>
      </c>
      <c r="F366" s="111"/>
      <c r="G366" s="112" t="s">
        <v>523</v>
      </c>
      <c r="H366" s="112" t="s">
        <v>22</v>
      </c>
      <c r="I366" s="112" t="s">
        <v>152</v>
      </c>
      <c r="J366" s="112" t="s">
        <v>754</v>
      </c>
      <c r="K366" s="112" t="s">
        <v>765</v>
      </c>
      <c r="L366" s="112" t="s">
        <v>727</v>
      </c>
      <c r="M366" s="112"/>
      <c r="N366" s="116">
        <v>4</v>
      </c>
      <c r="O366" s="116">
        <v>4</v>
      </c>
      <c r="P366" s="116">
        <v>4</v>
      </c>
      <c r="Q366" s="116">
        <v>3</v>
      </c>
      <c r="R366" s="116">
        <v>3</v>
      </c>
      <c r="S366" s="116">
        <v>3</v>
      </c>
      <c r="T366" s="117">
        <f t="shared" si="66"/>
        <v>15</v>
      </c>
      <c r="U366" s="116"/>
      <c r="V366" s="117">
        <f t="shared" si="63"/>
        <v>0</v>
      </c>
      <c r="W366" s="116"/>
      <c r="X366" s="116"/>
      <c r="Y366" s="116"/>
      <c r="Z366" s="117">
        <f t="shared" si="55"/>
        <v>0</v>
      </c>
      <c r="AA366" s="116"/>
      <c r="AB366" s="117">
        <f t="shared" si="57"/>
        <v>0</v>
      </c>
      <c r="AC366" s="116"/>
      <c r="AD366" s="117">
        <f t="shared" si="58"/>
        <v>0</v>
      </c>
      <c r="AE366" s="116">
        <v>0</v>
      </c>
      <c r="AF366" s="116">
        <v>0</v>
      </c>
      <c r="AG366" s="116">
        <v>5</v>
      </c>
      <c r="AH366" s="116">
        <v>5</v>
      </c>
      <c r="AI366" s="117">
        <f>(AE366*'MS-8,9,10 Domain 3 Weights'!$B$2)+(AF366*'MS-8,9,10 Domain 3 Weights'!$B$3)+(AG366*'MS-8,9,10 Domain 3 Weights'!$B$4)+(AH366*'MS-8,9,10 Domain 3 Weights'!$B$5)</f>
        <v>2.5</v>
      </c>
      <c r="AJ366" s="116">
        <v>3</v>
      </c>
      <c r="AK366" s="116">
        <v>3</v>
      </c>
      <c r="AL366" s="116">
        <v>3</v>
      </c>
      <c r="AM366" s="117">
        <f t="shared" si="59"/>
        <v>9</v>
      </c>
      <c r="AN366" s="119" t="str">
        <f t="shared" si="60"/>
        <v>Yes</v>
      </c>
      <c r="AO366" s="119" t="str">
        <f t="shared" si="61"/>
        <v>NOT SELECTED</v>
      </c>
      <c r="AP366" s="119" t="str">
        <f t="shared" si="62"/>
        <v>NOT SELECTED</v>
      </c>
      <c r="AQ366" s="60" t="s">
        <v>869</v>
      </c>
      <c r="AR366" s="112"/>
      <c r="AS366" s="112"/>
    </row>
    <row r="367" spans="2:45" ht="52" hidden="1">
      <c r="B367" s="1" t="s">
        <v>521</v>
      </c>
      <c r="C367" s="109" t="s">
        <v>476</v>
      </c>
      <c r="D367" s="110">
        <v>3</v>
      </c>
      <c r="E367" s="111" t="s">
        <v>894</v>
      </c>
      <c r="F367" s="111"/>
      <c r="G367" s="112" t="s">
        <v>524</v>
      </c>
      <c r="H367" s="112" t="s">
        <v>244</v>
      </c>
      <c r="I367" s="112" t="s">
        <v>525</v>
      </c>
      <c r="J367" s="112" t="s">
        <v>754</v>
      </c>
      <c r="K367" s="112" t="s">
        <v>766</v>
      </c>
      <c r="L367" s="112" t="s">
        <v>727</v>
      </c>
      <c r="M367" s="112"/>
      <c r="N367" s="116">
        <v>4</v>
      </c>
      <c r="O367" s="116">
        <v>4</v>
      </c>
      <c r="P367" s="116">
        <v>4</v>
      </c>
      <c r="Q367" s="116">
        <v>3</v>
      </c>
      <c r="R367" s="116">
        <v>3</v>
      </c>
      <c r="S367" s="116">
        <v>3</v>
      </c>
      <c r="T367" s="117">
        <f t="shared" si="66"/>
        <v>15</v>
      </c>
      <c r="U367" s="116"/>
      <c r="V367" s="117">
        <f t="shared" si="63"/>
        <v>0</v>
      </c>
      <c r="W367" s="116"/>
      <c r="X367" s="116"/>
      <c r="Y367" s="116"/>
      <c r="Z367" s="117">
        <f t="shared" si="55"/>
        <v>0</v>
      </c>
      <c r="AA367" s="116"/>
      <c r="AB367" s="117">
        <f t="shared" si="57"/>
        <v>0</v>
      </c>
      <c r="AC367" s="116"/>
      <c r="AD367" s="117">
        <f t="shared" si="58"/>
        <v>0</v>
      </c>
      <c r="AE367" s="116">
        <v>0</v>
      </c>
      <c r="AF367" s="116">
        <v>0</v>
      </c>
      <c r="AG367" s="116">
        <v>5</v>
      </c>
      <c r="AH367" s="116">
        <v>5</v>
      </c>
      <c r="AI367" s="117">
        <f>(AE367*'MS-8,9,10 Domain 3 Weights'!$B$2)+(AF367*'MS-8,9,10 Domain 3 Weights'!$B$3)+(AG367*'MS-8,9,10 Domain 3 Weights'!$B$4)+(AH367*'MS-8,9,10 Domain 3 Weights'!$B$5)</f>
        <v>2.5</v>
      </c>
      <c r="AJ367" s="116">
        <v>3</v>
      </c>
      <c r="AK367" s="116">
        <v>3</v>
      </c>
      <c r="AL367" s="116">
        <v>3</v>
      </c>
      <c r="AM367" s="117">
        <f t="shared" si="59"/>
        <v>9</v>
      </c>
      <c r="AN367" s="119" t="str">
        <f t="shared" si="60"/>
        <v>Yes</v>
      </c>
      <c r="AO367" s="119" t="str">
        <f t="shared" si="61"/>
        <v>NOT SELECTED</v>
      </c>
      <c r="AP367" s="119" t="str">
        <f t="shared" si="62"/>
        <v>NOT SELECTED</v>
      </c>
      <c r="AQ367" s="60" t="s">
        <v>869</v>
      </c>
      <c r="AR367" s="112"/>
      <c r="AS367" s="112"/>
    </row>
    <row r="368" spans="2:45" ht="36" customHeight="1">
      <c r="B368" s="1" t="s">
        <v>521</v>
      </c>
      <c r="C368" s="109" t="s">
        <v>476</v>
      </c>
      <c r="D368" s="110">
        <v>4</v>
      </c>
      <c r="E368" s="111" t="s">
        <v>894</v>
      </c>
      <c r="F368" s="111"/>
      <c r="G368" s="112" t="s">
        <v>526</v>
      </c>
      <c r="H368" s="112" t="s">
        <v>30</v>
      </c>
      <c r="I368" s="112" t="s">
        <v>527</v>
      </c>
      <c r="J368" s="112" t="s">
        <v>754</v>
      </c>
      <c r="K368" s="112" t="s">
        <v>767</v>
      </c>
      <c r="L368" s="112" t="s">
        <v>727</v>
      </c>
      <c r="M368" s="112"/>
      <c r="N368" s="116">
        <v>5</v>
      </c>
      <c r="O368" s="116">
        <v>4</v>
      </c>
      <c r="P368" s="116">
        <v>4</v>
      </c>
      <c r="Q368" s="116">
        <v>3</v>
      </c>
      <c r="R368" s="116">
        <v>3</v>
      </c>
      <c r="S368" s="116">
        <v>3</v>
      </c>
      <c r="T368" s="117">
        <f t="shared" si="66"/>
        <v>16</v>
      </c>
      <c r="U368" s="116"/>
      <c r="V368" s="117">
        <f t="shared" si="63"/>
        <v>0</v>
      </c>
      <c r="W368" s="116"/>
      <c r="X368" s="116"/>
      <c r="Y368" s="116"/>
      <c r="Z368" s="117">
        <f t="shared" si="55"/>
        <v>0</v>
      </c>
      <c r="AA368" s="116"/>
      <c r="AB368" s="117">
        <f t="shared" si="57"/>
        <v>0</v>
      </c>
      <c r="AC368" s="116"/>
      <c r="AD368" s="117">
        <f t="shared" si="58"/>
        <v>0</v>
      </c>
      <c r="AE368" s="116">
        <v>0</v>
      </c>
      <c r="AF368" s="116">
        <v>0</v>
      </c>
      <c r="AG368" s="116">
        <v>5</v>
      </c>
      <c r="AH368" s="116">
        <v>5</v>
      </c>
      <c r="AI368" s="117">
        <f>(AE368*'MS-8,9,10 Domain 3 Weights'!$B$2)+(AF368*'MS-8,9,10 Domain 3 Weights'!$B$3)+(AG368*'MS-8,9,10 Domain 3 Weights'!$B$4)+(AH368*'MS-8,9,10 Domain 3 Weights'!$B$5)</f>
        <v>2.5</v>
      </c>
      <c r="AJ368" s="116">
        <v>3</v>
      </c>
      <c r="AK368" s="116">
        <v>3</v>
      </c>
      <c r="AL368" s="116">
        <v>3</v>
      </c>
      <c r="AM368" s="117">
        <f t="shared" si="59"/>
        <v>9</v>
      </c>
      <c r="AN368" s="119" t="str">
        <f t="shared" si="60"/>
        <v>Yes</v>
      </c>
      <c r="AO368" s="119" t="str">
        <f t="shared" si="61"/>
        <v>SELECTED</v>
      </c>
      <c r="AP368" s="119" t="str">
        <f t="shared" si="62"/>
        <v>NOT SELECTED</v>
      </c>
      <c r="AQ368" s="60" t="s">
        <v>869</v>
      </c>
      <c r="AR368" s="112"/>
      <c r="AS368" s="112"/>
    </row>
    <row r="369" spans="2:45" ht="38.25" hidden="1" customHeight="1">
      <c r="B369" s="1" t="s">
        <v>521</v>
      </c>
      <c r="C369" s="109" t="s">
        <v>476</v>
      </c>
      <c r="D369" s="110">
        <v>5</v>
      </c>
      <c r="E369" s="111" t="s">
        <v>894</v>
      </c>
      <c r="F369" s="111"/>
      <c r="G369" s="112" t="s">
        <v>528</v>
      </c>
      <c r="H369" s="112" t="s">
        <v>43</v>
      </c>
      <c r="I369" s="112" t="s">
        <v>529</v>
      </c>
      <c r="J369" s="112" t="s">
        <v>754</v>
      </c>
      <c r="K369" s="112" t="s">
        <v>771</v>
      </c>
      <c r="L369" s="112" t="s">
        <v>727</v>
      </c>
      <c r="M369" s="112"/>
      <c r="N369" s="116">
        <v>4</v>
      </c>
      <c r="O369" s="116">
        <v>4</v>
      </c>
      <c r="P369" s="116">
        <v>4</v>
      </c>
      <c r="Q369" s="116">
        <v>3</v>
      </c>
      <c r="R369" s="116">
        <v>3</v>
      </c>
      <c r="S369" s="116">
        <v>3</v>
      </c>
      <c r="T369" s="117">
        <f t="shared" si="66"/>
        <v>15</v>
      </c>
      <c r="U369" s="116"/>
      <c r="V369" s="117">
        <f t="shared" si="63"/>
        <v>0</v>
      </c>
      <c r="W369" s="116"/>
      <c r="X369" s="116"/>
      <c r="Y369" s="116"/>
      <c r="Z369" s="117">
        <f t="shared" si="55"/>
        <v>0</v>
      </c>
      <c r="AA369" s="116"/>
      <c r="AB369" s="117">
        <f t="shared" si="57"/>
        <v>0</v>
      </c>
      <c r="AC369" s="116"/>
      <c r="AD369" s="117">
        <f t="shared" si="58"/>
        <v>0</v>
      </c>
      <c r="AE369" s="116">
        <v>0</v>
      </c>
      <c r="AF369" s="116">
        <v>0</v>
      </c>
      <c r="AG369" s="116">
        <v>5</v>
      </c>
      <c r="AH369" s="116">
        <v>5</v>
      </c>
      <c r="AI369" s="117">
        <f>(AE369*'MS-8,9,10 Domain 3 Weights'!$B$2)+(AF369*'MS-8,9,10 Domain 3 Weights'!$B$3)+(AG369*'MS-8,9,10 Domain 3 Weights'!$B$4)+(AH369*'MS-8,9,10 Domain 3 Weights'!$B$5)</f>
        <v>2.5</v>
      </c>
      <c r="AJ369" s="116">
        <v>3</v>
      </c>
      <c r="AK369" s="116">
        <v>3</v>
      </c>
      <c r="AL369" s="116">
        <v>3</v>
      </c>
      <c r="AM369" s="117">
        <f t="shared" si="59"/>
        <v>9</v>
      </c>
      <c r="AN369" s="119" t="str">
        <f t="shared" si="60"/>
        <v>Yes</v>
      </c>
      <c r="AO369" s="119" t="str">
        <f t="shared" si="61"/>
        <v>NOT SELECTED</v>
      </c>
      <c r="AP369" s="119" t="str">
        <f t="shared" si="62"/>
        <v>NOT SELECTED</v>
      </c>
      <c r="AQ369" s="60" t="s">
        <v>869</v>
      </c>
      <c r="AR369" s="112"/>
      <c r="AS369" s="112"/>
    </row>
    <row r="370" spans="2:45" ht="38.25" hidden="1" customHeight="1">
      <c r="B370" s="1" t="s">
        <v>521</v>
      </c>
      <c r="C370" s="109" t="s">
        <v>476</v>
      </c>
      <c r="D370" s="110">
        <v>6</v>
      </c>
      <c r="E370" s="111" t="s">
        <v>894</v>
      </c>
      <c r="F370" s="111"/>
      <c r="G370" s="112" t="s">
        <v>530</v>
      </c>
      <c r="H370" s="112" t="s">
        <v>30</v>
      </c>
      <c r="I370" s="112" t="s">
        <v>241</v>
      </c>
      <c r="J370" s="112" t="s">
        <v>754</v>
      </c>
      <c r="K370" s="112" t="s">
        <v>767</v>
      </c>
      <c r="L370" s="112" t="s">
        <v>726</v>
      </c>
      <c r="M370" s="112" t="s">
        <v>153</v>
      </c>
      <c r="N370" s="116">
        <v>4</v>
      </c>
      <c r="O370" s="116">
        <v>4</v>
      </c>
      <c r="P370" s="116">
        <v>4</v>
      </c>
      <c r="Q370" s="116">
        <v>3</v>
      </c>
      <c r="R370" s="116">
        <v>3</v>
      </c>
      <c r="S370" s="116">
        <v>3</v>
      </c>
      <c r="T370" s="117">
        <f t="shared" si="66"/>
        <v>15</v>
      </c>
      <c r="U370" s="116"/>
      <c r="V370" s="117">
        <f t="shared" si="63"/>
        <v>0</v>
      </c>
      <c r="W370" s="116"/>
      <c r="X370" s="116"/>
      <c r="Y370" s="116"/>
      <c r="Z370" s="117">
        <f t="shared" si="55"/>
        <v>0</v>
      </c>
      <c r="AA370" s="116"/>
      <c r="AB370" s="117">
        <f t="shared" si="57"/>
        <v>0</v>
      </c>
      <c r="AC370" s="116"/>
      <c r="AD370" s="117">
        <f t="shared" si="58"/>
        <v>0</v>
      </c>
      <c r="AE370" s="116">
        <v>0</v>
      </c>
      <c r="AF370" s="116">
        <v>0</v>
      </c>
      <c r="AG370" s="116">
        <v>5</v>
      </c>
      <c r="AH370" s="116">
        <v>5</v>
      </c>
      <c r="AI370" s="117">
        <f>(AE370*'MS-8,9,10 Domain 3 Weights'!$B$2)+(AF370*'MS-8,9,10 Domain 3 Weights'!$B$3)+(AG370*'MS-8,9,10 Domain 3 Weights'!$B$4)+(AH370*'MS-8,9,10 Domain 3 Weights'!$B$5)</f>
        <v>2.5</v>
      </c>
      <c r="AJ370" s="116">
        <v>3</v>
      </c>
      <c r="AK370" s="116">
        <v>3</v>
      </c>
      <c r="AL370" s="116">
        <v>3</v>
      </c>
      <c r="AM370" s="117">
        <f t="shared" si="59"/>
        <v>9</v>
      </c>
      <c r="AN370" s="119" t="str">
        <f t="shared" si="60"/>
        <v>Yes</v>
      </c>
      <c r="AO370" s="119" t="str">
        <f t="shared" si="61"/>
        <v>NOT SELECTED</v>
      </c>
      <c r="AP370" s="119" t="str">
        <f t="shared" si="62"/>
        <v>NOT SELECTED</v>
      </c>
      <c r="AQ370" s="60" t="s">
        <v>862</v>
      </c>
      <c r="AR370" s="112"/>
      <c r="AS370" s="112"/>
    </row>
    <row r="371" spans="2:45" ht="53.25" customHeight="1">
      <c r="B371" s="1" t="s">
        <v>521</v>
      </c>
      <c r="C371" s="109" t="s">
        <v>476</v>
      </c>
      <c r="D371" s="110">
        <v>7</v>
      </c>
      <c r="E371" s="111" t="s">
        <v>894</v>
      </c>
      <c r="F371" s="111"/>
      <c r="G371" s="112" t="s">
        <v>531</v>
      </c>
      <c r="H371" s="112" t="s">
        <v>43</v>
      </c>
      <c r="I371" s="112" t="s">
        <v>498</v>
      </c>
      <c r="J371" s="112" t="s">
        <v>754</v>
      </c>
      <c r="K371" s="112" t="s">
        <v>771</v>
      </c>
      <c r="L371" s="112" t="s">
        <v>726</v>
      </c>
      <c r="M371" s="112" t="s">
        <v>268</v>
      </c>
      <c r="N371" s="116">
        <v>4</v>
      </c>
      <c r="O371" s="116">
        <v>4</v>
      </c>
      <c r="P371" s="116">
        <v>4</v>
      </c>
      <c r="Q371" s="116">
        <v>4</v>
      </c>
      <c r="R371" s="116">
        <v>4</v>
      </c>
      <c r="S371" s="116">
        <v>4</v>
      </c>
      <c r="T371" s="117">
        <f t="shared" si="66"/>
        <v>16</v>
      </c>
      <c r="U371" s="116"/>
      <c r="V371" s="117">
        <f t="shared" si="63"/>
        <v>0</v>
      </c>
      <c r="W371" s="116"/>
      <c r="X371" s="116"/>
      <c r="Y371" s="116"/>
      <c r="Z371" s="117">
        <f t="shared" si="55"/>
        <v>0</v>
      </c>
      <c r="AA371" s="116"/>
      <c r="AB371" s="117">
        <f t="shared" si="57"/>
        <v>0</v>
      </c>
      <c r="AC371" s="116"/>
      <c r="AD371" s="117">
        <f t="shared" si="58"/>
        <v>0</v>
      </c>
      <c r="AE371" s="116">
        <v>0</v>
      </c>
      <c r="AF371" s="116">
        <v>0</v>
      </c>
      <c r="AG371" s="116">
        <v>5</v>
      </c>
      <c r="AH371" s="116">
        <v>5</v>
      </c>
      <c r="AI371" s="117">
        <f>(AE371*'MS-8,9,10 Domain 3 Weights'!$B$2)+(AF371*'MS-8,9,10 Domain 3 Weights'!$B$3)+(AG371*'MS-8,9,10 Domain 3 Weights'!$B$4)+(AH371*'MS-8,9,10 Domain 3 Weights'!$B$5)</f>
        <v>2.5</v>
      </c>
      <c r="AJ371" s="116">
        <v>3</v>
      </c>
      <c r="AK371" s="116">
        <v>3</v>
      </c>
      <c r="AL371" s="116">
        <v>3</v>
      </c>
      <c r="AM371" s="117">
        <f t="shared" si="59"/>
        <v>9</v>
      </c>
      <c r="AN371" s="119" t="str">
        <f t="shared" si="60"/>
        <v>Yes</v>
      </c>
      <c r="AO371" s="119" t="str">
        <f t="shared" si="61"/>
        <v>SELECTED</v>
      </c>
      <c r="AP371" s="119" t="str">
        <f t="shared" si="62"/>
        <v>NOT SELECTED</v>
      </c>
      <c r="AQ371" s="60" t="s">
        <v>868</v>
      </c>
      <c r="AR371" s="112"/>
      <c r="AS371" s="112"/>
    </row>
    <row r="372" spans="2:45" ht="39" hidden="1">
      <c r="B372" s="1" t="s">
        <v>521</v>
      </c>
      <c r="C372" s="109" t="s">
        <v>476</v>
      </c>
      <c r="D372" s="110">
        <v>9</v>
      </c>
      <c r="E372" s="111" t="s">
        <v>894</v>
      </c>
      <c r="F372" s="111"/>
      <c r="G372" s="112" t="s">
        <v>533</v>
      </c>
      <c r="H372" s="112" t="s">
        <v>43</v>
      </c>
      <c r="I372" s="112" t="s">
        <v>529</v>
      </c>
      <c r="J372" s="112" t="s">
        <v>754</v>
      </c>
      <c r="K372" s="112" t="s">
        <v>761</v>
      </c>
      <c r="L372" s="112" t="s">
        <v>727</v>
      </c>
      <c r="M372" s="112" t="s">
        <v>268</v>
      </c>
      <c r="N372" s="116">
        <v>4</v>
      </c>
      <c r="O372" s="116">
        <v>4</v>
      </c>
      <c r="P372" s="116">
        <v>3</v>
      </c>
      <c r="Q372" s="116">
        <v>4</v>
      </c>
      <c r="R372" s="116">
        <v>4</v>
      </c>
      <c r="S372" s="116">
        <v>3</v>
      </c>
      <c r="T372" s="117">
        <f t="shared" si="66"/>
        <v>15</v>
      </c>
      <c r="U372" s="116"/>
      <c r="V372" s="117">
        <f t="shared" si="63"/>
        <v>0</v>
      </c>
      <c r="W372" s="116"/>
      <c r="X372" s="116"/>
      <c r="Y372" s="116"/>
      <c r="Z372" s="117">
        <f t="shared" si="55"/>
        <v>0</v>
      </c>
      <c r="AA372" s="116"/>
      <c r="AB372" s="117">
        <f t="shared" si="57"/>
        <v>0</v>
      </c>
      <c r="AC372" s="116"/>
      <c r="AD372" s="117">
        <f t="shared" si="58"/>
        <v>0</v>
      </c>
      <c r="AE372" s="116">
        <v>0</v>
      </c>
      <c r="AF372" s="116">
        <v>0</v>
      </c>
      <c r="AG372" s="116">
        <v>5</v>
      </c>
      <c r="AH372" s="116">
        <v>5</v>
      </c>
      <c r="AI372" s="117">
        <f>(AE372*'MS-8,9,10 Domain 3 Weights'!$B$2)+(AF372*'MS-8,9,10 Domain 3 Weights'!$B$3)+(AG372*'MS-8,9,10 Domain 3 Weights'!$B$4)+(AH372*'MS-8,9,10 Domain 3 Weights'!$B$5)</f>
        <v>2.5</v>
      </c>
      <c r="AJ372" s="116">
        <v>3</v>
      </c>
      <c r="AK372" s="116">
        <v>3</v>
      </c>
      <c r="AL372" s="116">
        <v>3</v>
      </c>
      <c r="AM372" s="117">
        <f t="shared" si="59"/>
        <v>9</v>
      </c>
      <c r="AN372" s="119" t="str">
        <f t="shared" si="60"/>
        <v>Yes</v>
      </c>
      <c r="AO372" s="119" t="str">
        <f t="shared" si="61"/>
        <v>NOT SELECTED</v>
      </c>
      <c r="AP372" s="119" t="str">
        <f t="shared" si="62"/>
        <v>NOT SELECTED</v>
      </c>
      <c r="AQ372" s="60" t="s">
        <v>872</v>
      </c>
      <c r="AR372" s="112"/>
      <c r="AS372" s="112"/>
    </row>
    <row r="373" spans="2:45" ht="36.75" customHeight="1">
      <c r="B373" s="1" t="s">
        <v>521</v>
      </c>
      <c r="C373" s="109" t="s">
        <v>476</v>
      </c>
      <c r="D373" s="110">
        <v>8</v>
      </c>
      <c r="E373" s="111" t="s">
        <v>894</v>
      </c>
      <c r="F373" s="111"/>
      <c r="G373" s="112" t="s">
        <v>532</v>
      </c>
      <c r="H373" s="112" t="s">
        <v>366</v>
      </c>
      <c r="I373" s="112" t="s">
        <v>440</v>
      </c>
      <c r="J373" s="112" t="s">
        <v>754</v>
      </c>
      <c r="K373" s="112" t="s">
        <v>762</v>
      </c>
      <c r="L373" s="112" t="s">
        <v>727</v>
      </c>
      <c r="M373" s="112"/>
      <c r="N373" s="116">
        <v>4</v>
      </c>
      <c r="O373" s="116">
        <v>4</v>
      </c>
      <c r="P373" s="116">
        <v>4</v>
      </c>
      <c r="Q373" s="116">
        <v>4</v>
      </c>
      <c r="R373" s="116">
        <v>4</v>
      </c>
      <c r="S373" s="116">
        <v>3</v>
      </c>
      <c r="T373" s="117">
        <f t="shared" si="66"/>
        <v>16</v>
      </c>
      <c r="U373" s="116"/>
      <c r="V373" s="117">
        <f t="shared" si="63"/>
        <v>0</v>
      </c>
      <c r="W373" s="116"/>
      <c r="X373" s="116"/>
      <c r="Y373" s="116"/>
      <c r="Z373" s="117">
        <f t="shared" si="55"/>
        <v>0</v>
      </c>
      <c r="AA373" s="116"/>
      <c r="AB373" s="117">
        <f t="shared" si="57"/>
        <v>0</v>
      </c>
      <c r="AC373" s="116"/>
      <c r="AD373" s="117">
        <f t="shared" si="58"/>
        <v>0</v>
      </c>
      <c r="AE373" s="116">
        <v>0</v>
      </c>
      <c r="AF373" s="116">
        <v>0</v>
      </c>
      <c r="AG373" s="116">
        <v>5</v>
      </c>
      <c r="AH373" s="116">
        <v>5</v>
      </c>
      <c r="AI373" s="117">
        <f>(AE373*'MS-8,9,10 Domain 3 Weights'!$B$2)+(AF373*'MS-8,9,10 Domain 3 Weights'!$B$3)+(AG373*'MS-8,9,10 Domain 3 Weights'!$B$4)+(AH373*'MS-8,9,10 Domain 3 Weights'!$B$5)</f>
        <v>2.5</v>
      </c>
      <c r="AJ373" s="116">
        <v>3</v>
      </c>
      <c r="AK373" s="116">
        <v>3</v>
      </c>
      <c r="AL373" s="116">
        <v>3</v>
      </c>
      <c r="AM373" s="117">
        <f t="shared" si="59"/>
        <v>9</v>
      </c>
      <c r="AN373" s="119" t="str">
        <f t="shared" si="60"/>
        <v>Yes</v>
      </c>
      <c r="AO373" s="119" t="str">
        <f t="shared" si="61"/>
        <v>SELECTED</v>
      </c>
      <c r="AP373" s="119" t="str">
        <f t="shared" si="62"/>
        <v>NOT SELECTED</v>
      </c>
      <c r="AQ373" s="60" t="s">
        <v>868</v>
      </c>
      <c r="AR373" s="112"/>
      <c r="AS373" s="112"/>
    </row>
    <row r="374" spans="2:45" ht="41.25" customHeight="1">
      <c r="B374" s="1" t="s">
        <v>521</v>
      </c>
      <c r="C374" s="109" t="s">
        <v>476</v>
      </c>
      <c r="D374" s="110">
        <v>10</v>
      </c>
      <c r="E374" s="111" t="s">
        <v>894</v>
      </c>
      <c r="F374" s="111"/>
      <c r="G374" s="112" t="s">
        <v>534</v>
      </c>
      <c r="H374" s="112" t="s">
        <v>51</v>
      </c>
      <c r="I374" s="112" t="s">
        <v>75</v>
      </c>
      <c r="J374" s="112" t="s">
        <v>754</v>
      </c>
      <c r="K374" s="112" t="s">
        <v>762</v>
      </c>
      <c r="L374" s="112" t="s">
        <v>727</v>
      </c>
      <c r="M374" s="112" t="s">
        <v>268</v>
      </c>
      <c r="N374" s="116">
        <v>4</v>
      </c>
      <c r="O374" s="116">
        <v>4</v>
      </c>
      <c r="P374" s="116">
        <v>4</v>
      </c>
      <c r="Q374" s="116">
        <v>3</v>
      </c>
      <c r="R374" s="116">
        <v>4</v>
      </c>
      <c r="S374" s="116">
        <v>3</v>
      </c>
      <c r="T374" s="117">
        <f>SUM(N374:S374)</f>
        <v>22</v>
      </c>
      <c r="U374" s="116"/>
      <c r="V374" s="117">
        <f t="shared" si="63"/>
        <v>0</v>
      </c>
      <c r="W374" s="116"/>
      <c r="X374" s="116"/>
      <c r="Y374" s="116"/>
      <c r="Z374" s="117">
        <f t="shared" si="55"/>
        <v>0</v>
      </c>
      <c r="AA374" s="116"/>
      <c r="AB374" s="117">
        <f t="shared" si="57"/>
        <v>0</v>
      </c>
      <c r="AC374" s="116"/>
      <c r="AD374" s="117">
        <f t="shared" si="58"/>
        <v>0</v>
      </c>
      <c r="AE374" s="116">
        <v>0</v>
      </c>
      <c r="AF374" s="116">
        <v>0</v>
      </c>
      <c r="AG374" s="116">
        <v>5</v>
      </c>
      <c r="AH374" s="116">
        <v>5</v>
      </c>
      <c r="AI374" s="117">
        <f>(AE374*'MS-8,9,10 Domain 3 Weights'!$B$2)+(AF374*'MS-8,9,10 Domain 3 Weights'!$B$3)+(AG374*'MS-8,9,10 Domain 3 Weights'!$B$4)+(AH374*'MS-8,9,10 Domain 3 Weights'!$B$5)</f>
        <v>2.5</v>
      </c>
      <c r="AJ374" s="116">
        <v>4</v>
      </c>
      <c r="AK374" s="116">
        <v>4</v>
      </c>
      <c r="AL374" s="116">
        <v>4</v>
      </c>
      <c r="AM374" s="117">
        <f t="shared" si="59"/>
        <v>12</v>
      </c>
      <c r="AN374" s="119" t="str">
        <f t="shared" si="60"/>
        <v>Yes</v>
      </c>
      <c r="AO374" s="119" t="str">
        <f t="shared" si="61"/>
        <v>SELECTED</v>
      </c>
      <c r="AP374" s="119" t="str">
        <f t="shared" si="62"/>
        <v>NOT SELECTED</v>
      </c>
      <c r="AQ374" s="60" t="s">
        <v>872</v>
      </c>
      <c r="AR374" s="112"/>
      <c r="AS374" s="112" t="s">
        <v>944</v>
      </c>
    </row>
    <row r="375" spans="2:45" ht="39" hidden="1">
      <c r="B375" s="1" t="s">
        <v>535</v>
      </c>
      <c r="C375" s="109" t="s">
        <v>536</v>
      </c>
      <c r="D375" s="110">
        <v>1</v>
      </c>
      <c r="E375" s="111" t="s">
        <v>895</v>
      </c>
      <c r="F375" s="111"/>
      <c r="G375" s="112" t="s">
        <v>537</v>
      </c>
      <c r="H375" s="112" t="s">
        <v>22</v>
      </c>
      <c r="I375" s="112" t="s">
        <v>152</v>
      </c>
      <c r="J375" s="112" t="s">
        <v>754</v>
      </c>
      <c r="K375" s="112" t="s">
        <v>765</v>
      </c>
      <c r="L375" s="112" t="s">
        <v>726</v>
      </c>
      <c r="M375" s="112" t="s">
        <v>310</v>
      </c>
      <c r="N375" s="116">
        <v>4</v>
      </c>
      <c r="O375" s="116">
        <v>4</v>
      </c>
      <c r="P375" s="116">
        <v>4</v>
      </c>
      <c r="Q375" s="116">
        <v>3</v>
      </c>
      <c r="R375" s="116">
        <v>4</v>
      </c>
      <c r="S375" s="116">
        <v>4</v>
      </c>
      <c r="T375" s="117">
        <f t="shared" si="56"/>
        <v>15</v>
      </c>
      <c r="U375" s="116"/>
      <c r="V375" s="117">
        <f t="shared" si="63"/>
        <v>0</v>
      </c>
      <c r="W375" s="116"/>
      <c r="X375" s="116"/>
      <c r="Y375" s="116"/>
      <c r="Z375" s="117">
        <f t="shared" si="55"/>
        <v>0</v>
      </c>
      <c r="AA375" s="116"/>
      <c r="AB375" s="117">
        <f t="shared" si="57"/>
        <v>0</v>
      </c>
      <c r="AC375" s="116"/>
      <c r="AD375" s="117">
        <f t="shared" si="58"/>
        <v>0</v>
      </c>
      <c r="AE375" s="116">
        <v>5</v>
      </c>
      <c r="AF375" s="116">
        <v>0</v>
      </c>
      <c r="AG375" s="116">
        <v>0</v>
      </c>
      <c r="AH375" s="116">
        <v>5</v>
      </c>
      <c r="AI375" s="117">
        <f>(AE375*'MS-8,9,10 Domain 3 Weights'!$B$2)+(AF375*'MS-8,9,10 Domain 3 Weights'!$B$3)+(AG375*'MS-8,9,10 Domain 3 Weights'!$B$4)+(AH375*'MS-8,9,10 Domain 3 Weights'!$B$5)</f>
        <v>2.5</v>
      </c>
      <c r="AJ375" s="116">
        <v>3</v>
      </c>
      <c r="AK375" s="116">
        <v>3</v>
      </c>
      <c r="AL375" s="116">
        <v>3</v>
      </c>
      <c r="AM375" s="117">
        <f t="shared" si="59"/>
        <v>9</v>
      </c>
      <c r="AN375" s="119" t="str">
        <f t="shared" si="60"/>
        <v>Yes</v>
      </c>
      <c r="AO375" s="119" t="str">
        <f t="shared" si="61"/>
        <v>NOT SELECTED</v>
      </c>
      <c r="AP375" s="119" t="str">
        <f t="shared" si="62"/>
        <v>NOT SELECTED</v>
      </c>
      <c r="AQ375" s="60" t="s">
        <v>869</v>
      </c>
      <c r="AR375" s="112"/>
      <c r="AS375" s="112" t="s">
        <v>852</v>
      </c>
    </row>
    <row r="376" spans="2:45" ht="37.5" hidden="1" customHeight="1">
      <c r="B376" s="1" t="s">
        <v>535</v>
      </c>
      <c r="C376" s="109" t="s">
        <v>536</v>
      </c>
      <c r="D376" s="110">
        <v>2</v>
      </c>
      <c r="E376" s="111" t="s">
        <v>895</v>
      </c>
      <c r="F376" s="111"/>
      <c r="G376" s="112" t="s">
        <v>538</v>
      </c>
      <c r="H376" s="112" t="s">
        <v>22</v>
      </c>
      <c r="I376" s="112" t="s">
        <v>539</v>
      </c>
      <c r="J376" s="112" t="s">
        <v>754</v>
      </c>
      <c r="K376" s="112" t="s">
        <v>765</v>
      </c>
      <c r="L376" s="112" t="s">
        <v>726</v>
      </c>
      <c r="M376" s="112" t="s">
        <v>310</v>
      </c>
      <c r="N376" s="116">
        <v>4</v>
      </c>
      <c r="O376" s="116">
        <v>4</v>
      </c>
      <c r="P376" s="116">
        <v>4</v>
      </c>
      <c r="Q376" s="116">
        <v>3</v>
      </c>
      <c r="R376" s="116">
        <v>4</v>
      </c>
      <c r="S376" s="116">
        <v>4</v>
      </c>
      <c r="T376" s="117">
        <f t="shared" si="56"/>
        <v>15</v>
      </c>
      <c r="U376" s="116"/>
      <c r="V376" s="117">
        <f t="shared" si="63"/>
        <v>0</v>
      </c>
      <c r="W376" s="116"/>
      <c r="X376" s="116"/>
      <c r="Y376" s="116"/>
      <c r="Z376" s="117">
        <f t="shared" si="55"/>
        <v>0</v>
      </c>
      <c r="AA376" s="116"/>
      <c r="AB376" s="117">
        <f t="shared" si="57"/>
        <v>0</v>
      </c>
      <c r="AC376" s="116"/>
      <c r="AD376" s="117">
        <f t="shared" si="58"/>
        <v>0</v>
      </c>
      <c r="AE376" s="116">
        <v>5</v>
      </c>
      <c r="AF376" s="116">
        <v>0</v>
      </c>
      <c r="AG376" s="116">
        <v>0</v>
      </c>
      <c r="AH376" s="116">
        <v>5</v>
      </c>
      <c r="AI376" s="117">
        <f>(AE376*'MS-8,9,10 Domain 3 Weights'!$B$2)+(AF376*'MS-8,9,10 Domain 3 Weights'!$B$3)+(AG376*'MS-8,9,10 Domain 3 Weights'!$B$4)+(AH376*'MS-8,9,10 Domain 3 Weights'!$B$5)</f>
        <v>2.5</v>
      </c>
      <c r="AJ376" s="116">
        <v>3</v>
      </c>
      <c r="AK376" s="116">
        <v>3</v>
      </c>
      <c r="AL376" s="116">
        <v>3</v>
      </c>
      <c r="AM376" s="117">
        <f t="shared" si="59"/>
        <v>9</v>
      </c>
      <c r="AN376" s="119" t="str">
        <f t="shared" si="60"/>
        <v>Yes</v>
      </c>
      <c r="AO376" s="119" t="str">
        <f t="shared" si="61"/>
        <v>NOT SELECTED</v>
      </c>
      <c r="AP376" s="119" t="str">
        <f t="shared" si="62"/>
        <v>NOT SELECTED</v>
      </c>
      <c r="AQ376" s="60" t="s">
        <v>869</v>
      </c>
      <c r="AR376" s="112"/>
      <c r="AS376" s="112" t="s">
        <v>853</v>
      </c>
    </row>
    <row r="377" spans="2:45" ht="36.75" hidden="1" customHeight="1">
      <c r="B377" s="1" t="s">
        <v>535</v>
      </c>
      <c r="C377" s="109" t="s">
        <v>536</v>
      </c>
      <c r="D377" s="110">
        <v>3</v>
      </c>
      <c r="E377" s="111" t="s">
        <v>895</v>
      </c>
      <c r="F377" s="111"/>
      <c r="G377" s="112" t="s">
        <v>540</v>
      </c>
      <c r="H377" s="112" t="s">
        <v>244</v>
      </c>
      <c r="I377" s="112" t="s">
        <v>525</v>
      </c>
      <c r="J377" s="112" t="s">
        <v>754</v>
      </c>
      <c r="K377" s="112" t="s">
        <v>766</v>
      </c>
      <c r="L377" s="112" t="s">
        <v>727</v>
      </c>
      <c r="M377" s="112"/>
      <c r="N377" s="116">
        <v>4</v>
      </c>
      <c r="O377" s="116">
        <v>3</v>
      </c>
      <c r="P377" s="116">
        <v>4</v>
      </c>
      <c r="Q377" s="116">
        <v>4</v>
      </c>
      <c r="R377" s="116">
        <v>4</v>
      </c>
      <c r="S377" s="116">
        <v>4</v>
      </c>
      <c r="T377" s="117">
        <f t="shared" si="56"/>
        <v>15</v>
      </c>
      <c r="U377" s="116"/>
      <c r="V377" s="117">
        <f t="shared" si="63"/>
        <v>0</v>
      </c>
      <c r="W377" s="116"/>
      <c r="X377" s="116"/>
      <c r="Y377" s="116"/>
      <c r="Z377" s="117">
        <f t="shared" si="55"/>
        <v>0</v>
      </c>
      <c r="AA377" s="116"/>
      <c r="AB377" s="117">
        <f t="shared" si="57"/>
        <v>0</v>
      </c>
      <c r="AC377" s="116"/>
      <c r="AD377" s="117">
        <f t="shared" si="58"/>
        <v>0</v>
      </c>
      <c r="AE377" s="116">
        <v>5</v>
      </c>
      <c r="AF377" s="116">
        <v>0</v>
      </c>
      <c r="AG377" s="116">
        <v>0</v>
      </c>
      <c r="AH377" s="116">
        <v>5</v>
      </c>
      <c r="AI377" s="117">
        <f>(AE377*'MS-8,9,10 Domain 3 Weights'!$B$2)+(AF377*'MS-8,9,10 Domain 3 Weights'!$B$3)+(AG377*'MS-8,9,10 Domain 3 Weights'!$B$4)+(AH377*'MS-8,9,10 Domain 3 Weights'!$B$5)</f>
        <v>2.5</v>
      </c>
      <c r="AJ377" s="116">
        <v>3</v>
      </c>
      <c r="AK377" s="116">
        <v>3</v>
      </c>
      <c r="AL377" s="116">
        <v>3</v>
      </c>
      <c r="AM377" s="117">
        <f t="shared" si="59"/>
        <v>9</v>
      </c>
      <c r="AN377" s="119" t="str">
        <f t="shared" si="60"/>
        <v>Yes</v>
      </c>
      <c r="AO377" s="119" t="str">
        <f t="shared" si="61"/>
        <v>NOT SELECTED</v>
      </c>
      <c r="AP377" s="119" t="str">
        <f t="shared" si="62"/>
        <v>NOT SELECTED</v>
      </c>
      <c r="AQ377" s="60" t="s">
        <v>869</v>
      </c>
      <c r="AR377" s="112"/>
      <c r="AS377" s="112"/>
    </row>
    <row r="378" spans="2:45" ht="54" hidden="1" customHeight="1">
      <c r="B378" s="1" t="s">
        <v>535</v>
      </c>
      <c r="C378" s="109" t="s">
        <v>536</v>
      </c>
      <c r="D378" s="110">
        <v>4</v>
      </c>
      <c r="E378" s="111" t="s">
        <v>895</v>
      </c>
      <c r="F378" s="111"/>
      <c r="G378" s="112" t="s">
        <v>541</v>
      </c>
      <c r="H378" s="112" t="s">
        <v>30</v>
      </c>
      <c r="I378" s="112" t="s">
        <v>241</v>
      </c>
      <c r="J378" s="112" t="s">
        <v>754</v>
      </c>
      <c r="K378" s="112" t="s">
        <v>767</v>
      </c>
      <c r="L378" s="112" t="s">
        <v>727</v>
      </c>
      <c r="M378" s="112"/>
      <c r="N378" s="116">
        <v>4</v>
      </c>
      <c r="O378" s="116">
        <v>4</v>
      </c>
      <c r="P378" s="116">
        <v>4</v>
      </c>
      <c r="Q378" s="116">
        <v>3</v>
      </c>
      <c r="R378" s="116">
        <v>4</v>
      </c>
      <c r="S378" s="116">
        <v>4</v>
      </c>
      <c r="T378" s="117">
        <f t="shared" si="56"/>
        <v>15</v>
      </c>
      <c r="U378" s="116"/>
      <c r="V378" s="117">
        <f t="shared" si="63"/>
        <v>0</v>
      </c>
      <c r="W378" s="116"/>
      <c r="X378" s="116"/>
      <c r="Y378" s="116"/>
      <c r="Z378" s="117">
        <f t="shared" si="55"/>
        <v>0</v>
      </c>
      <c r="AA378" s="116"/>
      <c r="AB378" s="117">
        <f t="shared" si="57"/>
        <v>0</v>
      </c>
      <c r="AC378" s="116"/>
      <c r="AD378" s="117">
        <f t="shared" si="58"/>
        <v>0</v>
      </c>
      <c r="AE378" s="116">
        <v>5</v>
      </c>
      <c r="AF378" s="116">
        <v>0</v>
      </c>
      <c r="AG378" s="116">
        <v>0</v>
      </c>
      <c r="AH378" s="116">
        <v>5</v>
      </c>
      <c r="AI378" s="117">
        <f>(AE378*'MS-8,9,10 Domain 3 Weights'!$B$2)+(AF378*'MS-8,9,10 Domain 3 Weights'!$B$3)+(AG378*'MS-8,9,10 Domain 3 Weights'!$B$4)+(AH378*'MS-8,9,10 Domain 3 Weights'!$B$5)</f>
        <v>2.5</v>
      </c>
      <c r="AJ378" s="116">
        <v>3</v>
      </c>
      <c r="AK378" s="116">
        <v>3</v>
      </c>
      <c r="AL378" s="116">
        <v>3</v>
      </c>
      <c r="AM378" s="117">
        <f t="shared" si="59"/>
        <v>9</v>
      </c>
      <c r="AN378" s="119" t="str">
        <f t="shared" si="60"/>
        <v>Yes</v>
      </c>
      <c r="AO378" s="119" t="str">
        <f t="shared" si="61"/>
        <v>NOT SELECTED</v>
      </c>
      <c r="AP378" s="119" t="str">
        <f t="shared" si="62"/>
        <v>NOT SELECTED</v>
      </c>
      <c r="AQ378" s="60" t="s">
        <v>862</v>
      </c>
      <c r="AR378" s="112"/>
      <c r="AS378" s="112"/>
    </row>
    <row r="379" spans="2:45" ht="33.75" hidden="1" customHeight="1">
      <c r="B379" s="1" t="s">
        <v>535</v>
      </c>
      <c r="C379" s="109" t="s">
        <v>536</v>
      </c>
      <c r="D379" s="110">
        <v>5</v>
      </c>
      <c r="E379" s="111" t="s">
        <v>895</v>
      </c>
      <c r="F379" s="111"/>
      <c r="G379" s="112" t="s">
        <v>542</v>
      </c>
      <c r="H379" s="112" t="s">
        <v>424</v>
      </c>
      <c r="I379" s="112" t="s">
        <v>543</v>
      </c>
      <c r="J379" s="112" t="s">
        <v>754</v>
      </c>
      <c r="K379" s="112" t="s">
        <v>762</v>
      </c>
      <c r="L379" s="112" t="s">
        <v>727</v>
      </c>
      <c r="M379" s="112"/>
      <c r="N379" s="116">
        <v>4</v>
      </c>
      <c r="O379" s="116">
        <v>3</v>
      </c>
      <c r="P379" s="116">
        <v>4</v>
      </c>
      <c r="Q379" s="116">
        <v>4</v>
      </c>
      <c r="R379" s="116">
        <v>4</v>
      </c>
      <c r="S379" s="116">
        <v>4</v>
      </c>
      <c r="T379" s="117">
        <f>SUM(N379:Q379)</f>
        <v>15</v>
      </c>
      <c r="U379" s="116"/>
      <c r="V379" s="117">
        <f t="shared" si="63"/>
        <v>0</v>
      </c>
      <c r="W379" s="116"/>
      <c r="X379" s="116"/>
      <c r="Y379" s="116"/>
      <c r="Z379" s="117">
        <f t="shared" si="55"/>
        <v>0</v>
      </c>
      <c r="AA379" s="116"/>
      <c r="AB379" s="117">
        <f t="shared" si="57"/>
        <v>0</v>
      </c>
      <c r="AC379" s="116"/>
      <c r="AD379" s="117">
        <f t="shared" si="58"/>
        <v>0</v>
      </c>
      <c r="AE379" s="116">
        <v>5</v>
      </c>
      <c r="AF379" s="116">
        <v>0</v>
      </c>
      <c r="AG379" s="116">
        <v>0</v>
      </c>
      <c r="AH379" s="116">
        <v>5</v>
      </c>
      <c r="AI379" s="117">
        <f>(AE379*'MS-8,9,10 Domain 3 Weights'!$B$2)+(AF379*'MS-8,9,10 Domain 3 Weights'!$B$3)+(AG379*'MS-8,9,10 Domain 3 Weights'!$B$4)+(AH379*'MS-8,9,10 Domain 3 Weights'!$B$5)</f>
        <v>2.5</v>
      </c>
      <c r="AJ379" s="116">
        <v>3</v>
      </c>
      <c r="AK379" s="116">
        <v>3</v>
      </c>
      <c r="AL379" s="116">
        <v>3</v>
      </c>
      <c r="AM379" s="117">
        <f t="shared" si="59"/>
        <v>9</v>
      </c>
      <c r="AN379" s="119" t="str">
        <f t="shared" si="60"/>
        <v>Yes</v>
      </c>
      <c r="AO379" s="119" t="str">
        <f t="shared" si="61"/>
        <v>NOT SELECTED</v>
      </c>
      <c r="AP379" s="119" t="str">
        <f t="shared" si="62"/>
        <v>NOT SELECTED</v>
      </c>
      <c r="AQ379" s="60" t="s">
        <v>868</v>
      </c>
      <c r="AR379" s="112"/>
      <c r="AS379" s="112" t="s">
        <v>947</v>
      </c>
    </row>
    <row r="380" spans="2:45" ht="42" hidden="1" customHeight="1">
      <c r="B380" s="1" t="s">
        <v>535</v>
      </c>
      <c r="C380" s="109" t="s">
        <v>536</v>
      </c>
      <c r="D380" s="110">
        <v>6</v>
      </c>
      <c r="E380" s="111" t="s">
        <v>895</v>
      </c>
      <c r="F380" s="111"/>
      <c r="G380" s="112" t="s">
        <v>544</v>
      </c>
      <c r="H380" s="112" t="s">
        <v>51</v>
      </c>
      <c r="I380" s="112" t="s">
        <v>75</v>
      </c>
      <c r="J380" s="112" t="s">
        <v>754</v>
      </c>
      <c r="K380" s="112" t="s">
        <v>762</v>
      </c>
      <c r="L380" s="112" t="s">
        <v>727</v>
      </c>
      <c r="M380" s="112" t="s">
        <v>268</v>
      </c>
      <c r="N380" s="120">
        <v>3</v>
      </c>
      <c r="O380" s="120">
        <v>4</v>
      </c>
      <c r="P380" s="120">
        <v>4</v>
      </c>
      <c r="Q380" s="120">
        <v>4</v>
      </c>
      <c r="R380" s="120">
        <v>3</v>
      </c>
      <c r="S380" s="120">
        <v>4</v>
      </c>
      <c r="T380" s="123">
        <f t="shared" ref="T380:T406" si="67">SUM(N380:Q380)</f>
        <v>15</v>
      </c>
      <c r="U380" s="120"/>
      <c r="V380" s="123">
        <f t="shared" si="63"/>
        <v>0</v>
      </c>
      <c r="W380" s="120"/>
      <c r="X380" s="120"/>
      <c r="Y380" s="120"/>
      <c r="Z380" s="123">
        <f t="shared" si="55"/>
        <v>0</v>
      </c>
      <c r="AA380" s="120"/>
      <c r="AB380" s="123">
        <f t="shared" si="57"/>
        <v>0</v>
      </c>
      <c r="AC380" s="120"/>
      <c r="AD380" s="117">
        <f t="shared" si="58"/>
        <v>0</v>
      </c>
      <c r="AE380" s="116">
        <v>5</v>
      </c>
      <c r="AF380" s="116">
        <v>0</v>
      </c>
      <c r="AG380" s="116">
        <v>0</v>
      </c>
      <c r="AH380" s="116">
        <v>5</v>
      </c>
      <c r="AI380" s="117">
        <f>(AE380*'MS-8,9,10 Domain 3 Weights'!$B$2)+(AF380*'MS-8,9,10 Domain 3 Weights'!$B$3)+(AG380*'MS-8,9,10 Domain 3 Weights'!$B$4)+(AH380*'MS-8,9,10 Domain 3 Weights'!$B$5)</f>
        <v>2.5</v>
      </c>
      <c r="AJ380" s="116">
        <v>4</v>
      </c>
      <c r="AK380" s="116">
        <v>3</v>
      </c>
      <c r="AL380" s="116">
        <v>3</v>
      </c>
      <c r="AM380" s="117">
        <f t="shared" si="59"/>
        <v>10</v>
      </c>
      <c r="AN380" s="119" t="str">
        <f t="shared" si="60"/>
        <v>Yes</v>
      </c>
      <c r="AO380" s="119" t="str">
        <f t="shared" si="61"/>
        <v>NOT SELECTED</v>
      </c>
      <c r="AP380" s="119" t="str">
        <f t="shared" si="62"/>
        <v>NOT SELECTED</v>
      </c>
      <c r="AQ380" s="60" t="s">
        <v>872</v>
      </c>
      <c r="AR380" s="112"/>
      <c r="AS380" s="112" t="s">
        <v>945</v>
      </c>
    </row>
    <row r="381" spans="2:45" ht="26">
      <c r="B381" s="1" t="s">
        <v>535</v>
      </c>
      <c r="C381" s="109" t="s">
        <v>536</v>
      </c>
      <c r="D381" s="110">
        <v>7</v>
      </c>
      <c r="E381" s="111" t="s">
        <v>895</v>
      </c>
      <c r="F381" s="111"/>
      <c r="G381" s="112" t="s">
        <v>545</v>
      </c>
      <c r="H381" s="112" t="s">
        <v>424</v>
      </c>
      <c r="I381" s="112" t="s">
        <v>546</v>
      </c>
      <c r="J381" s="112" t="s">
        <v>754</v>
      </c>
      <c r="K381" s="112" t="s">
        <v>762</v>
      </c>
      <c r="L381" s="112" t="s">
        <v>726</v>
      </c>
      <c r="M381" s="112"/>
      <c r="N381" s="116">
        <v>4</v>
      </c>
      <c r="O381" s="116">
        <v>4</v>
      </c>
      <c r="P381" s="116">
        <v>4</v>
      </c>
      <c r="Q381" s="116">
        <v>4</v>
      </c>
      <c r="R381" s="116">
        <v>3</v>
      </c>
      <c r="S381" s="116">
        <v>4</v>
      </c>
      <c r="T381" s="117">
        <f t="shared" si="67"/>
        <v>16</v>
      </c>
      <c r="U381" s="116"/>
      <c r="V381" s="117">
        <f t="shared" si="63"/>
        <v>0</v>
      </c>
      <c r="W381" s="116"/>
      <c r="X381" s="116"/>
      <c r="Y381" s="116"/>
      <c r="Z381" s="117">
        <f t="shared" si="55"/>
        <v>0</v>
      </c>
      <c r="AA381" s="116"/>
      <c r="AB381" s="117">
        <f t="shared" si="57"/>
        <v>0</v>
      </c>
      <c r="AC381" s="116"/>
      <c r="AD381" s="117">
        <f t="shared" si="58"/>
        <v>0</v>
      </c>
      <c r="AE381" s="116">
        <v>5</v>
      </c>
      <c r="AF381" s="116">
        <v>5</v>
      </c>
      <c r="AG381" s="116">
        <v>0</v>
      </c>
      <c r="AH381" s="116">
        <v>5</v>
      </c>
      <c r="AI381" s="117">
        <f>(AE381*'MS-8,9,10 Domain 3 Weights'!$B$2)+(AF381*'MS-8,9,10 Domain 3 Weights'!$B$3)+(AG381*'MS-8,9,10 Domain 3 Weights'!$B$4)+(AH381*'MS-8,9,10 Domain 3 Weights'!$B$5)</f>
        <v>3.5</v>
      </c>
      <c r="AJ381" s="116">
        <v>3</v>
      </c>
      <c r="AK381" s="116">
        <v>3</v>
      </c>
      <c r="AL381" s="116">
        <v>3</v>
      </c>
      <c r="AM381" s="117">
        <f t="shared" si="59"/>
        <v>9</v>
      </c>
      <c r="AN381" s="119" t="str">
        <f t="shared" si="60"/>
        <v>Yes</v>
      </c>
      <c r="AO381" s="119" t="str">
        <f t="shared" si="61"/>
        <v>SELECTED</v>
      </c>
      <c r="AP381" s="119" t="str">
        <f t="shared" si="62"/>
        <v>NOT SELECTED</v>
      </c>
      <c r="AQ381" s="60" t="s">
        <v>868</v>
      </c>
      <c r="AR381" s="112"/>
      <c r="AS381" s="112"/>
    </row>
    <row r="382" spans="2:45" ht="39">
      <c r="B382" s="1" t="s">
        <v>535</v>
      </c>
      <c r="C382" s="109" t="s">
        <v>536</v>
      </c>
      <c r="D382" s="110">
        <v>8</v>
      </c>
      <c r="E382" s="111" t="s">
        <v>895</v>
      </c>
      <c r="F382" s="111"/>
      <c r="G382" s="112" t="s">
        <v>547</v>
      </c>
      <c r="H382" s="112" t="s">
        <v>424</v>
      </c>
      <c r="I382" s="112" t="s">
        <v>543</v>
      </c>
      <c r="J382" s="112" t="s">
        <v>754</v>
      </c>
      <c r="K382" s="112" t="s">
        <v>762</v>
      </c>
      <c r="L382" s="112" t="s">
        <v>727</v>
      </c>
      <c r="M382" s="112" t="s">
        <v>268</v>
      </c>
      <c r="N382" s="116">
        <v>4</v>
      </c>
      <c r="O382" s="116">
        <v>4</v>
      </c>
      <c r="P382" s="116">
        <v>4</v>
      </c>
      <c r="Q382" s="116">
        <v>4</v>
      </c>
      <c r="R382" s="116">
        <v>3</v>
      </c>
      <c r="S382" s="116">
        <v>4</v>
      </c>
      <c r="T382" s="117">
        <f t="shared" si="67"/>
        <v>16</v>
      </c>
      <c r="U382" s="116"/>
      <c r="V382" s="117">
        <f t="shared" si="63"/>
        <v>0</v>
      </c>
      <c r="W382" s="116"/>
      <c r="X382" s="116"/>
      <c r="Y382" s="116"/>
      <c r="Z382" s="117">
        <f t="shared" si="55"/>
        <v>0</v>
      </c>
      <c r="AA382" s="116"/>
      <c r="AB382" s="117">
        <f t="shared" si="57"/>
        <v>0</v>
      </c>
      <c r="AC382" s="116"/>
      <c r="AD382" s="117">
        <f t="shared" si="58"/>
        <v>0</v>
      </c>
      <c r="AE382" s="116">
        <v>5</v>
      </c>
      <c r="AF382" s="116">
        <v>5</v>
      </c>
      <c r="AG382" s="116">
        <v>0</v>
      </c>
      <c r="AH382" s="116">
        <v>5</v>
      </c>
      <c r="AI382" s="117">
        <f>(AE382*'MS-8,9,10 Domain 3 Weights'!$B$2)+(AF382*'MS-8,9,10 Domain 3 Weights'!$B$3)+(AG382*'MS-8,9,10 Domain 3 Weights'!$B$4)+(AH382*'MS-8,9,10 Domain 3 Weights'!$B$5)</f>
        <v>3.5</v>
      </c>
      <c r="AJ382" s="116">
        <v>3</v>
      </c>
      <c r="AK382" s="116">
        <v>3</v>
      </c>
      <c r="AL382" s="116">
        <v>3</v>
      </c>
      <c r="AM382" s="117">
        <f t="shared" si="59"/>
        <v>9</v>
      </c>
      <c r="AN382" s="119" t="str">
        <f t="shared" si="60"/>
        <v>Yes</v>
      </c>
      <c r="AO382" s="119" t="str">
        <f t="shared" si="61"/>
        <v>SELECTED</v>
      </c>
      <c r="AP382" s="119" t="str">
        <f t="shared" si="62"/>
        <v>NOT SELECTED</v>
      </c>
      <c r="AQ382" s="60" t="s">
        <v>868</v>
      </c>
      <c r="AR382" s="112"/>
      <c r="AS382" s="112"/>
    </row>
    <row r="383" spans="2:45" ht="39">
      <c r="B383" s="1" t="s">
        <v>535</v>
      </c>
      <c r="C383" s="109" t="s">
        <v>536</v>
      </c>
      <c r="D383" s="110">
        <v>9</v>
      </c>
      <c r="E383" s="111" t="s">
        <v>895</v>
      </c>
      <c r="F383" s="111"/>
      <c r="G383" s="112" t="s">
        <v>548</v>
      </c>
      <c r="H383" s="112" t="s">
        <v>424</v>
      </c>
      <c r="I383" s="112" t="s">
        <v>543</v>
      </c>
      <c r="J383" s="112" t="s">
        <v>754</v>
      </c>
      <c r="K383" s="112" t="s">
        <v>762</v>
      </c>
      <c r="L383" s="112" t="s">
        <v>727</v>
      </c>
      <c r="M383" s="112"/>
      <c r="N383" s="116">
        <v>4</v>
      </c>
      <c r="O383" s="116">
        <v>4</v>
      </c>
      <c r="P383" s="116">
        <v>4</v>
      </c>
      <c r="Q383" s="116">
        <v>4</v>
      </c>
      <c r="R383" s="116">
        <v>3</v>
      </c>
      <c r="S383" s="116">
        <v>4</v>
      </c>
      <c r="T383" s="117">
        <f t="shared" si="67"/>
        <v>16</v>
      </c>
      <c r="U383" s="116"/>
      <c r="V383" s="117">
        <f t="shared" si="63"/>
        <v>0</v>
      </c>
      <c r="W383" s="116"/>
      <c r="X383" s="116"/>
      <c r="Y383" s="116"/>
      <c r="Z383" s="117">
        <f t="shared" si="55"/>
        <v>0</v>
      </c>
      <c r="AA383" s="116"/>
      <c r="AB383" s="117">
        <f t="shared" si="57"/>
        <v>0</v>
      </c>
      <c r="AC383" s="116"/>
      <c r="AD383" s="117">
        <f t="shared" si="58"/>
        <v>0</v>
      </c>
      <c r="AE383" s="116">
        <v>5</v>
      </c>
      <c r="AF383" s="116">
        <v>5</v>
      </c>
      <c r="AG383" s="116">
        <v>0</v>
      </c>
      <c r="AH383" s="116">
        <v>5</v>
      </c>
      <c r="AI383" s="117">
        <f>(AE383*'MS-8,9,10 Domain 3 Weights'!$B$2)+(AF383*'MS-8,9,10 Domain 3 Weights'!$B$3)+(AG383*'MS-8,9,10 Domain 3 Weights'!$B$4)+(AH383*'MS-8,9,10 Domain 3 Weights'!$B$5)</f>
        <v>3.5</v>
      </c>
      <c r="AJ383" s="116">
        <v>3</v>
      </c>
      <c r="AK383" s="116">
        <v>3</v>
      </c>
      <c r="AL383" s="116">
        <v>3</v>
      </c>
      <c r="AM383" s="117">
        <f t="shared" si="59"/>
        <v>9</v>
      </c>
      <c r="AN383" s="119" t="str">
        <f t="shared" si="60"/>
        <v>Yes</v>
      </c>
      <c r="AO383" s="119" t="str">
        <f t="shared" si="61"/>
        <v>SELECTED</v>
      </c>
      <c r="AP383" s="119" t="str">
        <f t="shared" si="62"/>
        <v>NOT SELECTED</v>
      </c>
      <c r="AQ383" s="60" t="s">
        <v>868</v>
      </c>
      <c r="AR383" s="112"/>
      <c r="AS383" s="112"/>
    </row>
    <row r="384" spans="2:45" ht="39" hidden="1">
      <c r="B384" s="1" t="s">
        <v>549</v>
      </c>
      <c r="C384" s="109" t="s">
        <v>536</v>
      </c>
      <c r="D384" s="110">
        <v>1</v>
      </c>
      <c r="E384" s="111" t="s">
        <v>895</v>
      </c>
      <c r="F384" s="111"/>
      <c r="G384" s="112" t="s">
        <v>550</v>
      </c>
      <c r="H384" s="112" t="s">
        <v>22</v>
      </c>
      <c r="I384" s="112" t="s">
        <v>539</v>
      </c>
      <c r="J384" s="112" t="s">
        <v>754</v>
      </c>
      <c r="K384" s="112" t="s">
        <v>765</v>
      </c>
      <c r="L384" s="112" t="s">
        <v>726</v>
      </c>
      <c r="M384" s="112"/>
      <c r="N384" s="116">
        <v>3</v>
      </c>
      <c r="O384" s="116">
        <v>4</v>
      </c>
      <c r="P384" s="116">
        <v>4</v>
      </c>
      <c r="Q384" s="116">
        <v>4</v>
      </c>
      <c r="R384" s="116">
        <v>4</v>
      </c>
      <c r="S384" s="116">
        <v>4</v>
      </c>
      <c r="T384" s="117">
        <f t="shared" si="67"/>
        <v>15</v>
      </c>
      <c r="U384" s="116"/>
      <c r="V384" s="117">
        <f t="shared" si="63"/>
        <v>0</v>
      </c>
      <c r="W384" s="116"/>
      <c r="X384" s="116"/>
      <c r="Y384" s="116"/>
      <c r="Z384" s="117">
        <f t="shared" si="55"/>
        <v>0</v>
      </c>
      <c r="AA384" s="116"/>
      <c r="AB384" s="117">
        <f t="shared" si="57"/>
        <v>0</v>
      </c>
      <c r="AC384" s="116"/>
      <c r="AD384" s="117">
        <f t="shared" si="58"/>
        <v>0</v>
      </c>
      <c r="AE384" s="116">
        <v>0</v>
      </c>
      <c r="AF384" s="116">
        <v>0</v>
      </c>
      <c r="AG384" s="116">
        <v>0</v>
      </c>
      <c r="AH384" s="116">
        <v>5</v>
      </c>
      <c r="AI384" s="117">
        <f>(AE384*'MS-8,9,10 Domain 3 Weights'!$B$2)+(AF384*'MS-8,9,10 Domain 3 Weights'!$B$3)+(AG384*'MS-8,9,10 Domain 3 Weights'!$B$4)+(AH384*'MS-8,9,10 Domain 3 Weights'!$B$5)</f>
        <v>1</v>
      </c>
      <c r="AJ384" s="116">
        <v>3</v>
      </c>
      <c r="AK384" s="116">
        <v>3</v>
      </c>
      <c r="AL384" s="116">
        <v>3</v>
      </c>
      <c r="AM384" s="117">
        <f t="shared" si="59"/>
        <v>9</v>
      </c>
      <c r="AN384" s="119" t="str">
        <f t="shared" si="60"/>
        <v>No</v>
      </c>
      <c r="AO384" s="119" t="str">
        <f t="shared" si="61"/>
        <v>NOT SELECTED</v>
      </c>
      <c r="AP384" s="119" t="str">
        <f t="shared" si="62"/>
        <v>NOT SELECTED</v>
      </c>
      <c r="AQ384" s="60" t="s">
        <v>869</v>
      </c>
      <c r="AR384" s="112"/>
      <c r="AS384" s="112"/>
    </row>
    <row r="385" spans="2:45" ht="39" hidden="1">
      <c r="B385" s="1" t="s">
        <v>549</v>
      </c>
      <c r="C385" s="109" t="s">
        <v>536</v>
      </c>
      <c r="D385" s="110">
        <v>2</v>
      </c>
      <c r="E385" s="111" t="s">
        <v>895</v>
      </c>
      <c r="F385" s="111"/>
      <c r="G385" s="112" t="s">
        <v>551</v>
      </c>
      <c r="H385" s="112" t="s">
        <v>22</v>
      </c>
      <c r="I385" s="112" t="s">
        <v>539</v>
      </c>
      <c r="J385" s="112" t="s">
        <v>754</v>
      </c>
      <c r="K385" s="112" t="s">
        <v>765</v>
      </c>
      <c r="L385" s="112" t="s">
        <v>727</v>
      </c>
      <c r="M385" s="112"/>
      <c r="N385" s="116">
        <v>3</v>
      </c>
      <c r="O385" s="116">
        <v>4</v>
      </c>
      <c r="P385" s="116">
        <v>4</v>
      </c>
      <c r="Q385" s="116">
        <v>4</v>
      </c>
      <c r="R385" s="116">
        <v>4</v>
      </c>
      <c r="S385" s="116">
        <v>4</v>
      </c>
      <c r="T385" s="117">
        <f t="shared" si="67"/>
        <v>15</v>
      </c>
      <c r="U385" s="116"/>
      <c r="V385" s="117">
        <f t="shared" si="63"/>
        <v>0</v>
      </c>
      <c r="W385" s="116"/>
      <c r="X385" s="116"/>
      <c r="Y385" s="116"/>
      <c r="Z385" s="117">
        <f t="shared" si="55"/>
        <v>0</v>
      </c>
      <c r="AA385" s="116"/>
      <c r="AB385" s="117">
        <f t="shared" si="57"/>
        <v>0</v>
      </c>
      <c r="AC385" s="116"/>
      <c r="AD385" s="117">
        <f t="shared" si="58"/>
        <v>0</v>
      </c>
      <c r="AE385" s="116">
        <v>0</v>
      </c>
      <c r="AF385" s="116">
        <v>0</v>
      </c>
      <c r="AG385" s="116">
        <v>0</v>
      </c>
      <c r="AH385" s="116">
        <v>5</v>
      </c>
      <c r="AI385" s="117">
        <f>(AE385*'MS-8,9,10 Domain 3 Weights'!$B$2)+(AF385*'MS-8,9,10 Domain 3 Weights'!$B$3)+(AG385*'MS-8,9,10 Domain 3 Weights'!$B$4)+(AH385*'MS-8,9,10 Domain 3 Weights'!$B$5)</f>
        <v>1</v>
      </c>
      <c r="AJ385" s="116">
        <v>3</v>
      </c>
      <c r="AK385" s="116">
        <v>3</v>
      </c>
      <c r="AL385" s="116">
        <v>3</v>
      </c>
      <c r="AM385" s="117">
        <f t="shared" si="59"/>
        <v>9</v>
      </c>
      <c r="AN385" s="119" t="str">
        <f t="shared" si="60"/>
        <v>No</v>
      </c>
      <c r="AO385" s="119" t="str">
        <f t="shared" si="61"/>
        <v>NOT SELECTED</v>
      </c>
      <c r="AP385" s="119" t="str">
        <f t="shared" si="62"/>
        <v>NOT SELECTED</v>
      </c>
      <c r="AQ385" s="60" t="s">
        <v>869</v>
      </c>
      <c r="AR385" s="112"/>
      <c r="AS385" s="112"/>
    </row>
    <row r="386" spans="2:45" ht="36.75" customHeight="1">
      <c r="B386" s="1" t="s">
        <v>549</v>
      </c>
      <c r="C386" s="109" t="s">
        <v>536</v>
      </c>
      <c r="D386" s="110">
        <v>3</v>
      </c>
      <c r="E386" s="111" t="s">
        <v>895</v>
      </c>
      <c r="F386" s="111"/>
      <c r="G386" s="112" t="s">
        <v>552</v>
      </c>
      <c r="H386" s="112" t="s">
        <v>244</v>
      </c>
      <c r="I386" s="112" t="s">
        <v>245</v>
      </c>
      <c r="J386" s="112" t="s">
        <v>754</v>
      </c>
      <c r="K386" s="112" t="s">
        <v>766</v>
      </c>
      <c r="L386" s="112" t="s">
        <v>727</v>
      </c>
      <c r="M386" s="112"/>
      <c r="N386" s="116">
        <v>4</v>
      </c>
      <c r="O386" s="116">
        <v>4</v>
      </c>
      <c r="P386" s="116">
        <v>4</v>
      </c>
      <c r="Q386" s="116">
        <v>4</v>
      </c>
      <c r="R386" s="116">
        <v>3</v>
      </c>
      <c r="S386" s="116">
        <v>4</v>
      </c>
      <c r="T386" s="117">
        <f t="shared" si="67"/>
        <v>16</v>
      </c>
      <c r="U386" s="116"/>
      <c r="V386" s="117">
        <f t="shared" si="63"/>
        <v>0</v>
      </c>
      <c r="W386" s="116"/>
      <c r="X386" s="116"/>
      <c r="Y386" s="116"/>
      <c r="Z386" s="117">
        <f t="shared" si="55"/>
        <v>0</v>
      </c>
      <c r="AA386" s="116"/>
      <c r="AB386" s="117">
        <f t="shared" si="57"/>
        <v>0</v>
      </c>
      <c r="AC386" s="116"/>
      <c r="AD386" s="117">
        <f t="shared" si="58"/>
        <v>0</v>
      </c>
      <c r="AE386" s="116">
        <v>5</v>
      </c>
      <c r="AF386" s="116">
        <v>0</v>
      </c>
      <c r="AG386" s="116">
        <v>0</v>
      </c>
      <c r="AH386" s="116">
        <v>5</v>
      </c>
      <c r="AI386" s="117">
        <f>(AE386*'MS-8,9,10 Domain 3 Weights'!$B$2)+(AF386*'MS-8,9,10 Domain 3 Weights'!$B$3)+(AG386*'MS-8,9,10 Domain 3 Weights'!$B$4)+(AH386*'MS-8,9,10 Domain 3 Weights'!$B$5)</f>
        <v>2.5</v>
      </c>
      <c r="AJ386" s="116">
        <v>3</v>
      </c>
      <c r="AK386" s="116">
        <v>3</v>
      </c>
      <c r="AL386" s="116">
        <v>3</v>
      </c>
      <c r="AM386" s="117">
        <f t="shared" si="59"/>
        <v>9</v>
      </c>
      <c r="AN386" s="119" t="str">
        <f t="shared" si="60"/>
        <v>Yes</v>
      </c>
      <c r="AO386" s="119" t="str">
        <f t="shared" si="61"/>
        <v>SELECTED</v>
      </c>
      <c r="AP386" s="119" t="str">
        <f t="shared" si="62"/>
        <v>NOT SELECTED</v>
      </c>
      <c r="AQ386" s="60" t="s">
        <v>869</v>
      </c>
      <c r="AR386" s="112"/>
      <c r="AS386" s="112"/>
    </row>
    <row r="387" spans="2:45" ht="26" hidden="1">
      <c r="B387" s="1" t="s">
        <v>549</v>
      </c>
      <c r="C387" s="109" t="s">
        <v>536</v>
      </c>
      <c r="D387" s="110">
        <v>4</v>
      </c>
      <c r="E387" s="111" t="s">
        <v>895</v>
      </c>
      <c r="F387" s="111"/>
      <c r="G387" s="112" t="s">
        <v>553</v>
      </c>
      <c r="H387" s="112" t="s">
        <v>30</v>
      </c>
      <c r="I387" s="112" t="s">
        <v>241</v>
      </c>
      <c r="J387" s="112" t="s">
        <v>754</v>
      </c>
      <c r="K387" s="112" t="s">
        <v>767</v>
      </c>
      <c r="L387" s="112" t="s">
        <v>727</v>
      </c>
      <c r="M387" s="112"/>
      <c r="N387" s="116">
        <v>3</v>
      </c>
      <c r="O387" s="116">
        <v>4</v>
      </c>
      <c r="P387" s="116">
        <v>4</v>
      </c>
      <c r="Q387" s="116">
        <v>4</v>
      </c>
      <c r="R387" s="116">
        <v>4</v>
      </c>
      <c r="S387" s="116">
        <v>4</v>
      </c>
      <c r="T387" s="117">
        <f t="shared" si="67"/>
        <v>15</v>
      </c>
      <c r="U387" s="116"/>
      <c r="V387" s="117">
        <f t="shared" si="63"/>
        <v>0</v>
      </c>
      <c r="W387" s="116"/>
      <c r="X387" s="116"/>
      <c r="Y387" s="116"/>
      <c r="Z387" s="117">
        <f t="shared" ref="Z387:Z445" si="68">SUM(W387:Y387)</f>
        <v>0</v>
      </c>
      <c r="AA387" s="116"/>
      <c r="AB387" s="117">
        <f t="shared" si="57"/>
        <v>0</v>
      </c>
      <c r="AC387" s="116"/>
      <c r="AD387" s="117">
        <f t="shared" si="58"/>
        <v>0</v>
      </c>
      <c r="AE387" s="116">
        <v>5</v>
      </c>
      <c r="AF387" s="116">
        <v>0</v>
      </c>
      <c r="AG387" s="116">
        <v>0</v>
      </c>
      <c r="AH387" s="116">
        <v>5</v>
      </c>
      <c r="AI387" s="117">
        <f>(AE387*'MS-8,9,10 Domain 3 Weights'!$B$2)+(AF387*'MS-8,9,10 Domain 3 Weights'!$B$3)+(AG387*'MS-8,9,10 Domain 3 Weights'!$B$4)+(AH387*'MS-8,9,10 Domain 3 Weights'!$B$5)</f>
        <v>2.5</v>
      </c>
      <c r="AJ387" s="116">
        <v>3</v>
      </c>
      <c r="AK387" s="116">
        <v>3</v>
      </c>
      <c r="AL387" s="116">
        <v>3</v>
      </c>
      <c r="AM387" s="117">
        <f t="shared" si="59"/>
        <v>9</v>
      </c>
      <c r="AN387" s="119" t="str">
        <f t="shared" si="60"/>
        <v>Yes</v>
      </c>
      <c r="AO387" s="119" t="str">
        <f t="shared" si="61"/>
        <v>NOT SELECTED</v>
      </c>
      <c r="AP387" s="119" t="str">
        <f t="shared" si="62"/>
        <v>NOT SELECTED</v>
      </c>
      <c r="AQ387" s="60" t="s">
        <v>862</v>
      </c>
      <c r="AR387" s="112"/>
      <c r="AS387" s="112"/>
    </row>
    <row r="388" spans="2:45" ht="40.5" hidden="1" customHeight="1">
      <c r="B388" s="1" t="s">
        <v>549</v>
      </c>
      <c r="C388" s="109" t="s">
        <v>536</v>
      </c>
      <c r="D388" s="110">
        <v>5</v>
      </c>
      <c r="E388" s="111" t="s">
        <v>895</v>
      </c>
      <c r="F388" s="111"/>
      <c r="G388" s="112" t="s">
        <v>554</v>
      </c>
      <c r="H388" s="112" t="s">
        <v>43</v>
      </c>
      <c r="I388" s="112" t="s">
        <v>555</v>
      </c>
      <c r="J388" s="112" t="s">
        <v>754</v>
      </c>
      <c r="K388" s="112" t="s">
        <v>761</v>
      </c>
      <c r="L388" s="112" t="s">
        <v>727</v>
      </c>
      <c r="M388" s="112"/>
      <c r="N388" s="116">
        <v>3</v>
      </c>
      <c r="O388" s="116">
        <v>4</v>
      </c>
      <c r="P388" s="116">
        <v>4</v>
      </c>
      <c r="Q388" s="116">
        <v>4</v>
      </c>
      <c r="R388" s="116">
        <v>3</v>
      </c>
      <c r="S388" s="116">
        <v>4</v>
      </c>
      <c r="T388" s="117">
        <f t="shared" si="67"/>
        <v>15</v>
      </c>
      <c r="U388" s="116"/>
      <c r="V388" s="117">
        <f t="shared" si="63"/>
        <v>0</v>
      </c>
      <c r="W388" s="116"/>
      <c r="X388" s="116"/>
      <c r="Y388" s="116"/>
      <c r="Z388" s="117">
        <f t="shared" si="68"/>
        <v>0</v>
      </c>
      <c r="AA388" s="116"/>
      <c r="AB388" s="117">
        <f t="shared" si="57"/>
        <v>0</v>
      </c>
      <c r="AC388" s="116"/>
      <c r="AD388" s="117">
        <f t="shared" si="58"/>
        <v>0</v>
      </c>
      <c r="AE388" s="116">
        <v>5</v>
      </c>
      <c r="AF388" s="116">
        <v>0</v>
      </c>
      <c r="AG388" s="116">
        <v>0</v>
      </c>
      <c r="AH388" s="116">
        <v>5</v>
      </c>
      <c r="AI388" s="117">
        <f>(AE388*'MS-8,9,10 Domain 3 Weights'!$B$2)+(AF388*'MS-8,9,10 Domain 3 Weights'!$B$3)+(AG388*'MS-8,9,10 Domain 3 Weights'!$B$4)+(AH388*'MS-8,9,10 Domain 3 Weights'!$B$5)</f>
        <v>2.5</v>
      </c>
      <c r="AJ388" s="116">
        <v>3</v>
      </c>
      <c r="AK388" s="116">
        <v>3</v>
      </c>
      <c r="AL388" s="116">
        <v>3</v>
      </c>
      <c r="AM388" s="117">
        <f t="shared" si="59"/>
        <v>9</v>
      </c>
      <c r="AN388" s="119" t="str">
        <f t="shared" si="60"/>
        <v>Yes</v>
      </c>
      <c r="AO388" s="119" t="str">
        <f t="shared" si="61"/>
        <v>NOT SELECTED</v>
      </c>
      <c r="AP388" s="119" t="str">
        <f t="shared" si="62"/>
        <v>NOT SELECTED</v>
      </c>
      <c r="AQ388" s="60" t="s">
        <v>865</v>
      </c>
      <c r="AR388" s="112"/>
      <c r="AS388" s="112"/>
    </row>
    <row r="389" spans="2:45" ht="52" hidden="1">
      <c r="B389" s="1" t="s">
        <v>549</v>
      </c>
      <c r="C389" s="109" t="s">
        <v>536</v>
      </c>
      <c r="D389" s="110">
        <v>6</v>
      </c>
      <c r="E389" s="111" t="s">
        <v>895</v>
      </c>
      <c r="F389" s="111"/>
      <c r="G389" s="112" t="s">
        <v>556</v>
      </c>
      <c r="H389" s="112" t="s">
        <v>36</v>
      </c>
      <c r="I389" s="112" t="s">
        <v>557</v>
      </c>
      <c r="J389" s="112" t="s">
        <v>754</v>
      </c>
      <c r="K389" s="112" t="s">
        <v>761</v>
      </c>
      <c r="L389" s="112" t="s">
        <v>727</v>
      </c>
      <c r="M389" s="112"/>
      <c r="N389" s="116">
        <v>3</v>
      </c>
      <c r="O389" s="116">
        <v>4</v>
      </c>
      <c r="P389" s="116">
        <v>4</v>
      </c>
      <c r="Q389" s="116">
        <v>4</v>
      </c>
      <c r="R389" s="116">
        <v>3</v>
      </c>
      <c r="S389" s="116">
        <v>4</v>
      </c>
      <c r="T389" s="117">
        <f t="shared" si="67"/>
        <v>15</v>
      </c>
      <c r="U389" s="116"/>
      <c r="V389" s="117">
        <f t="shared" si="63"/>
        <v>0</v>
      </c>
      <c r="W389" s="116"/>
      <c r="X389" s="116"/>
      <c r="Y389" s="116"/>
      <c r="Z389" s="117">
        <f t="shared" si="68"/>
        <v>0</v>
      </c>
      <c r="AA389" s="116"/>
      <c r="AB389" s="117">
        <f t="shared" si="57"/>
        <v>0</v>
      </c>
      <c r="AC389" s="116"/>
      <c r="AD389" s="117">
        <f t="shared" si="58"/>
        <v>0</v>
      </c>
      <c r="AE389" s="116">
        <v>5</v>
      </c>
      <c r="AF389" s="116">
        <v>0</v>
      </c>
      <c r="AG389" s="116">
        <v>0</v>
      </c>
      <c r="AH389" s="116">
        <v>5</v>
      </c>
      <c r="AI389" s="117">
        <f>(AE389*'MS-8,9,10 Domain 3 Weights'!$B$2)+(AF389*'MS-8,9,10 Domain 3 Weights'!$B$3)+(AG389*'MS-8,9,10 Domain 3 Weights'!$B$4)+(AH389*'MS-8,9,10 Domain 3 Weights'!$B$5)</f>
        <v>2.5</v>
      </c>
      <c r="AJ389" s="116">
        <v>3</v>
      </c>
      <c r="AK389" s="116">
        <v>3</v>
      </c>
      <c r="AL389" s="116">
        <v>3</v>
      </c>
      <c r="AM389" s="117">
        <f t="shared" si="59"/>
        <v>9</v>
      </c>
      <c r="AN389" s="119" t="str">
        <f t="shared" si="60"/>
        <v>Yes</v>
      </c>
      <c r="AO389" s="119" t="str">
        <f t="shared" si="61"/>
        <v>NOT SELECTED</v>
      </c>
      <c r="AP389" s="119" t="str">
        <f t="shared" si="62"/>
        <v>NOT SELECTED</v>
      </c>
      <c r="AQ389" s="60" t="s">
        <v>862</v>
      </c>
      <c r="AR389" s="112"/>
      <c r="AS389" s="112"/>
    </row>
    <row r="390" spans="2:45" ht="34.5" customHeight="1">
      <c r="B390" s="1" t="s">
        <v>549</v>
      </c>
      <c r="C390" s="109" t="s">
        <v>536</v>
      </c>
      <c r="D390" s="110">
        <v>9</v>
      </c>
      <c r="E390" s="111" t="s">
        <v>895</v>
      </c>
      <c r="F390" s="111"/>
      <c r="G390" s="112" t="s">
        <v>562</v>
      </c>
      <c r="H390" s="112" t="s">
        <v>559</v>
      </c>
      <c r="I390" s="112" t="s">
        <v>563</v>
      </c>
      <c r="J390" s="112" t="s">
        <v>754</v>
      </c>
      <c r="K390" s="112" t="s">
        <v>761</v>
      </c>
      <c r="L390" s="112" t="s">
        <v>726</v>
      </c>
      <c r="M390" s="112"/>
      <c r="N390" s="116">
        <v>4</v>
      </c>
      <c r="O390" s="116">
        <v>4</v>
      </c>
      <c r="P390" s="116">
        <v>4</v>
      </c>
      <c r="Q390" s="116">
        <v>4</v>
      </c>
      <c r="R390" s="116">
        <v>3</v>
      </c>
      <c r="S390" s="116">
        <v>4</v>
      </c>
      <c r="T390" s="117">
        <f t="shared" si="67"/>
        <v>16</v>
      </c>
      <c r="U390" s="116"/>
      <c r="V390" s="117">
        <f t="shared" si="63"/>
        <v>0</v>
      </c>
      <c r="W390" s="116"/>
      <c r="X390" s="116"/>
      <c r="Y390" s="116"/>
      <c r="Z390" s="117">
        <f t="shared" si="68"/>
        <v>0</v>
      </c>
      <c r="AA390" s="116"/>
      <c r="AB390" s="117">
        <f t="shared" si="57"/>
        <v>0</v>
      </c>
      <c r="AC390" s="116"/>
      <c r="AD390" s="117">
        <f t="shared" si="58"/>
        <v>0</v>
      </c>
      <c r="AE390" s="116">
        <v>5</v>
      </c>
      <c r="AF390" s="116">
        <v>0</v>
      </c>
      <c r="AG390" s="116">
        <v>0</v>
      </c>
      <c r="AH390" s="116">
        <v>5</v>
      </c>
      <c r="AI390" s="117">
        <f>(AE390*'MS-8,9,10 Domain 3 Weights'!$B$2)+(AF390*'MS-8,9,10 Domain 3 Weights'!$B$3)+(AG390*'MS-8,9,10 Domain 3 Weights'!$B$4)+(AH390*'MS-8,9,10 Domain 3 Weights'!$B$5)</f>
        <v>2.5</v>
      </c>
      <c r="AJ390" s="116">
        <v>3</v>
      </c>
      <c r="AK390" s="116">
        <v>3</v>
      </c>
      <c r="AL390" s="116">
        <v>3</v>
      </c>
      <c r="AM390" s="117">
        <f t="shared" si="59"/>
        <v>9</v>
      </c>
      <c r="AN390" s="119" t="str">
        <f t="shared" si="60"/>
        <v>Yes</v>
      </c>
      <c r="AO390" s="119" t="str">
        <f t="shared" si="61"/>
        <v>SELECTED</v>
      </c>
      <c r="AP390" s="119" t="str">
        <f t="shared" si="62"/>
        <v>NOT SELECTED</v>
      </c>
      <c r="AQ390" s="60" t="s">
        <v>865</v>
      </c>
      <c r="AR390" s="112"/>
      <c r="AS390" s="112"/>
    </row>
    <row r="391" spans="2:45" ht="36" customHeight="1">
      <c r="B391" s="1" t="s">
        <v>549</v>
      </c>
      <c r="C391" s="109" t="s">
        <v>536</v>
      </c>
      <c r="D391" s="110">
        <v>7</v>
      </c>
      <c r="E391" s="111" t="s">
        <v>895</v>
      </c>
      <c r="F391" s="111"/>
      <c r="G391" s="112" t="s">
        <v>558</v>
      </c>
      <c r="H391" s="112" t="s">
        <v>559</v>
      </c>
      <c r="I391" s="112" t="s">
        <v>560</v>
      </c>
      <c r="J391" s="112" t="s">
        <v>754</v>
      </c>
      <c r="K391" s="112" t="s">
        <v>762</v>
      </c>
      <c r="L391" s="112" t="s">
        <v>727</v>
      </c>
      <c r="M391" s="112"/>
      <c r="N391" s="116">
        <v>4</v>
      </c>
      <c r="O391" s="116">
        <v>4</v>
      </c>
      <c r="P391" s="116">
        <v>4</v>
      </c>
      <c r="Q391" s="116">
        <v>4</v>
      </c>
      <c r="R391" s="116">
        <v>3</v>
      </c>
      <c r="S391" s="116">
        <v>4</v>
      </c>
      <c r="T391" s="117">
        <f t="shared" si="67"/>
        <v>16</v>
      </c>
      <c r="U391" s="116"/>
      <c r="V391" s="117">
        <f t="shared" si="63"/>
        <v>0</v>
      </c>
      <c r="W391" s="116"/>
      <c r="X391" s="116"/>
      <c r="Y391" s="116"/>
      <c r="Z391" s="117">
        <f t="shared" si="68"/>
        <v>0</v>
      </c>
      <c r="AA391" s="116"/>
      <c r="AB391" s="117">
        <f t="shared" si="57"/>
        <v>0</v>
      </c>
      <c r="AC391" s="116"/>
      <c r="AD391" s="117">
        <f t="shared" si="58"/>
        <v>0</v>
      </c>
      <c r="AE391" s="116">
        <v>5</v>
      </c>
      <c r="AF391" s="116">
        <v>5</v>
      </c>
      <c r="AG391" s="116">
        <v>0</v>
      </c>
      <c r="AH391" s="116">
        <v>5</v>
      </c>
      <c r="AI391" s="117">
        <f>(AE391*'MS-8,9,10 Domain 3 Weights'!$B$2)+(AF391*'MS-8,9,10 Domain 3 Weights'!$B$3)+(AG391*'MS-8,9,10 Domain 3 Weights'!$B$4)+(AH391*'MS-8,9,10 Domain 3 Weights'!$B$5)</f>
        <v>3.5</v>
      </c>
      <c r="AJ391" s="116">
        <v>3</v>
      </c>
      <c r="AK391" s="116">
        <v>3</v>
      </c>
      <c r="AL391" s="116">
        <v>3</v>
      </c>
      <c r="AM391" s="117">
        <f t="shared" si="59"/>
        <v>9</v>
      </c>
      <c r="AN391" s="119" t="str">
        <f t="shared" si="60"/>
        <v>Yes</v>
      </c>
      <c r="AO391" s="119" t="str">
        <f t="shared" si="61"/>
        <v>SELECTED</v>
      </c>
      <c r="AP391" s="119" t="str">
        <f t="shared" si="62"/>
        <v>NOT SELECTED</v>
      </c>
      <c r="AQ391" s="60" t="s">
        <v>868</v>
      </c>
      <c r="AR391" s="112"/>
      <c r="AS391" s="112"/>
    </row>
    <row r="392" spans="2:45" ht="40.5" hidden="1" customHeight="1">
      <c r="B392" s="1" t="s">
        <v>549</v>
      </c>
      <c r="C392" s="109" t="s">
        <v>536</v>
      </c>
      <c r="D392" s="110">
        <v>8</v>
      </c>
      <c r="E392" s="111" t="s">
        <v>895</v>
      </c>
      <c r="F392" s="111"/>
      <c r="G392" s="112" t="s">
        <v>561</v>
      </c>
      <c r="H392" s="112" t="s">
        <v>559</v>
      </c>
      <c r="I392" s="112" t="s">
        <v>560</v>
      </c>
      <c r="J392" s="112" t="s">
        <v>754</v>
      </c>
      <c r="K392" s="112" t="s">
        <v>762</v>
      </c>
      <c r="L392" s="112" t="s">
        <v>727</v>
      </c>
      <c r="M392" s="112"/>
      <c r="N392" s="116">
        <v>4</v>
      </c>
      <c r="O392" s="116">
        <v>3</v>
      </c>
      <c r="P392" s="116">
        <v>4</v>
      </c>
      <c r="Q392" s="116">
        <v>4</v>
      </c>
      <c r="R392" s="116">
        <v>3</v>
      </c>
      <c r="S392" s="116">
        <v>4</v>
      </c>
      <c r="T392" s="117">
        <f t="shared" si="67"/>
        <v>15</v>
      </c>
      <c r="U392" s="116"/>
      <c r="V392" s="117">
        <f t="shared" si="63"/>
        <v>0</v>
      </c>
      <c r="W392" s="116"/>
      <c r="X392" s="116"/>
      <c r="Y392" s="116"/>
      <c r="Z392" s="117">
        <f t="shared" si="68"/>
        <v>0</v>
      </c>
      <c r="AA392" s="116"/>
      <c r="AB392" s="117">
        <f t="shared" si="57"/>
        <v>0</v>
      </c>
      <c r="AC392" s="116"/>
      <c r="AD392" s="117">
        <f t="shared" si="58"/>
        <v>0</v>
      </c>
      <c r="AE392" s="116">
        <v>5</v>
      </c>
      <c r="AF392" s="116">
        <v>5</v>
      </c>
      <c r="AG392" s="116">
        <v>0</v>
      </c>
      <c r="AH392" s="116">
        <v>5</v>
      </c>
      <c r="AI392" s="117">
        <f>(AE392*'MS-8,9,10 Domain 3 Weights'!$B$2)+(AF392*'MS-8,9,10 Domain 3 Weights'!$B$3)+(AG392*'MS-8,9,10 Domain 3 Weights'!$B$4)+(AH392*'MS-8,9,10 Domain 3 Weights'!$B$5)</f>
        <v>3.5</v>
      </c>
      <c r="AJ392" s="116">
        <v>3</v>
      </c>
      <c r="AK392" s="116">
        <v>3</v>
      </c>
      <c r="AL392" s="116">
        <v>3</v>
      </c>
      <c r="AM392" s="117">
        <f t="shared" si="59"/>
        <v>9</v>
      </c>
      <c r="AN392" s="119" t="str">
        <f t="shared" si="60"/>
        <v>Yes</v>
      </c>
      <c r="AO392" s="119" t="str">
        <f t="shared" si="61"/>
        <v>NOT SELECTED</v>
      </c>
      <c r="AP392" s="119" t="str">
        <f t="shared" si="62"/>
        <v>NOT SELECTED</v>
      </c>
      <c r="AQ392" s="60" t="s">
        <v>868</v>
      </c>
      <c r="AR392" s="112"/>
      <c r="AS392" s="112"/>
    </row>
    <row r="393" spans="2:45" ht="40.5" customHeight="1">
      <c r="B393" s="1" t="s">
        <v>549</v>
      </c>
      <c r="C393" s="109" t="s">
        <v>536</v>
      </c>
      <c r="D393" s="110">
        <v>10</v>
      </c>
      <c r="E393" s="111" t="s">
        <v>895</v>
      </c>
      <c r="F393" s="111"/>
      <c r="G393" s="112" t="s">
        <v>564</v>
      </c>
      <c r="H393" s="112" t="s">
        <v>559</v>
      </c>
      <c r="I393" s="112" t="s">
        <v>560</v>
      </c>
      <c r="J393" s="112" t="s">
        <v>754</v>
      </c>
      <c r="K393" s="112" t="s">
        <v>762</v>
      </c>
      <c r="L393" s="112" t="s">
        <v>727</v>
      </c>
      <c r="M393" s="112"/>
      <c r="N393" s="116">
        <v>4</v>
      </c>
      <c r="O393" s="116">
        <v>4</v>
      </c>
      <c r="P393" s="116">
        <v>4</v>
      </c>
      <c r="Q393" s="116">
        <v>4</v>
      </c>
      <c r="R393" s="116">
        <v>3</v>
      </c>
      <c r="S393" s="116">
        <v>4</v>
      </c>
      <c r="T393" s="117">
        <f t="shared" si="67"/>
        <v>16</v>
      </c>
      <c r="U393" s="116"/>
      <c r="V393" s="117">
        <f t="shared" si="63"/>
        <v>0</v>
      </c>
      <c r="W393" s="116"/>
      <c r="X393" s="116"/>
      <c r="Y393" s="116"/>
      <c r="Z393" s="117">
        <f t="shared" si="68"/>
        <v>0</v>
      </c>
      <c r="AA393" s="116"/>
      <c r="AB393" s="117">
        <f t="shared" si="57"/>
        <v>0</v>
      </c>
      <c r="AC393" s="116"/>
      <c r="AD393" s="117">
        <f t="shared" si="58"/>
        <v>0</v>
      </c>
      <c r="AE393" s="116">
        <v>5</v>
      </c>
      <c r="AF393" s="116">
        <v>5</v>
      </c>
      <c r="AG393" s="116">
        <v>0</v>
      </c>
      <c r="AH393" s="116">
        <v>5</v>
      </c>
      <c r="AI393" s="117">
        <f>(AE393*'MS-8,9,10 Domain 3 Weights'!$B$2)+(AF393*'MS-8,9,10 Domain 3 Weights'!$B$3)+(AG393*'MS-8,9,10 Domain 3 Weights'!$B$4)+(AH393*'MS-8,9,10 Domain 3 Weights'!$B$5)</f>
        <v>3.5</v>
      </c>
      <c r="AJ393" s="116">
        <v>3</v>
      </c>
      <c r="AK393" s="116">
        <v>3</v>
      </c>
      <c r="AL393" s="116">
        <v>3</v>
      </c>
      <c r="AM393" s="117">
        <f t="shared" si="59"/>
        <v>9</v>
      </c>
      <c r="AN393" s="119" t="str">
        <f t="shared" si="60"/>
        <v>Yes</v>
      </c>
      <c r="AO393" s="119" t="str">
        <f t="shared" si="61"/>
        <v>SELECTED</v>
      </c>
      <c r="AP393" s="119" t="str">
        <f t="shared" si="62"/>
        <v>NOT SELECTED</v>
      </c>
      <c r="AQ393" s="60" t="s">
        <v>868</v>
      </c>
      <c r="AR393" s="112"/>
      <c r="AS393" s="112"/>
    </row>
    <row r="394" spans="2:45" ht="39.75" hidden="1" customHeight="1">
      <c r="B394" s="1" t="s">
        <v>565</v>
      </c>
      <c r="C394" s="109" t="s">
        <v>536</v>
      </c>
      <c r="D394" s="110">
        <v>1</v>
      </c>
      <c r="E394" s="111" t="s">
        <v>895</v>
      </c>
      <c r="F394" s="111"/>
      <c r="G394" s="112" t="s">
        <v>566</v>
      </c>
      <c r="H394" s="112" t="s">
        <v>22</v>
      </c>
      <c r="I394" s="112" t="s">
        <v>152</v>
      </c>
      <c r="J394" s="112" t="s">
        <v>754</v>
      </c>
      <c r="K394" s="112" t="s">
        <v>765</v>
      </c>
      <c r="L394" s="112" t="s">
        <v>726</v>
      </c>
      <c r="M394" s="112" t="s">
        <v>268</v>
      </c>
      <c r="N394" s="116">
        <v>3</v>
      </c>
      <c r="O394" s="116">
        <v>4</v>
      </c>
      <c r="P394" s="116">
        <v>4</v>
      </c>
      <c r="Q394" s="116">
        <v>4</v>
      </c>
      <c r="R394" s="116">
        <v>3</v>
      </c>
      <c r="S394" s="116">
        <v>3</v>
      </c>
      <c r="T394" s="117">
        <f t="shared" si="67"/>
        <v>15</v>
      </c>
      <c r="U394" s="116"/>
      <c r="V394" s="117">
        <f t="shared" si="63"/>
        <v>0</v>
      </c>
      <c r="W394" s="116"/>
      <c r="X394" s="116"/>
      <c r="Y394" s="116"/>
      <c r="Z394" s="117">
        <f t="shared" si="68"/>
        <v>0</v>
      </c>
      <c r="AA394" s="116"/>
      <c r="AB394" s="117">
        <f t="shared" si="57"/>
        <v>0</v>
      </c>
      <c r="AC394" s="116"/>
      <c r="AD394" s="117">
        <f t="shared" si="58"/>
        <v>0</v>
      </c>
      <c r="AE394" s="116">
        <v>0</v>
      </c>
      <c r="AF394" s="116">
        <v>0</v>
      </c>
      <c r="AG394" s="116">
        <v>5</v>
      </c>
      <c r="AH394" s="116">
        <v>5</v>
      </c>
      <c r="AI394" s="117">
        <f>(AE394*'MS-8,9,10 Domain 3 Weights'!$B$2)+(AF394*'MS-8,9,10 Domain 3 Weights'!$B$3)+(AG394*'MS-8,9,10 Domain 3 Weights'!$B$4)+(AH394*'MS-8,9,10 Domain 3 Weights'!$B$5)</f>
        <v>2.5</v>
      </c>
      <c r="AJ394" s="116">
        <v>3</v>
      </c>
      <c r="AK394" s="116">
        <v>3</v>
      </c>
      <c r="AL394" s="116">
        <v>3</v>
      </c>
      <c r="AM394" s="117">
        <f t="shared" si="59"/>
        <v>9</v>
      </c>
      <c r="AN394" s="119" t="str">
        <f t="shared" si="60"/>
        <v>Yes</v>
      </c>
      <c r="AO394" s="119" t="str">
        <f t="shared" si="61"/>
        <v>NOT SELECTED</v>
      </c>
      <c r="AP394" s="119" t="str">
        <f t="shared" si="62"/>
        <v>NOT SELECTED</v>
      </c>
      <c r="AQ394" s="60" t="s">
        <v>869</v>
      </c>
      <c r="AR394" s="112"/>
      <c r="AS394" s="112"/>
    </row>
    <row r="395" spans="2:45" ht="37.5" hidden="1" customHeight="1">
      <c r="B395" s="1" t="s">
        <v>565</v>
      </c>
      <c r="C395" s="109" t="s">
        <v>536</v>
      </c>
      <c r="D395" s="110">
        <v>2</v>
      </c>
      <c r="E395" s="111" t="s">
        <v>895</v>
      </c>
      <c r="F395" s="111"/>
      <c r="G395" s="112" t="s">
        <v>567</v>
      </c>
      <c r="H395" s="112" t="s">
        <v>14</v>
      </c>
      <c r="I395" s="112" t="s">
        <v>15</v>
      </c>
      <c r="J395" s="112" t="s">
        <v>754</v>
      </c>
      <c r="K395" s="112" t="s">
        <v>764</v>
      </c>
      <c r="L395" s="112" t="s">
        <v>726</v>
      </c>
      <c r="M395" s="112" t="s">
        <v>268</v>
      </c>
      <c r="N395" s="116">
        <v>3</v>
      </c>
      <c r="O395" s="116">
        <v>4</v>
      </c>
      <c r="P395" s="116">
        <v>3</v>
      </c>
      <c r="Q395" s="116">
        <v>4</v>
      </c>
      <c r="R395" s="116">
        <v>3</v>
      </c>
      <c r="S395" s="116">
        <v>3</v>
      </c>
      <c r="T395" s="117">
        <f t="shared" si="67"/>
        <v>14</v>
      </c>
      <c r="U395" s="116"/>
      <c r="V395" s="117">
        <f t="shared" si="63"/>
        <v>0</v>
      </c>
      <c r="W395" s="116"/>
      <c r="X395" s="116"/>
      <c r="Y395" s="116"/>
      <c r="Z395" s="117">
        <f t="shared" si="68"/>
        <v>0</v>
      </c>
      <c r="AA395" s="116"/>
      <c r="AB395" s="117">
        <f t="shared" ref="AB395:AB458" si="69">AA395</f>
        <v>0</v>
      </c>
      <c r="AC395" s="116"/>
      <c r="AD395" s="117">
        <f t="shared" ref="AD395:AD458" si="70">AC395</f>
        <v>0</v>
      </c>
      <c r="AE395" s="116">
        <v>0</v>
      </c>
      <c r="AF395" s="116">
        <v>0</v>
      </c>
      <c r="AG395" s="116">
        <v>5</v>
      </c>
      <c r="AH395" s="116">
        <v>5</v>
      </c>
      <c r="AI395" s="117">
        <f>(AE395*'MS-8,9,10 Domain 3 Weights'!$B$2)+(AF395*'MS-8,9,10 Domain 3 Weights'!$B$3)+(AG395*'MS-8,9,10 Domain 3 Weights'!$B$4)+(AH395*'MS-8,9,10 Domain 3 Weights'!$B$5)</f>
        <v>2.5</v>
      </c>
      <c r="AJ395" s="116">
        <v>3</v>
      </c>
      <c r="AK395" s="116">
        <v>3</v>
      </c>
      <c r="AL395" s="116">
        <v>3</v>
      </c>
      <c r="AM395" s="117">
        <f t="shared" ref="AM395:AM458" si="71">SUM(AJ395:AL395)</f>
        <v>9</v>
      </c>
      <c r="AN395" s="119" t="str">
        <f t="shared" ref="AN395:AN458" si="72">IF(OR(V395&gt;=$R$2,Z395&gt;=$R$3,AB395&gt;=$R$4,AD395&gt;=$R$5,AI395&gt;=$R$6),"Yes","No")</f>
        <v>Yes</v>
      </c>
      <c r="AO395" s="119" t="str">
        <f t="shared" ref="AO395:AO458" si="73">IF(AND(T395&gt;=$R$1,AN395="Yes"),"SELECTED","NOT SELECTED")</f>
        <v>NOT SELECTED</v>
      </c>
      <c r="AP395" s="119" t="str">
        <f t="shared" ref="AP395:AP458" si="74">IF(AND(AO395="SELECTED",AM395&gt;=$R$7),"CORE","NOT SELECTED")</f>
        <v>NOT SELECTED</v>
      </c>
      <c r="AQ395" s="60" t="s">
        <v>869</v>
      </c>
      <c r="AR395" s="112"/>
      <c r="AS395" s="112"/>
    </row>
    <row r="396" spans="2:45" ht="39" hidden="1">
      <c r="B396" s="1" t="s">
        <v>565</v>
      </c>
      <c r="C396" s="109" t="s">
        <v>536</v>
      </c>
      <c r="D396" s="110">
        <v>3</v>
      </c>
      <c r="E396" s="111" t="s">
        <v>895</v>
      </c>
      <c r="F396" s="111"/>
      <c r="G396" s="112" t="s">
        <v>568</v>
      </c>
      <c r="H396" s="112"/>
      <c r="I396" s="112" t="s">
        <v>557</v>
      </c>
      <c r="J396" s="112" t="s">
        <v>754</v>
      </c>
      <c r="K396" s="112" t="s">
        <v>765</v>
      </c>
      <c r="L396" s="112" t="s">
        <v>726</v>
      </c>
      <c r="M396" s="112" t="s">
        <v>268</v>
      </c>
      <c r="N396" s="116">
        <v>3</v>
      </c>
      <c r="O396" s="116">
        <v>4</v>
      </c>
      <c r="P396" s="116">
        <v>3</v>
      </c>
      <c r="Q396" s="116">
        <v>4</v>
      </c>
      <c r="R396" s="116">
        <v>3</v>
      </c>
      <c r="S396" s="116">
        <v>3</v>
      </c>
      <c r="T396" s="117">
        <f t="shared" si="67"/>
        <v>14</v>
      </c>
      <c r="U396" s="116"/>
      <c r="V396" s="117">
        <f t="shared" si="63"/>
        <v>0</v>
      </c>
      <c r="W396" s="116"/>
      <c r="X396" s="116"/>
      <c r="Y396" s="116"/>
      <c r="Z396" s="117">
        <f t="shared" si="68"/>
        <v>0</v>
      </c>
      <c r="AA396" s="116"/>
      <c r="AB396" s="117">
        <f t="shared" si="69"/>
        <v>0</v>
      </c>
      <c r="AC396" s="116"/>
      <c r="AD396" s="117">
        <f t="shared" si="70"/>
        <v>0</v>
      </c>
      <c r="AE396" s="116">
        <v>0</v>
      </c>
      <c r="AF396" s="116">
        <v>0</v>
      </c>
      <c r="AG396" s="116">
        <v>5</v>
      </c>
      <c r="AH396" s="116">
        <v>5</v>
      </c>
      <c r="AI396" s="117">
        <f>(AE396*'MS-8,9,10 Domain 3 Weights'!$B$2)+(AF396*'MS-8,9,10 Domain 3 Weights'!$B$3)+(AG396*'MS-8,9,10 Domain 3 Weights'!$B$4)+(AH396*'MS-8,9,10 Domain 3 Weights'!$B$5)</f>
        <v>2.5</v>
      </c>
      <c r="AJ396" s="116">
        <v>3</v>
      </c>
      <c r="AK396" s="116">
        <v>3</v>
      </c>
      <c r="AL396" s="116">
        <v>3</v>
      </c>
      <c r="AM396" s="117">
        <f t="shared" si="71"/>
        <v>9</v>
      </c>
      <c r="AN396" s="119" t="str">
        <f t="shared" si="72"/>
        <v>Yes</v>
      </c>
      <c r="AO396" s="119" t="str">
        <f t="shared" si="73"/>
        <v>NOT SELECTED</v>
      </c>
      <c r="AP396" s="119" t="str">
        <f t="shared" si="74"/>
        <v>NOT SELECTED</v>
      </c>
      <c r="AQ396" s="60" t="s">
        <v>864</v>
      </c>
      <c r="AR396" s="112"/>
      <c r="AS396" s="112"/>
    </row>
    <row r="397" spans="2:45" ht="52" hidden="1">
      <c r="B397" s="1" t="s">
        <v>565</v>
      </c>
      <c r="C397" s="109" t="s">
        <v>536</v>
      </c>
      <c r="D397" s="110">
        <v>4</v>
      </c>
      <c r="E397" s="111" t="s">
        <v>895</v>
      </c>
      <c r="F397" s="111"/>
      <c r="G397" s="112" t="s">
        <v>569</v>
      </c>
      <c r="H397" s="112" t="s">
        <v>244</v>
      </c>
      <c r="I397" s="112" t="s">
        <v>525</v>
      </c>
      <c r="J397" s="112" t="s">
        <v>754</v>
      </c>
      <c r="K397" s="112" t="s">
        <v>766</v>
      </c>
      <c r="L397" s="112" t="s">
        <v>727</v>
      </c>
      <c r="M397" s="112" t="s">
        <v>226</v>
      </c>
      <c r="N397" s="116">
        <v>3</v>
      </c>
      <c r="O397" s="116">
        <v>4</v>
      </c>
      <c r="P397" s="116">
        <v>3</v>
      </c>
      <c r="Q397" s="116">
        <v>4</v>
      </c>
      <c r="R397" s="116">
        <v>3</v>
      </c>
      <c r="S397" s="116">
        <v>3</v>
      </c>
      <c r="T397" s="117">
        <f t="shared" si="67"/>
        <v>14</v>
      </c>
      <c r="U397" s="116"/>
      <c r="V397" s="117">
        <f t="shared" si="63"/>
        <v>0</v>
      </c>
      <c r="W397" s="116"/>
      <c r="X397" s="116"/>
      <c r="Y397" s="116"/>
      <c r="Z397" s="117">
        <f t="shared" si="68"/>
        <v>0</v>
      </c>
      <c r="AA397" s="116"/>
      <c r="AB397" s="117">
        <f t="shared" si="69"/>
        <v>0</v>
      </c>
      <c r="AC397" s="116"/>
      <c r="AD397" s="117">
        <f t="shared" si="70"/>
        <v>0</v>
      </c>
      <c r="AE397" s="116">
        <v>0</v>
      </c>
      <c r="AF397" s="116">
        <v>0</v>
      </c>
      <c r="AG397" s="116">
        <v>5</v>
      </c>
      <c r="AH397" s="116">
        <v>5</v>
      </c>
      <c r="AI397" s="117">
        <f>(AE397*'MS-8,9,10 Domain 3 Weights'!$B$2)+(AF397*'MS-8,9,10 Domain 3 Weights'!$B$3)+(AG397*'MS-8,9,10 Domain 3 Weights'!$B$4)+(AH397*'MS-8,9,10 Domain 3 Weights'!$B$5)</f>
        <v>2.5</v>
      </c>
      <c r="AJ397" s="116">
        <v>3</v>
      </c>
      <c r="AK397" s="116">
        <v>3</v>
      </c>
      <c r="AL397" s="116">
        <v>3</v>
      </c>
      <c r="AM397" s="117">
        <f t="shared" si="71"/>
        <v>9</v>
      </c>
      <c r="AN397" s="119" t="str">
        <f t="shared" si="72"/>
        <v>Yes</v>
      </c>
      <c r="AO397" s="119" t="str">
        <f t="shared" si="73"/>
        <v>NOT SELECTED</v>
      </c>
      <c r="AP397" s="119" t="str">
        <f t="shared" si="74"/>
        <v>NOT SELECTED</v>
      </c>
      <c r="AQ397" s="60" t="s">
        <v>869</v>
      </c>
      <c r="AR397" s="112"/>
      <c r="AS397" s="112"/>
    </row>
    <row r="398" spans="2:45" ht="42" hidden="1" customHeight="1">
      <c r="B398" s="1" t="s">
        <v>565</v>
      </c>
      <c r="C398" s="109" t="s">
        <v>536</v>
      </c>
      <c r="D398" s="110">
        <v>5</v>
      </c>
      <c r="E398" s="111" t="s">
        <v>895</v>
      </c>
      <c r="F398" s="111"/>
      <c r="G398" s="112" t="s">
        <v>570</v>
      </c>
      <c r="H398" s="112" t="s">
        <v>30</v>
      </c>
      <c r="I398" s="112" t="s">
        <v>31</v>
      </c>
      <c r="J398" s="112" t="s">
        <v>754</v>
      </c>
      <c r="K398" s="112" t="s">
        <v>767</v>
      </c>
      <c r="L398" s="112" t="s">
        <v>727</v>
      </c>
      <c r="M398" s="112" t="s">
        <v>268</v>
      </c>
      <c r="N398" s="116">
        <v>3</v>
      </c>
      <c r="O398" s="116">
        <v>4</v>
      </c>
      <c r="P398" s="116">
        <v>3</v>
      </c>
      <c r="Q398" s="116">
        <v>4</v>
      </c>
      <c r="R398" s="116">
        <v>3</v>
      </c>
      <c r="S398" s="116">
        <v>3</v>
      </c>
      <c r="T398" s="117">
        <f t="shared" si="67"/>
        <v>14</v>
      </c>
      <c r="U398" s="116"/>
      <c r="V398" s="117">
        <f t="shared" si="63"/>
        <v>0</v>
      </c>
      <c r="W398" s="116"/>
      <c r="X398" s="116"/>
      <c r="Y398" s="116"/>
      <c r="Z398" s="117">
        <f t="shared" si="68"/>
        <v>0</v>
      </c>
      <c r="AA398" s="116"/>
      <c r="AB398" s="117">
        <f t="shared" si="69"/>
        <v>0</v>
      </c>
      <c r="AC398" s="116"/>
      <c r="AD398" s="117">
        <f t="shared" si="70"/>
        <v>0</v>
      </c>
      <c r="AE398" s="116">
        <v>0</v>
      </c>
      <c r="AF398" s="116">
        <v>0</v>
      </c>
      <c r="AG398" s="116">
        <v>5</v>
      </c>
      <c r="AH398" s="116">
        <v>5</v>
      </c>
      <c r="AI398" s="117">
        <f>(AE398*'MS-8,9,10 Domain 3 Weights'!$B$2)+(AF398*'MS-8,9,10 Domain 3 Weights'!$B$3)+(AG398*'MS-8,9,10 Domain 3 Weights'!$B$4)+(AH398*'MS-8,9,10 Domain 3 Weights'!$B$5)</f>
        <v>2.5</v>
      </c>
      <c r="AJ398" s="116">
        <v>3</v>
      </c>
      <c r="AK398" s="116">
        <v>3</v>
      </c>
      <c r="AL398" s="116">
        <v>3</v>
      </c>
      <c r="AM398" s="117">
        <f t="shared" si="71"/>
        <v>9</v>
      </c>
      <c r="AN398" s="119" t="str">
        <f t="shared" si="72"/>
        <v>Yes</v>
      </c>
      <c r="AO398" s="119" t="str">
        <f t="shared" si="73"/>
        <v>NOT SELECTED</v>
      </c>
      <c r="AP398" s="119" t="str">
        <f t="shared" si="74"/>
        <v>NOT SELECTED</v>
      </c>
      <c r="AQ398" s="60" t="s">
        <v>862</v>
      </c>
      <c r="AR398" s="112"/>
      <c r="AS398" s="112"/>
    </row>
    <row r="399" spans="2:45" ht="44.25" hidden="1" customHeight="1">
      <c r="B399" s="1" t="s">
        <v>565</v>
      </c>
      <c r="C399" s="109" t="s">
        <v>536</v>
      </c>
      <c r="D399" s="110">
        <v>6</v>
      </c>
      <c r="E399" s="111" t="s">
        <v>895</v>
      </c>
      <c r="F399" s="111"/>
      <c r="G399" s="112" t="s">
        <v>571</v>
      </c>
      <c r="H399" s="112" t="s">
        <v>33</v>
      </c>
      <c r="I399" s="112" t="s">
        <v>155</v>
      </c>
      <c r="J399" s="112" t="s">
        <v>754</v>
      </c>
      <c r="K399" s="112" t="s">
        <v>772</v>
      </c>
      <c r="L399" s="112" t="s">
        <v>727</v>
      </c>
      <c r="M399" s="112" t="s">
        <v>268</v>
      </c>
      <c r="N399" s="116">
        <v>3</v>
      </c>
      <c r="O399" s="116">
        <v>4</v>
      </c>
      <c r="P399" s="116">
        <v>3</v>
      </c>
      <c r="Q399" s="116">
        <v>4</v>
      </c>
      <c r="R399" s="116">
        <v>3</v>
      </c>
      <c r="S399" s="116">
        <v>3</v>
      </c>
      <c r="T399" s="117">
        <f t="shared" si="67"/>
        <v>14</v>
      </c>
      <c r="U399" s="116"/>
      <c r="V399" s="117">
        <f t="shared" si="63"/>
        <v>0</v>
      </c>
      <c r="W399" s="116"/>
      <c r="X399" s="116"/>
      <c r="Y399" s="116"/>
      <c r="Z399" s="117">
        <f t="shared" si="68"/>
        <v>0</v>
      </c>
      <c r="AA399" s="116"/>
      <c r="AB399" s="117">
        <f t="shared" si="69"/>
        <v>0</v>
      </c>
      <c r="AC399" s="116"/>
      <c r="AD399" s="117">
        <f t="shared" si="70"/>
        <v>0</v>
      </c>
      <c r="AE399" s="116">
        <v>0</v>
      </c>
      <c r="AF399" s="116">
        <v>0</v>
      </c>
      <c r="AG399" s="116">
        <v>5</v>
      </c>
      <c r="AH399" s="116">
        <v>5</v>
      </c>
      <c r="AI399" s="117">
        <f>(AE399*'MS-8,9,10 Domain 3 Weights'!$B$2)+(AF399*'MS-8,9,10 Domain 3 Weights'!$B$3)+(AG399*'MS-8,9,10 Domain 3 Weights'!$B$4)+(AH399*'MS-8,9,10 Domain 3 Weights'!$B$5)</f>
        <v>2.5</v>
      </c>
      <c r="AJ399" s="116">
        <v>3</v>
      </c>
      <c r="AK399" s="116">
        <v>3</v>
      </c>
      <c r="AL399" s="116">
        <v>3</v>
      </c>
      <c r="AM399" s="117">
        <f t="shared" si="71"/>
        <v>9</v>
      </c>
      <c r="AN399" s="119" t="str">
        <f t="shared" si="72"/>
        <v>Yes</v>
      </c>
      <c r="AO399" s="119" t="str">
        <f t="shared" si="73"/>
        <v>NOT SELECTED</v>
      </c>
      <c r="AP399" s="119" t="str">
        <f t="shared" si="74"/>
        <v>NOT SELECTED</v>
      </c>
      <c r="AQ399" s="60" t="s">
        <v>869</v>
      </c>
      <c r="AR399" s="112"/>
      <c r="AS399" s="112"/>
    </row>
    <row r="400" spans="2:45" ht="41.25" hidden="1" customHeight="1">
      <c r="B400" s="1" t="s">
        <v>565</v>
      </c>
      <c r="C400" s="109" t="s">
        <v>536</v>
      </c>
      <c r="D400" s="110">
        <v>7</v>
      </c>
      <c r="E400" s="111" t="s">
        <v>895</v>
      </c>
      <c r="F400" s="111"/>
      <c r="G400" s="112" t="s">
        <v>572</v>
      </c>
      <c r="H400" s="112" t="s">
        <v>30</v>
      </c>
      <c r="I400" s="112" t="s">
        <v>573</v>
      </c>
      <c r="J400" s="112" t="s">
        <v>754</v>
      </c>
      <c r="K400" s="112" t="s">
        <v>767</v>
      </c>
      <c r="L400" s="112" t="s">
        <v>727</v>
      </c>
      <c r="M400" s="112" t="s">
        <v>268</v>
      </c>
      <c r="N400" s="116">
        <v>3</v>
      </c>
      <c r="O400" s="116">
        <v>4</v>
      </c>
      <c r="P400" s="116">
        <v>3</v>
      </c>
      <c r="Q400" s="116">
        <v>4</v>
      </c>
      <c r="R400" s="116">
        <v>3</v>
      </c>
      <c r="S400" s="116">
        <v>3</v>
      </c>
      <c r="T400" s="117">
        <f t="shared" si="67"/>
        <v>14</v>
      </c>
      <c r="U400" s="116"/>
      <c r="V400" s="117">
        <f t="shared" si="63"/>
        <v>0</v>
      </c>
      <c r="W400" s="116"/>
      <c r="X400" s="116"/>
      <c r="Y400" s="116"/>
      <c r="Z400" s="117">
        <f t="shared" si="68"/>
        <v>0</v>
      </c>
      <c r="AA400" s="116"/>
      <c r="AB400" s="117">
        <f t="shared" si="69"/>
        <v>0</v>
      </c>
      <c r="AC400" s="116"/>
      <c r="AD400" s="117">
        <f t="shared" si="70"/>
        <v>0</v>
      </c>
      <c r="AE400" s="116">
        <v>0</v>
      </c>
      <c r="AF400" s="116">
        <v>0</v>
      </c>
      <c r="AG400" s="116">
        <v>5</v>
      </c>
      <c r="AH400" s="116">
        <v>5</v>
      </c>
      <c r="AI400" s="117">
        <f>(AE400*'MS-8,9,10 Domain 3 Weights'!$B$2)+(AF400*'MS-8,9,10 Domain 3 Weights'!$B$3)+(AG400*'MS-8,9,10 Domain 3 Weights'!$B$4)+(AH400*'MS-8,9,10 Domain 3 Weights'!$B$5)</f>
        <v>2.5</v>
      </c>
      <c r="AJ400" s="116">
        <v>3</v>
      </c>
      <c r="AK400" s="116">
        <v>3</v>
      </c>
      <c r="AL400" s="116">
        <v>3</v>
      </c>
      <c r="AM400" s="117">
        <f t="shared" si="71"/>
        <v>9</v>
      </c>
      <c r="AN400" s="119" t="str">
        <f t="shared" si="72"/>
        <v>Yes</v>
      </c>
      <c r="AO400" s="119" t="str">
        <f t="shared" si="73"/>
        <v>NOT SELECTED</v>
      </c>
      <c r="AP400" s="119" t="str">
        <f t="shared" si="74"/>
        <v>NOT SELECTED</v>
      </c>
      <c r="AQ400" s="60" t="s">
        <v>862</v>
      </c>
      <c r="AR400" s="112"/>
      <c r="AS400" s="112"/>
    </row>
    <row r="401" spans="2:45" ht="33.75" hidden="1" customHeight="1">
      <c r="B401" s="1" t="s">
        <v>565</v>
      </c>
      <c r="C401" s="109" t="s">
        <v>536</v>
      </c>
      <c r="D401" s="110">
        <v>8</v>
      </c>
      <c r="E401" s="111" t="s">
        <v>895</v>
      </c>
      <c r="F401" s="111"/>
      <c r="G401" s="112" t="s">
        <v>574</v>
      </c>
      <c r="H401" s="112" t="s">
        <v>30</v>
      </c>
      <c r="I401" s="112" t="s">
        <v>31</v>
      </c>
      <c r="J401" s="112" t="s">
        <v>754</v>
      </c>
      <c r="K401" s="112" t="s">
        <v>767</v>
      </c>
      <c r="L401" s="112" t="s">
        <v>727</v>
      </c>
      <c r="M401" s="112" t="s">
        <v>268</v>
      </c>
      <c r="N401" s="116">
        <v>3</v>
      </c>
      <c r="O401" s="116">
        <v>4</v>
      </c>
      <c r="P401" s="116">
        <v>3</v>
      </c>
      <c r="Q401" s="116">
        <v>4</v>
      </c>
      <c r="R401" s="116">
        <v>3</v>
      </c>
      <c r="S401" s="116">
        <v>3</v>
      </c>
      <c r="T401" s="117">
        <f t="shared" si="67"/>
        <v>14</v>
      </c>
      <c r="U401" s="116"/>
      <c r="V401" s="117">
        <f t="shared" si="63"/>
        <v>0</v>
      </c>
      <c r="W401" s="116"/>
      <c r="X401" s="116"/>
      <c r="Y401" s="116"/>
      <c r="Z401" s="117">
        <f t="shared" si="68"/>
        <v>0</v>
      </c>
      <c r="AA401" s="116"/>
      <c r="AB401" s="117">
        <f t="shared" si="69"/>
        <v>0</v>
      </c>
      <c r="AC401" s="116"/>
      <c r="AD401" s="117">
        <f t="shared" si="70"/>
        <v>0</v>
      </c>
      <c r="AE401" s="116">
        <v>0</v>
      </c>
      <c r="AF401" s="116">
        <v>0</v>
      </c>
      <c r="AG401" s="116">
        <v>5</v>
      </c>
      <c r="AH401" s="116">
        <v>5</v>
      </c>
      <c r="AI401" s="117">
        <f>(AE401*'MS-8,9,10 Domain 3 Weights'!$B$2)+(AF401*'MS-8,9,10 Domain 3 Weights'!$B$3)+(AG401*'MS-8,9,10 Domain 3 Weights'!$B$4)+(AH401*'MS-8,9,10 Domain 3 Weights'!$B$5)</f>
        <v>2.5</v>
      </c>
      <c r="AJ401" s="116">
        <v>3</v>
      </c>
      <c r="AK401" s="116">
        <v>3</v>
      </c>
      <c r="AL401" s="116">
        <v>3</v>
      </c>
      <c r="AM401" s="117">
        <f t="shared" si="71"/>
        <v>9</v>
      </c>
      <c r="AN401" s="119" t="str">
        <f t="shared" si="72"/>
        <v>Yes</v>
      </c>
      <c r="AO401" s="119" t="str">
        <f t="shared" si="73"/>
        <v>NOT SELECTED</v>
      </c>
      <c r="AP401" s="119" t="str">
        <f t="shared" si="74"/>
        <v>NOT SELECTED</v>
      </c>
      <c r="AQ401" s="60" t="s">
        <v>862</v>
      </c>
      <c r="AR401" s="112"/>
      <c r="AS401" s="112"/>
    </row>
    <row r="402" spans="2:45" ht="42.75" hidden="1" customHeight="1">
      <c r="B402" s="1" t="s">
        <v>565</v>
      </c>
      <c r="C402" s="109" t="s">
        <v>536</v>
      </c>
      <c r="D402" s="110">
        <v>9</v>
      </c>
      <c r="E402" s="111" t="s">
        <v>895</v>
      </c>
      <c r="F402" s="111"/>
      <c r="G402" s="112" t="s">
        <v>575</v>
      </c>
      <c r="H402" s="112" t="s">
        <v>30</v>
      </c>
      <c r="I402" s="112" t="s">
        <v>573</v>
      </c>
      <c r="J402" s="112" t="s">
        <v>754</v>
      </c>
      <c r="K402" s="112" t="s">
        <v>767</v>
      </c>
      <c r="L402" s="112" t="s">
        <v>727</v>
      </c>
      <c r="M402" s="112" t="s">
        <v>268</v>
      </c>
      <c r="N402" s="116">
        <v>3</v>
      </c>
      <c r="O402" s="116">
        <v>4</v>
      </c>
      <c r="P402" s="116">
        <v>3</v>
      </c>
      <c r="Q402" s="116">
        <v>4</v>
      </c>
      <c r="R402" s="116">
        <v>3</v>
      </c>
      <c r="S402" s="116">
        <v>3</v>
      </c>
      <c r="T402" s="117">
        <f t="shared" si="67"/>
        <v>14</v>
      </c>
      <c r="U402" s="116"/>
      <c r="V402" s="117">
        <f t="shared" si="63"/>
        <v>0</v>
      </c>
      <c r="W402" s="116"/>
      <c r="X402" s="116"/>
      <c r="Y402" s="116"/>
      <c r="Z402" s="117">
        <f t="shared" si="68"/>
        <v>0</v>
      </c>
      <c r="AA402" s="116"/>
      <c r="AB402" s="117">
        <f t="shared" si="69"/>
        <v>0</v>
      </c>
      <c r="AC402" s="116"/>
      <c r="AD402" s="117">
        <f t="shared" si="70"/>
        <v>0</v>
      </c>
      <c r="AE402" s="116">
        <v>0</v>
      </c>
      <c r="AF402" s="116">
        <v>0</v>
      </c>
      <c r="AG402" s="116">
        <v>5</v>
      </c>
      <c r="AH402" s="116">
        <v>5</v>
      </c>
      <c r="AI402" s="117">
        <f>(AE402*'MS-8,9,10 Domain 3 Weights'!$B$2)+(AF402*'MS-8,9,10 Domain 3 Weights'!$B$3)+(AG402*'MS-8,9,10 Domain 3 Weights'!$B$4)+(AH402*'MS-8,9,10 Domain 3 Weights'!$B$5)</f>
        <v>2.5</v>
      </c>
      <c r="AJ402" s="116">
        <v>3</v>
      </c>
      <c r="AK402" s="116">
        <v>3</v>
      </c>
      <c r="AL402" s="116">
        <v>3</v>
      </c>
      <c r="AM402" s="117">
        <f t="shared" si="71"/>
        <v>9</v>
      </c>
      <c r="AN402" s="119" t="str">
        <f t="shared" si="72"/>
        <v>Yes</v>
      </c>
      <c r="AO402" s="119" t="str">
        <f t="shared" si="73"/>
        <v>NOT SELECTED</v>
      </c>
      <c r="AP402" s="119" t="str">
        <f t="shared" si="74"/>
        <v>NOT SELECTED</v>
      </c>
      <c r="AQ402" s="60" t="s">
        <v>862</v>
      </c>
      <c r="AR402" s="112"/>
      <c r="AS402" s="112"/>
    </row>
    <row r="403" spans="2:45" ht="30.75" customHeight="1">
      <c r="B403" s="1" t="s">
        <v>565</v>
      </c>
      <c r="C403" s="109" t="s">
        <v>536</v>
      </c>
      <c r="D403" s="110">
        <v>10</v>
      </c>
      <c r="E403" s="111" t="s">
        <v>895</v>
      </c>
      <c r="F403" s="111"/>
      <c r="G403" s="112" t="s">
        <v>576</v>
      </c>
      <c r="H403" s="112" t="s">
        <v>30</v>
      </c>
      <c r="I403" s="112" t="s">
        <v>577</v>
      </c>
      <c r="J403" s="112" t="s">
        <v>754</v>
      </c>
      <c r="K403" s="112" t="s">
        <v>767</v>
      </c>
      <c r="L403" s="112" t="s">
        <v>726</v>
      </c>
      <c r="M403" s="112" t="s">
        <v>268</v>
      </c>
      <c r="N403" s="116">
        <v>4</v>
      </c>
      <c r="O403" s="116">
        <v>4</v>
      </c>
      <c r="P403" s="116">
        <v>4</v>
      </c>
      <c r="Q403" s="116">
        <v>4</v>
      </c>
      <c r="R403" s="116">
        <v>4</v>
      </c>
      <c r="S403" s="116">
        <v>4</v>
      </c>
      <c r="T403" s="117">
        <f t="shared" si="67"/>
        <v>16</v>
      </c>
      <c r="U403" s="116"/>
      <c r="V403" s="117">
        <f t="shared" si="63"/>
        <v>0</v>
      </c>
      <c r="W403" s="116"/>
      <c r="X403" s="116"/>
      <c r="Y403" s="116"/>
      <c r="Z403" s="117">
        <f t="shared" si="68"/>
        <v>0</v>
      </c>
      <c r="AA403" s="116"/>
      <c r="AB403" s="117">
        <f t="shared" si="69"/>
        <v>0</v>
      </c>
      <c r="AC403" s="116"/>
      <c r="AD403" s="117">
        <f t="shared" si="70"/>
        <v>0</v>
      </c>
      <c r="AE403" s="116">
        <v>0</v>
      </c>
      <c r="AF403" s="116">
        <v>0</v>
      </c>
      <c r="AG403" s="116">
        <v>5</v>
      </c>
      <c r="AH403" s="116">
        <v>5</v>
      </c>
      <c r="AI403" s="117">
        <f>(AE403*'MS-8,9,10 Domain 3 Weights'!$B$2)+(AF403*'MS-8,9,10 Domain 3 Weights'!$B$3)+(AG403*'MS-8,9,10 Domain 3 Weights'!$B$4)+(AH403*'MS-8,9,10 Domain 3 Weights'!$B$5)</f>
        <v>2.5</v>
      </c>
      <c r="AJ403" s="116">
        <v>3</v>
      </c>
      <c r="AK403" s="116">
        <v>3</v>
      </c>
      <c r="AL403" s="116">
        <v>3</v>
      </c>
      <c r="AM403" s="117">
        <f t="shared" si="71"/>
        <v>9</v>
      </c>
      <c r="AN403" s="119" t="str">
        <f t="shared" si="72"/>
        <v>Yes</v>
      </c>
      <c r="AO403" s="119" t="str">
        <f t="shared" si="73"/>
        <v>SELECTED</v>
      </c>
      <c r="AP403" s="119" t="str">
        <f t="shared" si="74"/>
        <v>NOT SELECTED</v>
      </c>
      <c r="AQ403" s="60" t="s">
        <v>872</v>
      </c>
      <c r="AR403" s="112"/>
      <c r="AS403" s="112"/>
    </row>
    <row r="404" spans="2:45" ht="44.25" customHeight="1">
      <c r="B404" s="1" t="s">
        <v>565</v>
      </c>
      <c r="C404" s="109" t="s">
        <v>536</v>
      </c>
      <c r="D404" s="110">
        <v>11</v>
      </c>
      <c r="E404" s="111" t="s">
        <v>895</v>
      </c>
      <c r="F404" s="111"/>
      <c r="G404" s="112" t="s">
        <v>578</v>
      </c>
      <c r="H404" s="112" t="s">
        <v>30</v>
      </c>
      <c r="I404" s="112" t="s">
        <v>573</v>
      </c>
      <c r="J404" s="112" t="s">
        <v>754</v>
      </c>
      <c r="K404" s="112" t="s">
        <v>767</v>
      </c>
      <c r="L404" s="112" t="s">
        <v>726</v>
      </c>
      <c r="M404" s="112" t="s">
        <v>226</v>
      </c>
      <c r="N404" s="116">
        <v>4</v>
      </c>
      <c r="O404" s="116">
        <v>4</v>
      </c>
      <c r="P404" s="116">
        <v>4</v>
      </c>
      <c r="Q404" s="116">
        <v>4</v>
      </c>
      <c r="R404" s="116">
        <v>4</v>
      </c>
      <c r="S404" s="116">
        <v>4</v>
      </c>
      <c r="T404" s="117">
        <f t="shared" si="67"/>
        <v>16</v>
      </c>
      <c r="U404" s="116"/>
      <c r="V404" s="117">
        <f t="shared" si="63"/>
        <v>0</v>
      </c>
      <c r="W404" s="116"/>
      <c r="X404" s="116"/>
      <c r="Y404" s="116"/>
      <c r="Z404" s="117">
        <f t="shared" si="68"/>
        <v>0</v>
      </c>
      <c r="AA404" s="116"/>
      <c r="AB404" s="117">
        <f t="shared" si="69"/>
        <v>0</v>
      </c>
      <c r="AC404" s="116"/>
      <c r="AD404" s="117">
        <f t="shared" si="70"/>
        <v>0</v>
      </c>
      <c r="AE404" s="116">
        <v>0</v>
      </c>
      <c r="AF404" s="116">
        <v>0</v>
      </c>
      <c r="AG404" s="116">
        <v>5</v>
      </c>
      <c r="AH404" s="116">
        <v>5</v>
      </c>
      <c r="AI404" s="117">
        <f>(AE404*'MS-8,9,10 Domain 3 Weights'!$B$2)+(AF404*'MS-8,9,10 Domain 3 Weights'!$B$3)+(AG404*'MS-8,9,10 Domain 3 Weights'!$B$4)+(AH404*'MS-8,9,10 Domain 3 Weights'!$B$5)</f>
        <v>2.5</v>
      </c>
      <c r="AJ404" s="116">
        <v>3</v>
      </c>
      <c r="AK404" s="116">
        <v>3</v>
      </c>
      <c r="AL404" s="116">
        <v>3</v>
      </c>
      <c r="AM404" s="117">
        <f t="shared" si="71"/>
        <v>9</v>
      </c>
      <c r="AN404" s="119" t="str">
        <f t="shared" si="72"/>
        <v>Yes</v>
      </c>
      <c r="AO404" s="119" t="str">
        <f t="shared" si="73"/>
        <v>SELECTED</v>
      </c>
      <c r="AP404" s="119" t="str">
        <f t="shared" si="74"/>
        <v>NOT SELECTED</v>
      </c>
      <c r="AQ404" s="60" t="s">
        <v>872</v>
      </c>
      <c r="AR404" s="112"/>
      <c r="AS404" s="112"/>
    </row>
    <row r="405" spans="2:45" ht="28.5" customHeight="1">
      <c r="B405" s="1" t="s">
        <v>565</v>
      </c>
      <c r="C405" s="109" t="s">
        <v>536</v>
      </c>
      <c r="D405" s="110">
        <v>12</v>
      </c>
      <c r="E405" s="111" t="s">
        <v>895</v>
      </c>
      <c r="F405" s="111"/>
      <c r="G405" s="112" t="s">
        <v>579</v>
      </c>
      <c r="H405" s="112" t="s">
        <v>36</v>
      </c>
      <c r="I405" s="112" t="s">
        <v>580</v>
      </c>
      <c r="J405" s="112" t="s">
        <v>754</v>
      </c>
      <c r="K405" s="112" t="s">
        <v>761</v>
      </c>
      <c r="L405" s="112" t="s">
        <v>727</v>
      </c>
      <c r="M405" s="112" t="s">
        <v>268</v>
      </c>
      <c r="N405" s="116">
        <v>4</v>
      </c>
      <c r="O405" s="116">
        <v>4</v>
      </c>
      <c r="P405" s="116">
        <v>4</v>
      </c>
      <c r="Q405" s="116">
        <v>4</v>
      </c>
      <c r="R405" s="116">
        <v>4</v>
      </c>
      <c r="S405" s="116">
        <v>3</v>
      </c>
      <c r="T405" s="117">
        <f t="shared" si="67"/>
        <v>16</v>
      </c>
      <c r="U405" s="116"/>
      <c r="V405" s="117">
        <f t="shared" si="63"/>
        <v>0</v>
      </c>
      <c r="W405" s="116"/>
      <c r="X405" s="116"/>
      <c r="Y405" s="116"/>
      <c r="Z405" s="117">
        <f t="shared" si="68"/>
        <v>0</v>
      </c>
      <c r="AA405" s="116"/>
      <c r="AB405" s="117">
        <f t="shared" si="69"/>
        <v>0</v>
      </c>
      <c r="AC405" s="116"/>
      <c r="AD405" s="117">
        <f t="shared" si="70"/>
        <v>0</v>
      </c>
      <c r="AE405" s="116">
        <v>0</v>
      </c>
      <c r="AF405" s="116">
        <v>5</v>
      </c>
      <c r="AG405" s="116">
        <v>5</v>
      </c>
      <c r="AH405" s="116">
        <v>5</v>
      </c>
      <c r="AI405" s="117">
        <f>(AE405*'MS-8,9,10 Domain 3 Weights'!$B$2)+(AF405*'MS-8,9,10 Domain 3 Weights'!$B$3)+(AG405*'MS-8,9,10 Domain 3 Weights'!$B$4)+(AH405*'MS-8,9,10 Domain 3 Weights'!$B$5)</f>
        <v>3.5</v>
      </c>
      <c r="AJ405" s="116">
        <v>3</v>
      </c>
      <c r="AK405" s="116">
        <v>3</v>
      </c>
      <c r="AL405" s="116">
        <v>3</v>
      </c>
      <c r="AM405" s="117">
        <f t="shared" si="71"/>
        <v>9</v>
      </c>
      <c r="AN405" s="119" t="str">
        <f t="shared" si="72"/>
        <v>Yes</v>
      </c>
      <c r="AO405" s="119" t="str">
        <f t="shared" si="73"/>
        <v>SELECTED</v>
      </c>
      <c r="AP405" s="119" t="str">
        <f t="shared" si="74"/>
        <v>NOT SELECTED</v>
      </c>
      <c r="AQ405" s="60" t="s">
        <v>872</v>
      </c>
      <c r="AR405" s="112"/>
      <c r="AS405" s="112"/>
    </row>
    <row r="406" spans="2:45" ht="39.75" customHeight="1">
      <c r="B406" s="1" t="s">
        <v>565</v>
      </c>
      <c r="C406" s="109" t="s">
        <v>536</v>
      </c>
      <c r="D406" s="110">
        <v>13</v>
      </c>
      <c r="E406" s="111" t="s">
        <v>895</v>
      </c>
      <c r="F406" s="111"/>
      <c r="G406" s="112" t="s">
        <v>581</v>
      </c>
      <c r="H406" s="112" t="s">
        <v>948</v>
      </c>
      <c r="I406" s="112" t="s">
        <v>580</v>
      </c>
      <c r="J406" s="112" t="s">
        <v>754</v>
      </c>
      <c r="K406" s="112" t="s">
        <v>762</v>
      </c>
      <c r="L406" s="112" t="s">
        <v>726</v>
      </c>
      <c r="M406" s="112" t="s">
        <v>268</v>
      </c>
      <c r="N406" s="116">
        <v>4</v>
      </c>
      <c r="O406" s="116">
        <v>4</v>
      </c>
      <c r="P406" s="116">
        <v>4</v>
      </c>
      <c r="Q406" s="116">
        <v>4</v>
      </c>
      <c r="R406" s="116">
        <v>3</v>
      </c>
      <c r="S406" s="116">
        <v>4</v>
      </c>
      <c r="T406" s="117">
        <f t="shared" si="67"/>
        <v>16</v>
      </c>
      <c r="U406" s="116"/>
      <c r="V406" s="117">
        <f t="shared" ref="V406:V469" si="75">IF(E406="MS-1",U406*(VLOOKUP(K406,_tbl.MS1,3,FALSE)),U406)</f>
        <v>0</v>
      </c>
      <c r="W406" s="116"/>
      <c r="X406" s="116"/>
      <c r="Y406" s="116"/>
      <c r="Z406" s="117">
        <f t="shared" si="68"/>
        <v>0</v>
      </c>
      <c r="AA406" s="116"/>
      <c r="AB406" s="117">
        <f t="shared" si="69"/>
        <v>0</v>
      </c>
      <c r="AC406" s="116"/>
      <c r="AD406" s="117">
        <f t="shared" si="70"/>
        <v>0</v>
      </c>
      <c r="AE406" s="116">
        <v>0</v>
      </c>
      <c r="AF406" s="116">
        <v>5</v>
      </c>
      <c r="AG406" s="116">
        <v>5</v>
      </c>
      <c r="AH406" s="116">
        <v>5</v>
      </c>
      <c r="AI406" s="117">
        <f>(AE406*'MS-8,9,10 Domain 3 Weights'!$B$2)+(AF406*'MS-8,9,10 Domain 3 Weights'!$B$3)+(AG406*'MS-8,9,10 Domain 3 Weights'!$B$4)+(AH406*'MS-8,9,10 Domain 3 Weights'!$B$5)</f>
        <v>3.5</v>
      </c>
      <c r="AJ406" s="116">
        <v>3</v>
      </c>
      <c r="AK406" s="116">
        <v>3</v>
      </c>
      <c r="AL406" s="116">
        <v>3</v>
      </c>
      <c r="AM406" s="117">
        <f t="shared" si="71"/>
        <v>9</v>
      </c>
      <c r="AN406" s="119" t="str">
        <f t="shared" si="72"/>
        <v>Yes</v>
      </c>
      <c r="AO406" s="119" t="str">
        <f t="shared" si="73"/>
        <v>SELECTED</v>
      </c>
      <c r="AP406" s="119" t="str">
        <f t="shared" si="74"/>
        <v>NOT SELECTED</v>
      </c>
      <c r="AQ406" s="60" t="s">
        <v>868</v>
      </c>
      <c r="AR406" s="112"/>
      <c r="AS406" s="112" t="s">
        <v>855</v>
      </c>
    </row>
    <row r="407" spans="2:45" ht="91" hidden="1">
      <c r="B407" s="1" t="s">
        <v>582</v>
      </c>
      <c r="C407" s="109" t="s">
        <v>583</v>
      </c>
      <c r="D407" s="110">
        <v>1</v>
      </c>
      <c r="E407" s="111" t="s">
        <v>891</v>
      </c>
      <c r="F407" s="111"/>
      <c r="G407" s="112" t="s">
        <v>584</v>
      </c>
      <c r="H407" s="112" t="s">
        <v>22</v>
      </c>
      <c r="I407" s="112" t="s">
        <v>285</v>
      </c>
      <c r="J407" s="112" t="s">
        <v>756</v>
      </c>
      <c r="K407" s="112" t="s">
        <v>765</v>
      </c>
      <c r="L407" s="112" t="s">
        <v>726</v>
      </c>
      <c r="M407" s="112"/>
      <c r="N407" s="116">
        <v>4</v>
      </c>
      <c r="O407" s="116">
        <v>4</v>
      </c>
      <c r="P407" s="116">
        <v>3</v>
      </c>
      <c r="Q407" s="116">
        <v>3</v>
      </c>
      <c r="R407" s="116">
        <v>3</v>
      </c>
      <c r="S407" s="116">
        <v>3</v>
      </c>
      <c r="T407" s="117">
        <f>SUM(N407:$Q407)</f>
        <v>14</v>
      </c>
      <c r="U407" s="116"/>
      <c r="V407" s="117">
        <f t="shared" si="75"/>
        <v>0</v>
      </c>
      <c r="W407" s="116"/>
      <c r="X407" s="116"/>
      <c r="Y407" s="116"/>
      <c r="Z407" s="117">
        <f t="shared" si="68"/>
        <v>0</v>
      </c>
      <c r="AA407" s="116"/>
      <c r="AB407" s="117">
        <f t="shared" si="69"/>
        <v>0</v>
      </c>
      <c r="AC407" s="116">
        <v>4</v>
      </c>
      <c r="AD407" s="117">
        <f t="shared" si="70"/>
        <v>4</v>
      </c>
      <c r="AE407" s="116"/>
      <c r="AF407" s="116"/>
      <c r="AG407" s="116"/>
      <c r="AH407" s="116"/>
      <c r="AI407" s="117">
        <f>(AE407*'MS-8,9,10 Domain 3 Weights'!$B$2)+(AF407*'MS-8,9,10 Domain 3 Weights'!$B$3)+(AG407*'MS-8,9,10 Domain 3 Weights'!$B$4)+(AH407*'MS-8,9,10 Domain 3 Weights'!$B$5)</f>
        <v>0</v>
      </c>
      <c r="AJ407" s="116">
        <v>3</v>
      </c>
      <c r="AK407" s="116">
        <v>3</v>
      </c>
      <c r="AL407" s="116">
        <v>3</v>
      </c>
      <c r="AM407" s="117">
        <f t="shared" si="71"/>
        <v>9</v>
      </c>
      <c r="AN407" s="119" t="str">
        <f t="shared" si="72"/>
        <v>No</v>
      </c>
      <c r="AO407" s="119" t="str">
        <f t="shared" si="73"/>
        <v>NOT SELECTED</v>
      </c>
      <c r="AP407" s="119" t="str">
        <f t="shared" si="74"/>
        <v>NOT SELECTED</v>
      </c>
      <c r="AQ407" s="60" t="s">
        <v>869</v>
      </c>
      <c r="AR407" s="112"/>
      <c r="AS407" s="112"/>
    </row>
    <row r="408" spans="2:45" ht="91" hidden="1">
      <c r="B408" s="1" t="s">
        <v>582</v>
      </c>
      <c r="C408" s="109" t="s">
        <v>583</v>
      </c>
      <c r="D408" s="110">
        <v>2</v>
      </c>
      <c r="E408" s="111" t="s">
        <v>891</v>
      </c>
      <c r="F408" s="111"/>
      <c r="G408" s="112" t="s">
        <v>585</v>
      </c>
      <c r="H408" s="112" t="s">
        <v>22</v>
      </c>
      <c r="I408" s="112" t="s">
        <v>285</v>
      </c>
      <c r="J408" s="112" t="s">
        <v>756</v>
      </c>
      <c r="K408" s="112" t="s">
        <v>765</v>
      </c>
      <c r="L408" s="112" t="s">
        <v>726</v>
      </c>
      <c r="M408" s="112"/>
      <c r="N408" s="116">
        <v>4</v>
      </c>
      <c r="O408" s="116">
        <v>4</v>
      </c>
      <c r="P408" s="116">
        <v>3</v>
      </c>
      <c r="Q408" s="116">
        <v>3</v>
      </c>
      <c r="R408" s="116">
        <v>3</v>
      </c>
      <c r="S408" s="116">
        <v>3</v>
      </c>
      <c r="T408" s="117">
        <f>SUM(N408:$Q408)</f>
        <v>14</v>
      </c>
      <c r="U408" s="116"/>
      <c r="V408" s="117">
        <f t="shared" si="75"/>
        <v>0</v>
      </c>
      <c r="W408" s="116"/>
      <c r="X408" s="116"/>
      <c r="Y408" s="116"/>
      <c r="Z408" s="117">
        <f t="shared" si="68"/>
        <v>0</v>
      </c>
      <c r="AA408" s="116"/>
      <c r="AB408" s="117">
        <f t="shared" si="69"/>
        <v>0</v>
      </c>
      <c r="AC408" s="116">
        <v>4</v>
      </c>
      <c r="AD408" s="117">
        <f t="shared" si="70"/>
        <v>4</v>
      </c>
      <c r="AE408" s="116"/>
      <c r="AF408" s="116"/>
      <c r="AG408" s="116"/>
      <c r="AH408" s="116"/>
      <c r="AI408" s="117">
        <f>(AE408*'MS-8,9,10 Domain 3 Weights'!$B$2)+(AF408*'MS-8,9,10 Domain 3 Weights'!$B$3)+(AG408*'MS-8,9,10 Domain 3 Weights'!$B$4)+(AH408*'MS-8,9,10 Domain 3 Weights'!$B$5)</f>
        <v>0</v>
      </c>
      <c r="AJ408" s="116">
        <v>3</v>
      </c>
      <c r="AK408" s="116">
        <v>3</v>
      </c>
      <c r="AL408" s="116">
        <v>3</v>
      </c>
      <c r="AM408" s="117">
        <f t="shared" si="71"/>
        <v>9</v>
      </c>
      <c r="AN408" s="119" t="str">
        <f t="shared" si="72"/>
        <v>No</v>
      </c>
      <c r="AO408" s="119" t="str">
        <f t="shared" si="73"/>
        <v>NOT SELECTED</v>
      </c>
      <c r="AP408" s="119" t="str">
        <f t="shared" si="74"/>
        <v>NOT SELECTED</v>
      </c>
      <c r="AQ408" s="60" t="s">
        <v>869</v>
      </c>
      <c r="AR408" s="112"/>
      <c r="AS408" s="112"/>
    </row>
    <row r="409" spans="2:45" ht="39" hidden="1">
      <c r="B409" s="1" t="s">
        <v>582</v>
      </c>
      <c r="C409" s="109" t="s">
        <v>583</v>
      </c>
      <c r="D409" s="110">
        <v>3</v>
      </c>
      <c r="E409" s="111" t="s">
        <v>891</v>
      </c>
      <c r="F409" s="111"/>
      <c r="G409" s="112" t="s">
        <v>586</v>
      </c>
      <c r="H409" s="112" t="s">
        <v>22</v>
      </c>
      <c r="I409" s="112" t="s">
        <v>23</v>
      </c>
      <c r="J409" s="112" t="s">
        <v>756</v>
      </c>
      <c r="K409" s="112" t="s">
        <v>765</v>
      </c>
      <c r="L409" s="112" t="s">
        <v>726</v>
      </c>
      <c r="M409" s="112" t="s">
        <v>16</v>
      </c>
      <c r="N409" s="116">
        <v>3</v>
      </c>
      <c r="O409" s="116">
        <v>4</v>
      </c>
      <c r="P409" s="116">
        <v>4</v>
      </c>
      <c r="Q409" s="116">
        <v>3</v>
      </c>
      <c r="R409" s="116">
        <v>4</v>
      </c>
      <c r="S409" s="116">
        <v>4</v>
      </c>
      <c r="T409" s="117">
        <f>SUM(N409:$Q409)</f>
        <v>14</v>
      </c>
      <c r="U409" s="116"/>
      <c r="V409" s="117">
        <f t="shared" si="75"/>
        <v>0</v>
      </c>
      <c r="W409" s="116"/>
      <c r="X409" s="116"/>
      <c r="Y409" s="116"/>
      <c r="Z409" s="117">
        <f t="shared" si="68"/>
        <v>0</v>
      </c>
      <c r="AA409" s="116"/>
      <c r="AB409" s="117">
        <f t="shared" si="69"/>
        <v>0</v>
      </c>
      <c r="AC409" s="116">
        <v>4</v>
      </c>
      <c r="AD409" s="117">
        <f t="shared" si="70"/>
        <v>4</v>
      </c>
      <c r="AE409" s="116"/>
      <c r="AF409" s="116"/>
      <c r="AG409" s="116"/>
      <c r="AH409" s="116"/>
      <c r="AI409" s="117">
        <f>(AE409*'MS-8,9,10 Domain 3 Weights'!$B$2)+(AF409*'MS-8,9,10 Domain 3 Weights'!$B$3)+(AG409*'MS-8,9,10 Domain 3 Weights'!$B$4)+(AH409*'MS-8,9,10 Domain 3 Weights'!$B$5)</f>
        <v>0</v>
      </c>
      <c r="AJ409" s="116">
        <v>3</v>
      </c>
      <c r="AK409" s="116">
        <v>3</v>
      </c>
      <c r="AL409" s="116">
        <v>3</v>
      </c>
      <c r="AM409" s="117">
        <f t="shared" si="71"/>
        <v>9</v>
      </c>
      <c r="AN409" s="119" t="str">
        <f t="shared" si="72"/>
        <v>No</v>
      </c>
      <c r="AO409" s="119" t="str">
        <f t="shared" si="73"/>
        <v>NOT SELECTED</v>
      </c>
      <c r="AP409" s="119" t="str">
        <f t="shared" si="74"/>
        <v>NOT SELECTED</v>
      </c>
      <c r="AQ409" s="60" t="s">
        <v>869</v>
      </c>
      <c r="AR409" s="112"/>
      <c r="AS409" s="112"/>
    </row>
    <row r="410" spans="2:45" ht="39" hidden="1">
      <c r="B410" s="1" t="s">
        <v>582</v>
      </c>
      <c r="C410" s="109" t="s">
        <v>583</v>
      </c>
      <c r="D410" s="110">
        <v>4</v>
      </c>
      <c r="E410" s="111" t="s">
        <v>891</v>
      </c>
      <c r="F410" s="111"/>
      <c r="G410" s="112" t="s">
        <v>587</v>
      </c>
      <c r="H410" s="112" t="s">
        <v>770</v>
      </c>
      <c r="I410" s="112" t="s">
        <v>588</v>
      </c>
      <c r="J410" s="112" t="s">
        <v>756</v>
      </c>
      <c r="K410" s="112" t="s">
        <v>770</v>
      </c>
      <c r="L410" s="112" t="s">
        <v>726</v>
      </c>
      <c r="M410" s="112"/>
      <c r="N410" s="116">
        <v>4</v>
      </c>
      <c r="O410" s="116">
        <v>5</v>
      </c>
      <c r="P410" s="116">
        <v>3</v>
      </c>
      <c r="Q410" s="116">
        <v>4</v>
      </c>
      <c r="R410" s="116">
        <v>3</v>
      </c>
      <c r="S410" s="116">
        <v>3</v>
      </c>
      <c r="T410" s="117">
        <f>SUM(N410:$Q410)</f>
        <v>16</v>
      </c>
      <c r="U410" s="116"/>
      <c r="V410" s="117">
        <f t="shared" si="75"/>
        <v>0</v>
      </c>
      <c r="W410" s="116"/>
      <c r="X410" s="116"/>
      <c r="Y410" s="116"/>
      <c r="Z410" s="117">
        <f t="shared" si="68"/>
        <v>0</v>
      </c>
      <c r="AA410" s="116"/>
      <c r="AB410" s="117">
        <f t="shared" si="69"/>
        <v>0</v>
      </c>
      <c r="AC410" s="116">
        <v>4</v>
      </c>
      <c r="AD410" s="117">
        <f t="shared" si="70"/>
        <v>4</v>
      </c>
      <c r="AE410" s="116"/>
      <c r="AF410" s="116"/>
      <c r="AG410" s="116"/>
      <c r="AH410" s="116"/>
      <c r="AI410" s="117">
        <f>(AE410*'MS-8,9,10 Domain 3 Weights'!$B$2)+(AF410*'MS-8,9,10 Domain 3 Weights'!$B$3)+(AG410*'MS-8,9,10 Domain 3 Weights'!$B$4)+(AH410*'MS-8,9,10 Domain 3 Weights'!$B$5)</f>
        <v>0</v>
      </c>
      <c r="AJ410" s="116">
        <v>3</v>
      </c>
      <c r="AK410" s="116">
        <v>3</v>
      </c>
      <c r="AL410" s="116">
        <v>3</v>
      </c>
      <c r="AM410" s="117">
        <f t="shared" si="71"/>
        <v>9</v>
      </c>
      <c r="AN410" s="119" t="str">
        <f t="shared" si="72"/>
        <v>No</v>
      </c>
      <c r="AO410" s="119" t="str">
        <f t="shared" si="73"/>
        <v>NOT SELECTED</v>
      </c>
      <c r="AP410" s="119" t="str">
        <f t="shared" si="74"/>
        <v>NOT SELECTED</v>
      </c>
      <c r="AQ410" s="60" t="s">
        <v>869</v>
      </c>
      <c r="AR410" s="112"/>
      <c r="AS410" s="112"/>
    </row>
    <row r="411" spans="2:45" ht="39" hidden="1">
      <c r="B411" s="1" t="s">
        <v>582</v>
      </c>
      <c r="C411" s="109" t="s">
        <v>583</v>
      </c>
      <c r="D411" s="110">
        <v>5</v>
      </c>
      <c r="E411" s="111" t="s">
        <v>891</v>
      </c>
      <c r="F411" s="111"/>
      <c r="G411" s="112" t="s">
        <v>589</v>
      </c>
      <c r="H411" s="112" t="s">
        <v>30</v>
      </c>
      <c r="I411" s="112" t="s">
        <v>590</v>
      </c>
      <c r="J411" s="112" t="s">
        <v>756</v>
      </c>
      <c r="K411" s="112" t="s">
        <v>767</v>
      </c>
      <c r="L411" s="112" t="s">
        <v>726</v>
      </c>
      <c r="M411" s="112"/>
      <c r="N411" s="116">
        <v>4</v>
      </c>
      <c r="O411" s="116">
        <v>5</v>
      </c>
      <c r="P411" s="116">
        <v>3</v>
      </c>
      <c r="Q411" s="116">
        <v>4</v>
      </c>
      <c r="R411" s="116">
        <v>3</v>
      </c>
      <c r="S411" s="116"/>
      <c r="T411" s="117">
        <f>SUM(N411:$Q411)</f>
        <v>16</v>
      </c>
      <c r="U411" s="116"/>
      <c r="V411" s="117">
        <f t="shared" si="75"/>
        <v>0</v>
      </c>
      <c r="W411" s="116"/>
      <c r="X411" s="116"/>
      <c r="Y411" s="116"/>
      <c r="Z411" s="117">
        <f t="shared" si="68"/>
        <v>0</v>
      </c>
      <c r="AA411" s="116"/>
      <c r="AB411" s="117">
        <f t="shared" si="69"/>
        <v>0</v>
      </c>
      <c r="AC411" s="116">
        <v>4</v>
      </c>
      <c r="AD411" s="117">
        <f t="shared" si="70"/>
        <v>4</v>
      </c>
      <c r="AE411" s="116"/>
      <c r="AF411" s="116"/>
      <c r="AG411" s="116"/>
      <c r="AH411" s="116"/>
      <c r="AI411" s="117">
        <f>(AE411*'MS-8,9,10 Domain 3 Weights'!$B$2)+(AF411*'MS-8,9,10 Domain 3 Weights'!$B$3)+(AG411*'MS-8,9,10 Domain 3 Weights'!$B$4)+(AH411*'MS-8,9,10 Domain 3 Weights'!$B$5)</f>
        <v>0</v>
      </c>
      <c r="AJ411" s="116">
        <v>3</v>
      </c>
      <c r="AK411" s="116">
        <v>3</v>
      </c>
      <c r="AL411" s="116">
        <v>3</v>
      </c>
      <c r="AM411" s="117">
        <f t="shared" si="71"/>
        <v>9</v>
      </c>
      <c r="AN411" s="119" t="str">
        <f t="shared" si="72"/>
        <v>No</v>
      </c>
      <c r="AO411" s="119" t="str">
        <f t="shared" si="73"/>
        <v>NOT SELECTED</v>
      </c>
      <c r="AP411" s="119" t="str">
        <f t="shared" si="74"/>
        <v>NOT SELECTED</v>
      </c>
      <c r="AQ411" s="60" t="s">
        <v>869</v>
      </c>
      <c r="AR411" s="112"/>
      <c r="AS411" s="112"/>
    </row>
    <row r="412" spans="2:45" ht="39" hidden="1">
      <c r="B412" s="1" t="s">
        <v>582</v>
      </c>
      <c r="C412" s="109" t="s">
        <v>583</v>
      </c>
      <c r="D412" s="110">
        <v>6</v>
      </c>
      <c r="E412" s="111" t="s">
        <v>891</v>
      </c>
      <c r="F412" s="111"/>
      <c r="G412" s="112" t="s">
        <v>591</v>
      </c>
      <c r="H412" s="112" t="s">
        <v>33</v>
      </c>
      <c r="I412" s="112" t="s">
        <v>34</v>
      </c>
      <c r="J412" s="112" t="s">
        <v>756</v>
      </c>
      <c r="K412" s="112" t="s">
        <v>772</v>
      </c>
      <c r="L412" s="112" t="s">
        <v>726</v>
      </c>
      <c r="M412" s="112"/>
      <c r="N412" s="116">
        <v>4</v>
      </c>
      <c r="O412" s="116">
        <v>5</v>
      </c>
      <c r="P412" s="116">
        <v>3</v>
      </c>
      <c r="Q412" s="116">
        <v>4</v>
      </c>
      <c r="R412" s="116">
        <v>3</v>
      </c>
      <c r="S412" s="116">
        <v>3</v>
      </c>
      <c r="T412" s="117">
        <f>SUM(N412:$Q412)</f>
        <v>16</v>
      </c>
      <c r="U412" s="116"/>
      <c r="V412" s="117">
        <f t="shared" si="75"/>
        <v>0</v>
      </c>
      <c r="W412" s="116"/>
      <c r="X412" s="116"/>
      <c r="Y412" s="116"/>
      <c r="Z412" s="117">
        <f t="shared" si="68"/>
        <v>0</v>
      </c>
      <c r="AA412" s="116"/>
      <c r="AB412" s="117">
        <f t="shared" si="69"/>
        <v>0</v>
      </c>
      <c r="AC412" s="116">
        <v>4</v>
      </c>
      <c r="AD412" s="117">
        <f t="shared" si="70"/>
        <v>4</v>
      </c>
      <c r="AE412" s="116"/>
      <c r="AF412" s="116"/>
      <c r="AG412" s="116"/>
      <c r="AH412" s="116"/>
      <c r="AI412" s="117">
        <f>(AE412*'MS-8,9,10 Domain 3 Weights'!$B$2)+(AF412*'MS-8,9,10 Domain 3 Weights'!$B$3)+(AG412*'MS-8,9,10 Domain 3 Weights'!$B$4)+(AH412*'MS-8,9,10 Domain 3 Weights'!$B$5)</f>
        <v>0</v>
      </c>
      <c r="AJ412" s="116">
        <v>3</v>
      </c>
      <c r="AK412" s="116">
        <v>3</v>
      </c>
      <c r="AL412" s="116">
        <v>3</v>
      </c>
      <c r="AM412" s="117">
        <f t="shared" si="71"/>
        <v>9</v>
      </c>
      <c r="AN412" s="119" t="str">
        <f t="shared" si="72"/>
        <v>No</v>
      </c>
      <c r="AO412" s="119" t="str">
        <f t="shared" si="73"/>
        <v>NOT SELECTED</v>
      </c>
      <c r="AP412" s="119" t="str">
        <f t="shared" si="74"/>
        <v>NOT SELECTED</v>
      </c>
      <c r="AQ412" s="60" t="s">
        <v>869</v>
      </c>
      <c r="AR412" s="112"/>
      <c r="AS412" s="112"/>
    </row>
    <row r="413" spans="2:45" ht="26" hidden="1">
      <c r="B413" s="1" t="s">
        <v>582</v>
      </c>
      <c r="C413" s="109" t="s">
        <v>583</v>
      </c>
      <c r="D413" s="110">
        <v>7</v>
      </c>
      <c r="E413" s="111" t="s">
        <v>891</v>
      </c>
      <c r="F413" s="111"/>
      <c r="G413" s="112" t="s">
        <v>592</v>
      </c>
      <c r="H413" s="112" t="s">
        <v>33</v>
      </c>
      <c r="I413" s="112" t="s">
        <v>34</v>
      </c>
      <c r="J413" s="112" t="s">
        <v>756</v>
      </c>
      <c r="K413" s="112" t="s">
        <v>772</v>
      </c>
      <c r="L413" s="112" t="s">
        <v>726</v>
      </c>
      <c r="M413" s="112"/>
      <c r="N413" s="116">
        <v>4</v>
      </c>
      <c r="O413" s="116">
        <v>5</v>
      </c>
      <c r="P413" s="116">
        <v>3</v>
      </c>
      <c r="Q413" s="116">
        <v>4</v>
      </c>
      <c r="R413" s="116">
        <v>3</v>
      </c>
      <c r="S413" s="116">
        <v>3</v>
      </c>
      <c r="T413" s="117">
        <f>SUM(N413:$Q413)</f>
        <v>16</v>
      </c>
      <c r="U413" s="116"/>
      <c r="V413" s="117">
        <f t="shared" si="75"/>
        <v>0</v>
      </c>
      <c r="W413" s="116"/>
      <c r="X413" s="116"/>
      <c r="Y413" s="116"/>
      <c r="Z413" s="117">
        <f t="shared" si="68"/>
        <v>0</v>
      </c>
      <c r="AA413" s="116"/>
      <c r="AB413" s="117">
        <f t="shared" si="69"/>
        <v>0</v>
      </c>
      <c r="AC413" s="116">
        <v>4</v>
      </c>
      <c r="AD413" s="117">
        <f t="shared" si="70"/>
        <v>4</v>
      </c>
      <c r="AE413" s="116"/>
      <c r="AF413" s="116"/>
      <c r="AG413" s="116"/>
      <c r="AH413" s="116"/>
      <c r="AI413" s="117">
        <f>(AE413*'MS-8,9,10 Domain 3 Weights'!$B$2)+(AF413*'MS-8,9,10 Domain 3 Weights'!$B$3)+(AG413*'MS-8,9,10 Domain 3 Weights'!$B$4)+(AH413*'MS-8,9,10 Domain 3 Weights'!$B$5)</f>
        <v>0</v>
      </c>
      <c r="AJ413" s="116">
        <v>3</v>
      </c>
      <c r="AK413" s="116">
        <v>3</v>
      </c>
      <c r="AL413" s="116">
        <v>3</v>
      </c>
      <c r="AM413" s="117">
        <f t="shared" si="71"/>
        <v>9</v>
      </c>
      <c r="AN413" s="119" t="str">
        <f t="shared" si="72"/>
        <v>No</v>
      </c>
      <c r="AO413" s="119" t="str">
        <f t="shared" si="73"/>
        <v>NOT SELECTED</v>
      </c>
      <c r="AP413" s="119" t="str">
        <f t="shared" si="74"/>
        <v>NOT SELECTED</v>
      </c>
      <c r="AQ413" s="60" t="s">
        <v>869</v>
      </c>
      <c r="AR413" s="112"/>
      <c r="AS413" s="112"/>
    </row>
    <row r="414" spans="2:45" ht="65" hidden="1">
      <c r="B414" s="1" t="s">
        <v>582</v>
      </c>
      <c r="C414" s="109" t="s">
        <v>583</v>
      </c>
      <c r="D414" s="110">
        <v>8</v>
      </c>
      <c r="E414" s="111" t="s">
        <v>891</v>
      </c>
      <c r="F414" s="111"/>
      <c r="G414" s="112" t="s">
        <v>593</v>
      </c>
      <c r="H414" s="112" t="s">
        <v>30</v>
      </c>
      <c r="I414" s="112" t="s">
        <v>594</v>
      </c>
      <c r="J414" s="112" t="s">
        <v>756</v>
      </c>
      <c r="K414" s="112" t="s">
        <v>767</v>
      </c>
      <c r="L414" s="112" t="s">
        <v>726</v>
      </c>
      <c r="M414" s="112"/>
      <c r="N414" s="116">
        <v>4</v>
      </c>
      <c r="O414" s="116">
        <v>5</v>
      </c>
      <c r="P414" s="116">
        <v>3</v>
      </c>
      <c r="Q414" s="116">
        <v>4</v>
      </c>
      <c r="R414" s="116">
        <v>3</v>
      </c>
      <c r="S414" s="116">
        <v>3</v>
      </c>
      <c r="T414" s="117">
        <f>SUM(N414:$Q414)</f>
        <v>16</v>
      </c>
      <c r="U414" s="116"/>
      <c r="V414" s="117">
        <f t="shared" si="75"/>
        <v>0</v>
      </c>
      <c r="W414" s="116"/>
      <c r="X414" s="116"/>
      <c r="Y414" s="116"/>
      <c r="Z414" s="117">
        <f t="shared" si="68"/>
        <v>0</v>
      </c>
      <c r="AA414" s="116"/>
      <c r="AB414" s="117">
        <f t="shared" si="69"/>
        <v>0</v>
      </c>
      <c r="AC414" s="116">
        <v>4</v>
      </c>
      <c r="AD414" s="117">
        <f t="shared" si="70"/>
        <v>4</v>
      </c>
      <c r="AE414" s="116"/>
      <c r="AF414" s="116"/>
      <c r="AG414" s="116"/>
      <c r="AH414" s="116"/>
      <c r="AI414" s="117">
        <f>(AE414*'MS-8,9,10 Domain 3 Weights'!$B$2)+(AF414*'MS-8,9,10 Domain 3 Weights'!$B$3)+(AG414*'MS-8,9,10 Domain 3 Weights'!$B$4)+(AH414*'MS-8,9,10 Domain 3 Weights'!$B$5)</f>
        <v>0</v>
      </c>
      <c r="AJ414" s="116">
        <v>3</v>
      </c>
      <c r="AK414" s="116">
        <v>3</v>
      </c>
      <c r="AL414" s="116">
        <v>3</v>
      </c>
      <c r="AM414" s="117">
        <f t="shared" si="71"/>
        <v>9</v>
      </c>
      <c r="AN414" s="119" t="str">
        <f t="shared" si="72"/>
        <v>No</v>
      </c>
      <c r="AO414" s="119" t="str">
        <f t="shared" si="73"/>
        <v>NOT SELECTED</v>
      </c>
      <c r="AP414" s="119" t="str">
        <f t="shared" si="74"/>
        <v>NOT SELECTED</v>
      </c>
      <c r="AQ414" s="60" t="s">
        <v>869</v>
      </c>
      <c r="AR414" s="112"/>
      <c r="AS414" s="112"/>
    </row>
    <row r="415" spans="2:45" ht="65" hidden="1">
      <c r="B415" s="1" t="s">
        <v>582</v>
      </c>
      <c r="C415" s="109" t="s">
        <v>583</v>
      </c>
      <c r="D415" s="110">
        <v>9</v>
      </c>
      <c r="E415" s="111" t="s">
        <v>891</v>
      </c>
      <c r="F415" s="111"/>
      <c r="G415" s="112" t="s">
        <v>595</v>
      </c>
      <c r="H415" s="112" t="s">
        <v>30</v>
      </c>
      <c r="I415" s="112" t="s">
        <v>594</v>
      </c>
      <c r="J415" s="112" t="s">
        <v>756</v>
      </c>
      <c r="K415" s="112" t="s">
        <v>767</v>
      </c>
      <c r="L415" s="112" t="s">
        <v>726</v>
      </c>
      <c r="M415" s="112"/>
      <c r="N415" s="116">
        <v>4</v>
      </c>
      <c r="O415" s="116">
        <v>4</v>
      </c>
      <c r="P415" s="116">
        <v>3</v>
      </c>
      <c r="Q415" s="116">
        <v>4</v>
      </c>
      <c r="R415" s="116">
        <v>3</v>
      </c>
      <c r="S415" s="116">
        <v>3</v>
      </c>
      <c r="T415" s="117">
        <f>SUM(N415:$Q415)</f>
        <v>15</v>
      </c>
      <c r="U415" s="116"/>
      <c r="V415" s="117">
        <f t="shared" si="75"/>
        <v>0</v>
      </c>
      <c r="W415" s="116"/>
      <c r="X415" s="116"/>
      <c r="Y415" s="116"/>
      <c r="Z415" s="117">
        <f t="shared" si="68"/>
        <v>0</v>
      </c>
      <c r="AA415" s="116"/>
      <c r="AB415" s="117">
        <f t="shared" si="69"/>
        <v>0</v>
      </c>
      <c r="AC415" s="116">
        <v>4</v>
      </c>
      <c r="AD415" s="117">
        <f t="shared" si="70"/>
        <v>4</v>
      </c>
      <c r="AE415" s="116"/>
      <c r="AF415" s="116"/>
      <c r="AG415" s="116"/>
      <c r="AH415" s="116"/>
      <c r="AI415" s="117">
        <f>(AE415*'MS-8,9,10 Domain 3 Weights'!$B$2)+(AF415*'MS-8,9,10 Domain 3 Weights'!$B$3)+(AG415*'MS-8,9,10 Domain 3 Weights'!$B$4)+(AH415*'MS-8,9,10 Domain 3 Weights'!$B$5)</f>
        <v>0</v>
      </c>
      <c r="AJ415" s="116">
        <v>3</v>
      </c>
      <c r="AK415" s="116">
        <v>3</v>
      </c>
      <c r="AL415" s="116">
        <v>3</v>
      </c>
      <c r="AM415" s="117">
        <f t="shared" si="71"/>
        <v>9</v>
      </c>
      <c r="AN415" s="119" t="str">
        <f t="shared" si="72"/>
        <v>No</v>
      </c>
      <c r="AO415" s="119" t="str">
        <f t="shared" si="73"/>
        <v>NOT SELECTED</v>
      </c>
      <c r="AP415" s="119" t="str">
        <f t="shared" si="74"/>
        <v>NOT SELECTED</v>
      </c>
      <c r="AQ415" s="60" t="s">
        <v>862</v>
      </c>
      <c r="AR415" s="112"/>
      <c r="AS415" s="112"/>
    </row>
    <row r="416" spans="2:45" ht="39">
      <c r="B416" s="1" t="s">
        <v>582</v>
      </c>
      <c r="C416" s="109" t="s">
        <v>583</v>
      </c>
      <c r="D416" s="110">
        <v>10</v>
      </c>
      <c r="E416" s="111" t="s">
        <v>891</v>
      </c>
      <c r="F416" s="111"/>
      <c r="G416" s="112" t="s">
        <v>596</v>
      </c>
      <c r="H416" s="112" t="s">
        <v>559</v>
      </c>
      <c r="I416" s="112" t="s">
        <v>597</v>
      </c>
      <c r="J416" s="112" t="s">
        <v>756</v>
      </c>
      <c r="K416" s="112" t="s">
        <v>762</v>
      </c>
      <c r="L416" s="112" t="s">
        <v>726</v>
      </c>
      <c r="M416" s="112" t="s">
        <v>16</v>
      </c>
      <c r="N416" s="116">
        <v>4</v>
      </c>
      <c r="O416" s="116">
        <v>5</v>
      </c>
      <c r="P416" s="116">
        <v>3</v>
      </c>
      <c r="Q416" s="116">
        <v>5</v>
      </c>
      <c r="R416" s="116">
        <v>3</v>
      </c>
      <c r="S416" s="116">
        <v>4</v>
      </c>
      <c r="T416" s="117">
        <f>SUM(N416:$Q416)</f>
        <v>17</v>
      </c>
      <c r="U416" s="116"/>
      <c r="V416" s="117">
        <f t="shared" si="75"/>
        <v>0</v>
      </c>
      <c r="W416" s="116"/>
      <c r="X416" s="116"/>
      <c r="Y416" s="116"/>
      <c r="Z416" s="117">
        <f t="shared" si="68"/>
        <v>0</v>
      </c>
      <c r="AA416" s="116"/>
      <c r="AB416" s="117">
        <f t="shared" si="69"/>
        <v>0</v>
      </c>
      <c r="AC416" s="116">
        <v>5</v>
      </c>
      <c r="AD416" s="117">
        <f t="shared" si="70"/>
        <v>5</v>
      </c>
      <c r="AE416" s="116"/>
      <c r="AF416" s="116"/>
      <c r="AG416" s="116"/>
      <c r="AH416" s="116"/>
      <c r="AI416" s="117">
        <f>(AE416*'MS-8,9,10 Domain 3 Weights'!$B$2)+(AF416*'MS-8,9,10 Domain 3 Weights'!$B$3)+(AG416*'MS-8,9,10 Domain 3 Weights'!$B$4)+(AH416*'MS-8,9,10 Domain 3 Weights'!$B$5)</f>
        <v>0</v>
      </c>
      <c r="AJ416" s="116">
        <v>4</v>
      </c>
      <c r="AK416" s="116">
        <v>3</v>
      </c>
      <c r="AL416" s="116">
        <v>3</v>
      </c>
      <c r="AM416" s="117">
        <f t="shared" si="71"/>
        <v>10</v>
      </c>
      <c r="AN416" s="119" t="str">
        <f t="shared" si="72"/>
        <v>Yes</v>
      </c>
      <c r="AO416" s="119" t="str">
        <f t="shared" si="73"/>
        <v>SELECTED</v>
      </c>
      <c r="AP416" s="119" t="str">
        <f t="shared" si="74"/>
        <v>NOT SELECTED</v>
      </c>
      <c r="AQ416" s="60" t="s">
        <v>868</v>
      </c>
      <c r="AR416" s="112"/>
      <c r="AS416" s="112" t="s">
        <v>902</v>
      </c>
    </row>
    <row r="417" spans="2:45" ht="39" hidden="1">
      <c r="B417" s="1" t="s">
        <v>582</v>
      </c>
      <c r="C417" s="109" t="s">
        <v>583</v>
      </c>
      <c r="D417" s="110">
        <v>11</v>
      </c>
      <c r="E417" s="111" t="s">
        <v>891</v>
      </c>
      <c r="F417" s="111"/>
      <c r="G417" s="112" t="s">
        <v>598</v>
      </c>
      <c r="H417" s="112" t="s">
        <v>30</v>
      </c>
      <c r="I417" s="112" t="s">
        <v>260</v>
      </c>
      <c r="J417" s="112" t="s">
        <v>756</v>
      </c>
      <c r="K417" s="112" t="s">
        <v>767</v>
      </c>
      <c r="L417" s="112" t="s">
        <v>727</v>
      </c>
      <c r="M417" s="112"/>
      <c r="N417" s="116">
        <v>4</v>
      </c>
      <c r="O417" s="116">
        <v>4</v>
      </c>
      <c r="P417" s="116">
        <v>3</v>
      </c>
      <c r="Q417" s="116">
        <v>4</v>
      </c>
      <c r="R417" s="116">
        <v>3</v>
      </c>
      <c r="S417" s="116">
        <v>3</v>
      </c>
      <c r="T417" s="117">
        <f>SUM(N417:$Q417)</f>
        <v>15</v>
      </c>
      <c r="U417" s="116"/>
      <c r="V417" s="117">
        <f t="shared" si="75"/>
        <v>0</v>
      </c>
      <c r="W417" s="116"/>
      <c r="X417" s="116"/>
      <c r="Y417" s="116"/>
      <c r="Z417" s="117">
        <f t="shared" si="68"/>
        <v>0</v>
      </c>
      <c r="AA417" s="116"/>
      <c r="AB417" s="117">
        <f t="shared" si="69"/>
        <v>0</v>
      </c>
      <c r="AC417" s="116">
        <v>4</v>
      </c>
      <c r="AD417" s="117">
        <f t="shared" si="70"/>
        <v>4</v>
      </c>
      <c r="AE417" s="116"/>
      <c r="AF417" s="116"/>
      <c r="AG417" s="116"/>
      <c r="AH417" s="116"/>
      <c r="AI417" s="117">
        <f>(AE417*'MS-8,9,10 Domain 3 Weights'!$B$2)+(AF417*'MS-8,9,10 Domain 3 Weights'!$B$3)+(AG417*'MS-8,9,10 Domain 3 Weights'!$B$4)+(AH417*'MS-8,9,10 Domain 3 Weights'!$B$5)</f>
        <v>0</v>
      </c>
      <c r="AJ417" s="116">
        <v>3</v>
      </c>
      <c r="AK417" s="116">
        <v>3</v>
      </c>
      <c r="AL417" s="116">
        <v>3</v>
      </c>
      <c r="AM417" s="117">
        <f t="shared" si="71"/>
        <v>9</v>
      </c>
      <c r="AN417" s="119" t="str">
        <f t="shared" si="72"/>
        <v>No</v>
      </c>
      <c r="AO417" s="119" t="str">
        <f t="shared" si="73"/>
        <v>NOT SELECTED</v>
      </c>
      <c r="AP417" s="119" t="str">
        <f t="shared" si="74"/>
        <v>NOT SELECTED</v>
      </c>
      <c r="AQ417" s="60" t="s">
        <v>862</v>
      </c>
      <c r="AR417" s="112"/>
      <c r="AS417" s="112"/>
    </row>
    <row r="418" spans="2:45" ht="39">
      <c r="B418" s="1" t="s">
        <v>582</v>
      </c>
      <c r="C418" s="109" t="s">
        <v>583</v>
      </c>
      <c r="D418" s="110">
        <v>12</v>
      </c>
      <c r="E418" s="111" t="s">
        <v>891</v>
      </c>
      <c r="F418" s="111"/>
      <c r="G418" s="112" t="s">
        <v>599</v>
      </c>
      <c r="H418" s="112" t="s">
        <v>30</v>
      </c>
      <c r="I418" s="112" t="s">
        <v>600</v>
      </c>
      <c r="J418" s="112" t="s">
        <v>756</v>
      </c>
      <c r="K418" s="112" t="s">
        <v>767</v>
      </c>
      <c r="L418" s="112" t="s">
        <v>726</v>
      </c>
      <c r="M418" s="112"/>
      <c r="N418" s="116">
        <v>4</v>
      </c>
      <c r="O418" s="116">
        <v>5</v>
      </c>
      <c r="P418" s="116">
        <v>3</v>
      </c>
      <c r="Q418" s="116">
        <v>5</v>
      </c>
      <c r="R418" s="116">
        <v>3</v>
      </c>
      <c r="S418" s="116">
        <v>4</v>
      </c>
      <c r="T418" s="117">
        <f>SUM(N418:$Q418)</f>
        <v>17</v>
      </c>
      <c r="U418" s="116"/>
      <c r="V418" s="117">
        <f t="shared" si="75"/>
        <v>0</v>
      </c>
      <c r="W418" s="116"/>
      <c r="X418" s="116"/>
      <c r="Y418" s="116"/>
      <c r="Z418" s="117">
        <f t="shared" si="68"/>
        <v>0</v>
      </c>
      <c r="AA418" s="116"/>
      <c r="AB418" s="117">
        <f t="shared" si="69"/>
        <v>0</v>
      </c>
      <c r="AC418" s="116">
        <v>5</v>
      </c>
      <c r="AD418" s="117">
        <f t="shared" si="70"/>
        <v>5</v>
      </c>
      <c r="AE418" s="116"/>
      <c r="AF418" s="116"/>
      <c r="AG418" s="116"/>
      <c r="AH418" s="116"/>
      <c r="AI418" s="117">
        <f>(AE418*'MS-8,9,10 Domain 3 Weights'!$B$2)+(AF418*'MS-8,9,10 Domain 3 Weights'!$B$3)+(AG418*'MS-8,9,10 Domain 3 Weights'!$B$4)+(AH418*'MS-8,9,10 Domain 3 Weights'!$B$5)</f>
        <v>0</v>
      </c>
      <c r="AJ418" s="116">
        <v>4</v>
      </c>
      <c r="AK418" s="116">
        <v>3</v>
      </c>
      <c r="AL418" s="116">
        <v>3</v>
      </c>
      <c r="AM418" s="117">
        <f t="shared" si="71"/>
        <v>10</v>
      </c>
      <c r="AN418" s="119" t="str">
        <f t="shared" si="72"/>
        <v>Yes</v>
      </c>
      <c r="AO418" s="119" t="str">
        <f t="shared" si="73"/>
        <v>SELECTED</v>
      </c>
      <c r="AP418" s="119" t="str">
        <f t="shared" si="74"/>
        <v>NOT SELECTED</v>
      </c>
      <c r="AQ418" s="60" t="s">
        <v>865</v>
      </c>
      <c r="AR418" s="112"/>
      <c r="AS418" s="112" t="s">
        <v>926</v>
      </c>
    </row>
    <row r="419" spans="2:45" ht="39" hidden="1">
      <c r="B419" s="1" t="s">
        <v>582</v>
      </c>
      <c r="C419" s="109" t="s">
        <v>583</v>
      </c>
      <c r="D419" s="110">
        <v>13</v>
      </c>
      <c r="E419" s="111" t="s">
        <v>891</v>
      </c>
      <c r="F419" s="111"/>
      <c r="G419" s="112" t="s">
        <v>601</v>
      </c>
      <c r="H419" s="112" t="s">
        <v>559</v>
      </c>
      <c r="I419" s="112" t="s">
        <v>597</v>
      </c>
      <c r="J419" s="112" t="s">
        <v>756</v>
      </c>
      <c r="K419" s="112" t="s">
        <v>762</v>
      </c>
      <c r="L419" s="112" t="s">
        <v>726</v>
      </c>
      <c r="M419" s="112"/>
      <c r="N419" s="116">
        <v>4</v>
      </c>
      <c r="O419" s="116">
        <v>4</v>
      </c>
      <c r="P419" s="116">
        <v>3</v>
      </c>
      <c r="Q419" s="116">
        <v>4</v>
      </c>
      <c r="R419" s="116">
        <v>3</v>
      </c>
      <c r="S419" s="116">
        <v>3</v>
      </c>
      <c r="T419" s="117">
        <f>SUM(N419:$Q419)</f>
        <v>15</v>
      </c>
      <c r="U419" s="116"/>
      <c r="V419" s="117">
        <f t="shared" si="75"/>
        <v>0</v>
      </c>
      <c r="W419" s="116"/>
      <c r="X419" s="116"/>
      <c r="Y419" s="116"/>
      <c r="Z419" s="117">
        <f t="shared" si="68"/>
        <v>0</v>
      </c>
      <c r="AA419" s="116"/>
      <c r="AB419" s="117">
        <f t="shared" si="69"/>
        <v>0</v>
      </c>
      <c r="AC419" s="116">
        <v>4</v>
      </c>
      <c r="AD419" s="117">
        <f t="shared" si="70"/>
        <v>4</v>
      </c>
      <c r="AE419" s="116"/>
      <c r="AF419" s="116"/>
      <c r="AG419" s="116"/>
      <c r="AH419" s="116"/>
      <c r="AI419" s="117">
        <f>(AE419*'MS-8,9,10 Domain 3 Weights'!$B$2)+(AF419*'MS-8,9,10 Domain 3 Weights'!$B$3)+(AG419*'MS-8,9,10 Domain 3 Weights'!$B$4)+(AH419*'MS-8,9,10 Domain 3 Weights'!$B$5)</f>
        <v>0</v>
      </c>
      <c r="AJ419" s="116">
        <v>3</v>
      </c>
      <c r="AK419" s="116">
        <v>3</v>
      </c>
      <c r="AL419" s="116">
        <v>3</v>
      </c>
      <c r="AM419" s="117">
        <f t="shared" si="71"/>
        <v>9</v>
      </c>
      <c r="AN419" s="119" t="str">
        <f t="shared" si="72"/>
        <v>No</v>
      </c>
      <c r="AO419" s="119" t="str">
        <f t="shared" si="73"/>
        <v>NOT SELECTED</v>
      </c>
      <c r="AP419" s="119" t="str">
        <f t="shared" si="74"/>
        <v>NOT SELECTED</v>
      </c>
      <c r="AQ419" s="60" t="s">
        <v>868</v>
      </c>
      <c r="AR419" s="112"/>
      <c r="AS419" s="112" t="s">
        <v>854</v>
      </c>
    </row>
    <row r="420" spans="2:45" ht="52">
      <c r="B420" s="1" t="s">
        <v>582</v>
      </c>
      <c r="C420" s="109" t="s">
        <v>583</v>
      </c>
      <c r="D420" s="110">
        <v>14</v>
      </c>
      <c r="E420" s="111" t="s">
        <v>891</v>
      </c>
      <c r="F420" s="111"/>
      <c r="G420" s="112" t="s">
        <v>602</v>
      </c>
      <c r="H420" s="112" t="s">
        <v>30</v>
      </c>
      <c r="I420" s="112" t="s">
        <v>603</v>
      </c>
      <c r="J420" s="112" t="s">
        <v>756</v>
      </c>
      <c r="K420" s="112" t="s">
        <v>767</v>
      </c>
      <c r="L420" s="112" t="s">
        <v>726</v>
      </c>
      <c r="M420" s="112"/>
      <c r="N420" s="116">
        <v>4</v>
      </c>
      <c r="O420" s="116">
        <v>5</v>
      </c>
      <c r="P420" s="116">
        <v>3</v>
      </c>
      <c r="Q420" s="116">
        <v>5</v>
      </c>
      <c r="R420" s="116">
        <v>3</v>
      </c>
      <c r="S420" s="116">
        <v>4</v>
      </c>
      <c r="T420" s="117">
        <f>SUM(N420:$Q420)</f>
        <v>17</v>
      </c>
      <c r="U420" s="116"/>
      <c r="V420" s="117">
        <f t="shared" si="75"/>
        <v>0</v>
      </c>
      <c r="W420" s="116"/>
      <c r="X420" s="116"/>
      <c r="Y420" s="116"/>
      <c r="Z420" s="117">
        <f t="shared" si="68"/>
        <v>0</v>
      </c>
      <c r="AA420" s="116"/>
      <c r="AB420" s="117">
        <f t="shared" si="69"/>
        <v>0</v>
      </c>
      <c r="AC420" s="116">
        <v>5</v>
      </c>
      <c r="AD420" s="117">
        <f t="shared" si="70"/>
        <v>5</v>
      </c>
      <c r="AE420" s="116"/>
      <c r="AF420" s="116"/>
      <c r="AG420" s="116"/>
      <c r="AH420" s="116"/>
      <c r="AI420" s="117">
        <f>(AE420*'MS-8,9,10 Domain 3 Weights'!$B$2)+(AF420*'MS-8,9,10 Domain 3 Weights'!$B$3)+(AG420*'MS-8,9,10 Domain 3 Weights'!$B$4)+(AH420*'MS-8,9,10 Domain 3 Weights'!$B$5)</f>
        <v>0</v>
      </c>
      <c r="AJ420" s="116">
        <v>4</v>
      </c>
      <c r="AK420" s="116">
        <v>3</v>
      </c>
      <c r="AL420" s="116">
        <v>3</v>
      </c>
      <c r="AM420" s="117">
        <f t="shared" si="71"/>
        <v>10</v>
      </c>
      <c r="AN420" s="119" t="str">
        <f t="shared" si="72"/>
        <v>Yes</v>
      </c>
      <c r="AO420" s="119" t="str">
        <f t="shared" si="73"/>
        <v>SELECTED</v>
      </c>
      <c r="AP420" s="119" t="str">
        <f t="shared" si="74"/>
        <v>NOT SELECTED</v>
      </c>
      <c r="AQ420" s="60" t="s">
        <v>862</v>
      </c>
      <c r="AR420" s="112"/>
      <c r="AS420" s="112"/>
    </row>
    <row r="421" spans="2:45" ht="39" hidden="1">
      <c r="B421" s="1" t="s">
        <v>582</v>
      </c>
      <c r="C421" s="109" t="s">
        <v>583</v>
      </c>
      <c r="D421" s="110">
        <v>15</v>
      </c>
      <c r="E421" s="111" t="s">
        <v>891</v>
      </c>
      <c r="F421" s="111"/>
      <c r="G421" s="112" t="s">
        <v>604</v>
      </c>
      <c r="H421" s="112" t="s">
        <v>30</v>
      </c>
      <c r="I421" s="112" t="s">
        <v>605</v>
      </c>
      <c r="J421" s="112" t="s">
        <v>756</v>
      </c>
      <c r="K421" s="112" t="s">
        <v>767</v>
      </c>
      <c r="L421" s="112" t="s">
        <v>726</v>
      </c>
      <c r="M421" s="112"/>
      <c r="N421" s="116">
        <v>4</v>
      </c>
      <c r="O421" s="116">
        <v>4</v>
      </c>
      <c r="P421" s="116">
        <v>2</v>
      </c>
      <c r="Q421" s="116">
        <v>4</v>
      </c>
      <c r="R421" s="116"/>
      <c r="S421" s="116"/>
      <c r="T421" s="117">
        <f>SUM(N421:$Q421)</f>
        <v>14</v>
      </c>
      <c r="U421" s="116"/>
      <c r="V421" s="117">
        <f t="shared" si="75"/>
        <v>0</v>
      </c>
      <c r="W421" s="116"/>
      <c r="X421" s="116"/>
      <c r="Y421" s="116"/>
      <c r="Z421" s="117">
        <f t="shared" si="68"/>
        <v>0</v>
      </c>
      <c r="AA421" s="116"/>
      <c r="AB421" s="117">
        <f t="shared" si="69"/>
        <v>0</v>
      </c>
      <c r="AC421" s="116">
        <v>4</v>
      </c>
      <c r="AD421" s="117">
        <f t="shared" si="70"/>
        <v>4</v>
      </c>
      <c r="AE421" s="116"/>
      <c r="AF421" s="116"/>
      <c r="AG421" s="116"/>
      <c r="AH421" s="116"/>
      <c r="AI421" s="117">
        <f>(AE421*'MS-8,9,10 Domain 3 Weights'!$B$2)+(AF421*'MS-8,9,10 Domain 3 Weights'!$B$3)+(AG421*'MS-8,9,10 Domain 3 Weights'!$B$4)+(AH421*'MS-8,9,10 Domain 3 Weights'!$B$5)</f>
        <v>0</v>
      </c>
      <c r="AJ421" s="116">
        <v>3</v>
      </c>
      <c r="AK421" s="116">
        <v>3</v>
      </c>
      <c r="AL421" s="116">
        <v>3</v>
      </c>
      <c r="AM421" s="117">
        <f t="shared" si="71"/>
        <v>9</v>
      </c>
      <c r="AN421" s="119" t="str">
        <f t="shared" si="72"/>
        <v>No</v>
      </c>
      <c r="AO421" s="119" t="str">
        <f t="shared" si="73"/>
        <v>NOT SELECTED</v>
      </c>
      <c r="AP421" s="119" t="str">
        <f t="shared" si="74"/>
        <v>NOT SELECTED</v>
      </c>
      <c r="AQ421" s="60" t="s">
        <v>869</v>
      </c>
      <c r="AR421" s="112"/>
      <c r="AS421" s="112"/>
    </row>
    <row r="422" spans="2:45" ht="91" hidden="1">
      <c r="B422" s="1" t="s">
        <v>606</v>
      </c>
      <c r="C422" s="109" t="s">
        <v>583</v>
      </c>
      <c r="D422" s="110">
        <v>1</v>
      </c>
      <c r="E422" s="111" t="s">
        <v>891</v>
      </c>
      <c r="F422" s="111"/>
      <c r="G422" s="112" t="s">
        <v>607</v>
      </c>
      <c r="H422" s="112" t="s">
        <v>22</v>
      </c>
      <c r="I422" s="112" t="s">
        <v>285</v>
      </c>
      <c r="J422" s="112" t="s">
        <v>756</v>
      </c>
      <c r="K422" s="112" t="s">
        <v>765</v>
      </c>
      <c r="L422" s="112" t="s">
        <v>726</v>
      </c>
      <c r="M422" s="112"/>
      <c r="N422" s="116">
        <v>4</v>
      </c>
      <c r="O422" s="116">
        <v>4</v>
      </c>
      <c r="P422" s="116">
        <v>3</v>
      </c>
      <c r="Q422" s="116">
        <v>4</v>
      </c>
      <c r="R422" s="116">
        <v>3</v>
      </c>
      <c r="S422" s="116">
        <v>3</v>
      </c>
      <c r="T422" s="117">
        <f>SUM(N422:$Q422)</f>
        <v>15</v>
      </c>
      <c r="U422" s="116"/>
      <c r="V422" s="117">
        <f t="shared" si="75"/>
        <v>0</v>
      </c>
      <c r="W422" s="116"/>
      <c r="X422" s="116"/>
      <c r="Y422" s="116"/>
      <c r="Z422" s="117">
        <f t="shared" si="68"/>
        <v>0</v>
      </c>
      <c r="AA422" s="116"/>
      <c r="AB422" s="117">
        <f t="shared" si="69"/>
        <v>0</v>
      </c>
      <c r="AC422" s="116">
        <v>4</v>
      </c>
      <c r="AD422" s="117">
        <f t="shared" si="70"/>
        <v>4</v>
      </c>
      <c r="AE422" s="116"/>
      <c r="AF422" s="116"/>
      <c r="AG422" s="116"/>
      <c r="AH422" s="116"/>
      <c r="AI422" s="117">
        <f>(AE422*'MS-8,9,10 Domain 3 Weights'!$B$2)+(AF422*'MS-8,9,10 Domain 3 Weights'!$B$3)+(AG422*'MS-8,9,10 Domain 3 Weights'!$B$4)+(AH422*'MS-8,9,10 Domain 3 Weights'!$B$5)</f>
        <v>0</v>
      </c>
      <c r="AJ422" s="116">
        <v>4</v>
      </c>
      <c r="AK422" s="116">
        <v>3</v>
      </c>
      <c r="AL422" s="116">
        <v>3</v>
      </c>
      <c r="AM422" s="117">
        <f t="shared" si="71"/>
        <v>10</v>
      </c>
      <c r="AN422" s="119" t="str">
        <f t="shared" si="72"/>
        <v>No</v>
      </c>
      <c r="AO422" s="119" t="str">
        <f t="shared" si="73"/>
        <v>NOT SELECTED</v>
      </c>
      <c r="AP422" s="119" t="str">
        <f t="shared" si="74"/>
        <v>NOT SELECTED</v>
      </c>
      <c r="AQ422" s="60" t="s">
        <v>869</v>
      </c>
      <c r="AR422" s="112"/>
      <c r="AS422" s="112"/>
    </row>
    <row r="423" spans="2:45" ht="65" hidden="1">
      <c r="B423" s="1" t="s">
        <v>606</v>
      </c>
      <c r="C423" s="109" t="s">
        <v>583</v>
      </c>
      <c r="D423" s="110">
        <v>2</v>
      </c>
      <c r="E423" s="111" t="s">
        <v>891</v>
      </c>
      <c r="F423" s="111"/>
      <c r="G423" s="112" t="s">
        <v>608</v>
      </c>
      <c r="H423" s="112" t="s">
        <v>30</v>
      </c>
      <c r="I423" s="112" t="s">
        <v>594</v>
      </c>
      <c r="J423" s="112" t="s">
        <v>756</v>
      </c>
      <c r="K423" s="112" t="s">
        <v>767</v>
      </c>
      <c r="L423" s="112" t="s">
        <v>726</v>
      </c>
      <c r="M423" s="112"/>
      <c r="N423" s="116">
        <v>4</v>
      </c>
      <c r="O423" s="116">
        <v>4</v>
      </c>
      <c r="P423" s="116">
        <v>3</v>
      </c>
      <c r="Q423" s="116">
        <v>4</v>
      </c>
      <c r="R423" s="116">
        <v>3</v>
      </c>
      <c r="S423" s="116">
        <v>3</v>
      </c>
      <c r="T423" s="117">
        <f>SUM(N423:$Q423)</f>
        <v>15</v>
      </c>
      <c r="U423" s="116"/>
      <c r="V423" s="117">
        <f t="shared" si="75"/>
        <v>0</v>
      </c>
      <c r="W423" s="116"/>
      <c r="X423" s="116"/>
      <c r="Y423" s="116"/>
      <c r="Z423" s="117">
        <f t="shared" si="68"/>
        <v>0</v>
      </c>
      <c r="AA423" s="116"/>
      <c r="AB423" s="117">
        <f t="shared" si="69"/>
        <v>0</v>
      </c>
      <c r="AC423" s="116"/>
      <c r="AD423" s="117">
        <f t="shared" si="70"/>
        <v>0</v>
      </c>
      <c r="AE423" s="116"/>
      <c r="AF423" s="116"/>
      <c r="AG423" s="116"/>
      <c r="AH423" s="116"/>
      <c r="AI423" s="117">
        <f>(AE423*'MS-8,9,10 Domain 3 Weights'!$B$2)+(AF423*'MS-8,9,10 Domain 3 Weights'!$B$3)+(AG423*'MS-8,9,10 Domain 3 Weights'!$B$4)+(AH423*'MS-8,9,10 Domain 3 Weights'!$B$5)</f>
        <v>0</v>
      </c>
      <c r="AJ423" s="116">
        <v>4</v>
      </c>
      <c r="AK423" s="116">
        <v>3</v>
      </c>
      <c r="AL423" s="116">
        <v>3</v>
      </c>
      <c r="AM423" s="117">
        <f t="shared" si="71"/>
        <v>10</v>
      </c>
      <c r="AN423" s="119" t="str">
        <f t="shared" si="72"/>
        <v>No</v>
      </c>
      <c r="AO423" s="119" t="str">
        <f t="shared" si="73"/>
        <v>NOT SELECTED</v>
      </c>
      <c r="AP423" s="119" t="str">
        <f t="shared" si="74"/>
        <v>NOT SELECTED</v>
      </c>
      <c r="AQ423" s="60" t="s">
        <v>862</v>
      </c>
      <c r="AR423" s="112"/>
      <c r="AS423" s="112"/>
    </row>
    <row r="424" spans="2:45" ht="39" hidden="1">
      <c r="B424" s="1" t="s">
        <v>606</v>
      </c>
      <c r="C424" s="109" t="s">
        <v>583</v>
      </c>
      <c r="D424" s="110">
        <v>3</v>
      </c>
      <c r="E424" s="111" t="s">
        <v>891</v>
      </c>
      <c r="F424" s="111"/>
      <c r="G424" s="112" t="s">
        <v>609</v>
      </c>
      <c r="H424" s="112" t="s">
        <v>30</v>
      </c>
      <c r="I424" s="112" t="s">
        <v>590</v>
      </c>
      <c r="J424" s="112" t="s">
        <v>756</v>
      </c>
      <c r="K424" s="112" t="s">
        <v>767</v>
      </c>
      <c r="L424" s="112" t="s">
        <v>726</v>
      </c>
      <c r="M424" s="112"/>
      <c r="N424" s="116">
        <v>3</v>
      </c>
      <c r="O424" s="116">
        <v>4</v>
      </c>
      <c r="P424" s="116">
        <v>3</v>
      </c>
      <c r="Q424" s="116">
        <v>3</v>
      </c>
      <c r="R424" s="116">
        <v>2</v>
      </c>
      <c r="S424" s="116">
        <v>2</v>
      </c>
      <c r="T424" s="117">
        <f>SUM(N424:$Q424)</f>
        <v>13</v>
      </c>
      <c r="U424" s="116"/>
      <c r="V424" s="117">
        <f t="shared" si="75"/>
        <v>0</v>
      </c>
      <c r="W424" s="116"/>
      <c r="X424" s="116"/>
      <c r="Y424" s="116"/>
      <c r="Z424" s="117">
        <f t="shared" si="68"/>
        <v>0</v>
      </c>
      <c r="AA424" s="116"/>
      <c r="AB424" s="117">
        <f t="shared" si="69"/>
        <v>0</v>
      </c>
      <c r="AC424" s="116">
        <v>4</v>
      </c>
      <c r="AD424" s="117">
        <f t="shared" si="70"/>
        <v>4</v>
      </c>
      <c r="AE424" s="116"/>
      <c r="AF424" s="116"/>
      <c r="AG424" s="116"/>
      <c r="AH424" s="116"/>
      <c r="AI424" s="117">
        <f>(AE424*'MS-8,9,10 Domain 3 Weights'!$B$2)+(AF424*'MS-8,9,10 Domain 3 Weights'!$B$3)+(AG424*'MS-8,9,10 Domain 3 Weights'!$B$4)+(AH424*'MS-8,9,10 Domain 3 Weights'!$B$5)</f>
        <v>0</v>
      </c>
      <c r="AJ424" s="116">
        <v>4</v>
      </c>
      <c r="AK424" s="116">
        <v>3</v>
      </c>
      <c r="AL424" s="116">
        <v>3</v>
      </c>
      <c r="AM424" s="117">
        <f t="shared" si="71"/>
        <v>10</v>
      </c>
      <c r="AN424" s="119" t="str">
        <f t="shared" si="72"/>
        <v>No</v>
      </c>
      <c r="AO424" s="119" t="str">
        <f t="shared" si="73"/>
        <v>NOT SELECTED</v>
      </c>
      <c r="AP424" s="119" t="str">
        <f t="shared" si="74"/>
        <v>NOT SELECTED</v>
      </c>
      <c r="AQ424" s="60" t="s">
        <v>869</v>
      </c>
      <c r="AR424" s="112"/>
      <c r="AS424" s="112"/>
    </row>
    <row r="425" spans="2:45" ht="52" hidden="1">
      <c r="B425" s="1" t="s">
        <v>606</v>
      </c>
      <c r="C425" s="109" t="s">
        <v>583</v>
      </c>
      <c r="D425" s="110">
        <v>4</v>
      </c>
      <c r="E425" s="111" t="s">
        <v>891</v>
      </c>
      <c r="F425" s="111"/>
      <c r="G425" s="112" t="s">
        <v>610</v>
      </c>
      <c r="H425" s="112" t="s">
        <v>30</v>
      </c>
      <c r="I425" s="112" t="s">
        <v>241</v>
      </c>
      <c r="J425" s="112" t="s">
        <v>756</v>
      </c>
      <c r="K425" s="112" t="s">
        <v>767</v>
      </c>
      <c r="L425" s="112" t="s">
        <v>726</v>
      </c>
      <c r="M425" s="112"/>
      <c r="N425" s="116">
        <v>4</v>
      </c>
      <c r="O425" s="116">
        <v>4</v>
      </c>
      <c r="P425" s="116">
        <v>3</v>
      </c>
      <c r="Q425" s="116">
        <v>4</v>
      </c>
      <c r="R425" s="116">
        <v>3</v>
      </c>
      <c r="S425" s="116">
        <v>3</v>
      </c>
      <c r="T425" s="117">
        <f>SUM(N425:$Q425)</f>
        <v>15</v>
      </c>
      <c r="U425" s="116"/>
      <c r="V425" s="117">
        <f t="shared" si="75"/>
        <v>0</v>
      </c>
      <c r="W425" s="116"/>
      <c r="X425" s="116"/>
      <c r="Y425" s="116"/>
      <c r="Z425" s="117">
        <f t="shared" si="68"/>
        <v>0</v>
      </c>
      <c r="AA425" s="116"/>
      <c r="AB425" s="117">
        <f t="shared" si="69"/>
        <v>0</v>
      </c>
      <c r="AC425" s="116">
        <v>4</v>
      </c>
      <c r="AD425" s="117">
        <f t="shared" si="70"/>
        <v>4</v>
      </c>
      <c r="AE425" s="116"/>
      <c r="AF425" s="116"/>
      <c r="AG425" s="116"/>
      <c r="AH425" s="116"/>
      <c r="AI425" s="117">
        <f>(AE425*'MS-8,9,10 Domain 3 Weights'!$B$2)+(AF425*'MS-8,9,10 Domain 3 Weights'!$B$3)+(AG425*'MS-8,9,10 Domain 3 Weights'!$B$4)+(AH425*'MS-8,9,10 Domain 3 Weights'!$B$5)</f>
        <v>0</v>
      </c>
      <c r="AJ425" s="116">
        <v>4</v>
      </c>
      <c r="AK425" s="116">
        <v>3</v>
      </c>
      <c r="AL425" s="116">
        <v>3</v>
      </c>
      <c r="AM425" s="117">
        <f t="shared" si="71"/>
        <v>10</v>
      </c>
      <c r="AN425" s="119" t="str">
        <f t="shared" si="72"/>
        <v>No</v>
      </c>
      <c r="AO425" s="119" t="str">
        <f t="shared" si="73"/>
        <v>NOT SELECTED</v>
      </c>
      <c r="AP425" s="119" t="str">
        <f t="shared" si="74"/>
        <v>NOT SELECTED</v>
      </c>
      <c r="AQ425" s="60" t="s">
        <v>862</v>
      </c>
      <c r="AR425" s="112"/>
      <c r="AS425" s="112" t="s">
        <v>856</v>
      </c>
    </row>
    <row r="426" spans="2:45" ht="39" hidden="1">
      <c r="B426" s="1" t="s">
        <v>606</v>
      </c>
      <c r="C426" s="109" t="s">
        <v>583</v>
      </c>
      <c r="D426" s="110">
        <v>5</v>
      </c>
      <c r="E426" s="111" t="s">
        <v>891</v>
      </c>
      <c r="F426" s="111"/>
      <c r="G426" s="112" t="s">
        <v>611</v>
      </c>
      <c r="H426" s="112" t="s">
        <v>303</v>
      </c>
      <c r="I426" s="112" t="s">
        <v>612</v>
      </c>
      <c r="J426" s="112" t="s">
        <v>756</v>
      </c>
      <c r="K426" s="112" t="s">
        <v>772</v>
      </c>
      <c r="L426" s="112" t="s">
        <v>726</v>
      </c>
      <c r="M426" s="112"/>
      <c r="N426" s="116">
        <v>4</v>
      </c>
      <c r="O426" s="116">
        <v>4</v>
      </c>
      <c r="P426" s="116">
        <v>3</v>
      </c>
      <c r="Q426" s="116">
        <v>4</v>
      </c>
      <c r="R426" s="116">
        <v>3</v>
      </c>
      <c r="S426" s="116">
        <v>3</v>
      </c>
      <c r="T426" s="117">
        <f>SUM(N426:$Q426)</f>
        <v>15</v>
      </c>
      <c r="U426" s="116"/>
      <c r="V426" s="117">
        <f t="shared" si="75"/>
        <v>0</v>
      </c>
      <c r="W426" s="116"/>
      <c r="X426" s="116"/>
      <c r="Y426" s="116"/>
      <c r="Z426" s="117">
        <f t="shared" si="68"/>
        <v>0</v>
      </c>
      <c r="AA426" s="116"/>
      <c r="AB426" s="117">
        <f t="shared" si="69"/>
        <v>0</v>
      </c>
      <c r="AC426" s="116">
        <v>4</v>
      </c>
      <c r="AD426" s="117">
        <f t="shared" si="70"/>
        <v>4</v>
      </c>
      <c r="AE426" s="116"/>
      <c r="AF426" s="116"/>
      <c r="AG426" s="116"/>
      <c r="AH426" s="116"/>
      <c r="AI426" s="117">
        <f>(AE426*'MS-8,9,10 Domain 3 Weights'!$B$2)+(AF426*'MS-8,9,10 Domain 3 Weights'!$B$3)+(AG426*'MS-8,9,10 Domain 3 Weights'!$B$4)+(AH426*'MS-8,9,10 Domain 3 Weights'!$B$5)</f>
        <v>0</v>
      </c>
      <c r="AJ426" s="116">
        <v>4</v>
      </c>
      <c r="AK426" s="116">
        <v>3</v>
      </c>
      <c r="AL426" s="116">
        <v>3</v>
      </c>
      <c r="AM426" s="117">
        <f t="shared" si="71"/>
        <v>10</v>
      </c>
      <c r="AN426" s="119" t="str">
        <f t="shared" si="72"/>
        <v>No</v>
      </c>
      <c r="AO426" s="119" t="str">
        <f t="shared" si="73"/>
        <v>NOT SELECTED</v>
      </c>
      <c r="AP426" s="119" t="str">
        <f t="shared" si="74"/>
        <v>NOT SELECTED</v>
      </c>
      <c r="AQ426" s="60" t="s">
        <v>862</v>
      </c>
      <c r="AR426" s="112"/>
      <c r="AS426" s="112"/>
    </row>
    <row r="427" spans="2:45" ht="52" hidden="1">
      <c r="B427" s="1" t="s">
        <v>606</v>
      </c>
      <c r="C427" s="109" t="s">
        <v>583</v>
      </c>
      <c r="D427" s="110">
        <v>6</v>
      </c>
      <c r="E427" s="111" t="s">
        <v>891</v>
      </c>
      <c r="F427" s="111"/>
      <c r="G427" s="112" t="s">
        <v>613</v>
      </c>
      <c r="H427" s="112" t="s">
        <v>303</v>
      </c>
      <c r="I427" s="112" t="s">
        <v>352</v>
      </c>
      <c r="J427" s="112" t="s">
        <v>756</v>
      </c>
      <c r="K427" s="112" t="s">
        <v>882</v>
      </c>
      <c r="L427" s="112" t="s">
        <v>726</v>
      </c>
      <c r="M427" s="112"/>
      <c r="N427" s="116">
        <v>4</v>
      </c>
      <c r="O427" s="116">
        <v>4</v>
      </c>
      <c r="P427" s="116">
        <v>4</v>
      </c>
      <c r="Q427" s="116">
        <v>3</v>
      </c>
      <c r="R427" s="116">
        <v>4</v>
      </c>
      <c r="S427" s="116">
        <v>4</v>
      </c>
      <c r="T427" s="117">
        <f>SUM(N427:$Q427)</f>
        <v>15</v>
      </c>
      <c r="U427" s="116"/>
      <c r="V427" s="117">
        <f t="shared" si="75"/>
        <v>0</v>
      </c>
      <c r="W427" s="116"/>
      <c r="X427" s="116"/>
      <c r="Y427" s="116"/>
      <c r="Z427" s="117">
        <f t="shared" si="68"/>
        <v>0</v>
      </c>
      <c r="AA427" s="116"/>
      <c r="AB427" s="117">
        <f t="shared" si="69"/>
        <v>0</v>
      </c>
      <c r="AC427" s="116">
        <v>4</v>
      </c>
      <c r="AD427" s="117">
        <f t="shared" si="70"/>
        <v>4</v>
      </c>
      <c r="AE427" s="116"/>
      <c r="AF427" s="116"/>
      <c r="AG427" s="116"/>
      <c r="AH427" s="116"/>
      <c r="AI427" s="117">
        <f>(AE427*'MS-8,9,10 Domain 3 Weights'!$B$2)+(AF427*'MS-8,9,10 Domain 3 Weights'!$B$3)+(AG427*'MS-8,9,10 Domain 3 Weights'!$B$4)+(AH427*'MS-8,9,10 Domain 3 Weights'!$B$5)</f>
        <v>0</v>
      </c>
      <c r="AJ427" s="116">
        <v>4</v>
      </c>
      <c r="AK427" s="116">
        <v>3</v>
      </c>
      <c r="AL427" s="116">
        <v>3</v>
      </c>
      <c r="AM427" s="117">
        <f t="shared" si="71"/>
        <v>10</v>
      </c>
      <c r="AN427" s="119" t="str">
        <f t="shared" si="72"/>
        <v>No</v>
      </c>
      <c r="AO427" s="119" t="str">
        <f t="shared" si="73"/>
        <v>NOT SELECTED</v>
      </c>
      <c r="AP427" s="119" t="str">
        <f t="shared" si="74"/>
        <v>NOT SELECTED</v>
      </c>
      <c r="AQ427" s="60" t="s">
        <v>869</v>
      </c>
      <c r="AR427" s="112"/>
      <c r="AS427" s="112"/>
    </row>
    <row r="428" spans="2:45" ht="65" hidden="1">
      <c r="B428" s="1" t="s">
        <v>606</v>
      </c>
      <c r="C428" s="109" t="s">
        <v>583</v>
      </c>
      <c r="D428" s="110">
        <v>7</v>
      </c>
      <c r="E428" s="111" t="s">
        <v>891</v>
      </c>
      <c r="F428" s="111"/>
      <c r="G428" s="112" t="s">
        <v>614</v>
      </c>
      <c r="H428" s="112" t="s">
        <v>30</v>
      </c>
      <c r="I428" s="112" t="s">
        <v>594</v>
      </c>
      <c r="J428" s="112" t="s">
        <v>756</v>
      </c>
      <c r="K428" s="112" t="s">
        <v>767</v>
      </c>
      <c r="L428" s="112" t="s">
        <v>726</v>
      </c>
      <c r="M428" s="112"/>
      <c r="N428" s="116">
        <v>4</v>
      </c>
      <c r="O428" s="116">
        <v>4</v>
      </c>
      <c r="P428" s="116">
        <v>3</v>
      </c>
      <c r="Q428" s="116">
        <v>4</v>
      </c>
      <c r="R428" s="116">
        <v>4</v>
      </c>
      <c r="S428" s="116">
        <v>4</v>
      </c>
      <c r="T428" s="117">
        <v>4</v>
      </c>
      <c r="U428" s="116"/>
      <c r="V428" s="117">
        <f t="shared" si="75"/>
        <v>0</v>
      </c>
      <c r="W428" s="116"/>
      <c r="X428" s="116"/>
      <c r="Y428" s="116"/>
      <c r="Z428" s="117">
        <f t="shared" si="68"/>
        <v>0</v>
      </c>
      <c r="AA428" s="116"/>
      <c r="AB428" s="117">
        <f t="shared" si="69"/>
        <v>0</v>
      </c>
      <c r="AC428" s="116">
        <v>4</v>
      </c>
      <c r="AD428" s="117">
        <f t="shared" si="70"/>
        <v>4</v>
      </c>
      <c r="AE428" s="116"/>
      <c r="AF428" s="116"/>
      <c r="AG428" s="116"/>
      <c r="AH428" s="116"/>
      <c r="AI428" s="117">
        <f>(AE428*'MS-8,9,10 Domain 3 Weights'!$B$2)+(AF428*'MS-8,9,10 Domain 3 Weights'!$B$3)+(AG428*'MS-8,9,10 Domain 3 Weights'!$B$4)+(AH428*'MS-8,9,10 Domain 3 Weights'!$B$5)</f>
        <v>0</v>
      </c>
      <c r="AJ428" s="116">
        <v>4</v>
      </c>
      <c r="AK428" s="116">
        <v>3</v>
      </c>
      <c r="AL428" s="116">
        <v>3</v>
      </c>
      <c r="AM428" s="117">
        <f t="shared" si="71"/>
        <v>10</v>
      </c>
      <c r="AN428" s="119" t="str">
        <f t="shared" si="72"/>
        <v>No</v>
      </c>
      <c r="AO428" s="119" t="str">
        <f t="shared" si="73"/>
        <v>NOT SELECTED</v>
      </c>
      <c r="AP428" s="119" t="str">
        <f t="shared" si="74"/>
        <v>NOT SELECTED</v>
      </c>
      <c r="AQ428" s="60" t="s">
        <v>862</v>
      </c>
      <c r="AR428" s="112"/>
      <c r="AS428" s="112"/>
    </row>
    <row r="429" spans="2:45" ht="65" hidden="1">
      <c r="B429" s="1" t="s">
        <v>606</v>
      </c>
      <c r="C429" s="109" t="s">
        <v>583</v>
      </c>
      <c r="D429" s="110">
        <v>8</v>
      </c>
      <c r="E429" s="111" t="s">
        <v>891</v>
      </c>
      <c r="F429" s="111"/>
      <c r="G429" s="112" t="s">
        <v>615</v>
      </c>
      <c r="H429" s="112" t="s">
        <v>30</v>
      </c>
      <c r="I429" s="112" t="s">
        <v>594</v>
      </c>
      <c r="J429" s="112" t="s">
        <v>756</v>
      </c>
      <c r="K429" s="112" t="s">
        <v>767</v>
      </c>
      <c r="L429" s="112" t="s">
        <v>726</v>
      </c>
      <c r="M429" s="112"/>
      <c r="N429" s="116">
        <v>4</v>
      </c>
      <c r="O429" s="116">
        <v>4</v>
      </c>
      <c r="P429" s="116">
        <v>3</v>
      </c>
      <c r="Q429" s="116">
        <v>4</v>
      </c>
      <c r="R429" s="116">
        <v>3</v>
      </c>
      <c r="S429" s="116">
        <v>3</v>
      </c>
      <c r="T429" s="117">
        <f>SUM(N429:$Q429)</f>
        <v>15</v>
      </c>
      <c r="U429" s="116"/>
      <c r="V429" s="117">
        <f t="shared" si="75"/>
        <v>0</v>
      </c>
      <c r="W429" s="116"/>
      <c r="X429" s="116"/>
      <c r="Y429" s="116"/>
      <c r="Z429" s="117">
        <f t="shared" si="68"/>
        <v>0</v>
      </c>
      <c r="AA429" s="116"/>
      <c r="AB429" s="117">
        <f t="shared" si="69"/>
        <v>0</v>
      </c>
      <c r="AC429" s="116">
        <v>4</v>
      </c>
      <c r="AD429" s="117">
        <f t="shared" si="70"/>
        <v>4</v>
      </c>
      <c r="AE429" s="116"/>
      <c r="AF429" s="116"/>
      <c r="AG429" s="116"/>
      <c r="AH429" s="116"/>
      <c r="AI429" s="117">
        <f>(AE429*'MS-8,9,10 Domain 3 Weights'!$B$2)+(AF429*'MS-8,9,10 Domain 3 Weights'!$B$3)+(AG429*'MS-8,9,10 Domain 3 Weights'!$B$4)+(AH429*'MS-8,9,10 Domain 3 Weights'!$B$5)</f>
        <v>0</v>
      </c>
      <c r="AJ429" s="116">
        <v>4</v>
      </c>
      <c r="AK429" s="116">
        <v>3</v>
      </c>
      <c r="AL429" s="116">
        <v>3</v>
      </c>
      <c r="AM429" s="117">
        <f t="shared" si="71"/>
        <v>10</v>
      </c>
      <c r="AN429" s="119" t="str">
        <f t="shared" si="72"/>
        <v>No</v>
      </c>
      <c r="AO429" s="119" t="str">
        <f t="shared" si="73"/>
        <v>NOT SELECTED</v>
      </c>
      <c r="AP429" s="119" t="str">
        <f t="shared" si="74"/>
        <v>NOT SELECTED</v>
      </c>
      <c r="AQ429" s="60" t="s">
        <v>869</v>
      </c>
      <c r="AR429" s="112"/>
      <c r="AS429" s="112"/>
    </row>
    <row r="430" spans="2:45" ht="52">
      <c r="B430" s="1" t="s">
        <v>606</v>
      </c>
      <c r="C430" s="109" t="s">
        <v>583</v>
      </c>
      <c r="D430" s="110">
        <v>9</v>
      </c>
      <c r="E430" s="111" t="s">
        <v>891</v>
      </c>
      <c r="F430" s="111"/>
      <c r="G430" s="112" t="s">
        <v>616</v>
      </c>
      <c r="H430" s="112" t="s">
        <v>30</v>
      </c>
      <c r="I430" s="112" t="s">
        <v>31</v>
      </c>
      <c r="J430" s="112" t="s">
        <v>756</v>
      </c>
      <c r="K430" s="112" t="s">
        <v>767</v>
      </c>
      <c r="L430" s="112" t="s">
        <v>726</v>
      </c>
      <c r="M430" s="112"/>
      <c r="N430" s="116">
        <v>4</v>
      </c>
      <c r="O430" s="116">
        <v>5</v>
      </c>
      <c r="P430" s="116">
        <v>3</v>
      </c>
      <c r="Q430" s="116">
        <v>5</v>
      </c>
      <c r="R430" s="116">
        <v>3</v>
      </c>
      <c r="S430" s="116">
        <v>3</v>
      </c>
      <c r="T430" s="117">
        <f>SUM(N430:$Q430)</f>
        <v>17</v>
      </c>
      <c r="U430" s="116"/>
      <c r="V430" s="117">
        <f t="shared" si="75"/>
        <v>0</v>
      </c>
      <c r="W430" s="116"/>
      <c r="X430" s="116"/>
      <c r="Y430" s="116"/>
      <c r="Z430" s="117">
        <f t="shared" si="68"/>
        <v>0</v>
      </c>
      <c r="AA430" s="116"/>
      <c r="AB430" s="117">
        <f t="shared" si="69"/>
        <v>0</v>
      </c>
      <c r="AC430" s="116">
        <v>5</v>
      </c>
      <c r="AD430" s="117">
        <f t="shared" si="70"/>
        <v>5</v>
      </c>
      <c r="AE430" s="116"/>
      <c r="AF430" s="116"/>
      <c r="AG430" s="116"/>
      <c r="AH430" s="116"/>
      <c r="AI430" s="117">
        <f>(AE430*'MS-8,9,10 Domain 3 Weights'!$B$2)+(AF430*'MS-8,9,10 Domain 3 Weights'!$B$3)+(AG430*'MS-8,9,10 Domain 3 Weights'!$B$4)+(AH430*'MS-8,9,10 Domain 3 Weights'!$B$5)</f>
        <v>0</v>
      </c>
      <c r="AJ430" s="116">
        <v>4</v>
      </c>
      <c r="AK430" s="116">
        <v>3</v>
      </c>
      <c r="AL430" s="116">
        <v>3</v>
      </c>
      <c r="AM430" s="117">
        <f t="shared" si="71"/>
        <v>10</v>
      </c>
      <c r="AN430" s="119" t="str">
        <f t="shared" si="72"/>
        <v>Yes</v>
      </c>
      <c r="AO430" s="119" t="str">
        <f t="shared" si="73"/>
        <v>SELECTED</v>
      </c>
      <c r="AP430" s="119" t="str">
        <f t="shared" si="74"/>
        <v>NOT SELECTED</v>
      </c>
      <c r="AQ430" s="60" t="s">
        <v>862</v>
      </c>
      <c r="AR430" s="112"/>
      <c r="AS430" s="112" t="s">
        <v>927</v>
      </c>
    </row>
    <row r="431" spans="2:45" ht="39">
      <c r="B431" s="1" t="s">
        <v>606</v>
      </c>
      <c r="C431" s="109" t="s">
        <v>583</v>
      </c>
      <c r="D431" s="110">
        <v>10</v>
      </c>
      <c r="E431" s="111" t="s">
        <v>891</v>
      </c>
      <c r="F431" s="111"/>
      <c r="G431" s="112" t="s">
        <v>617</v>
      </c>
      <c r="H431" s="112" t="s">
        <v>303</v>
      </c>
      <c r="I431" s="112" t="s">
        <v>612</v>
      </c>
      <c r="J431" s="112" t="s">
        <v>756</v>
      </c>
      <c r="K431" s="112" t="s">
        <v>882</v>
      </c>
      <c r="L431" s="112" t="s">
        <v>726</v>
      </c>
      <c r="M431" s="112"/>
      <c r="N431" s="116">
        <v>4</v>
      </c>
      <c r="O431" s="116">
        <v>5</v>
      </c>
      <c r="P431" s="116">
        <v>4</v>
      </c>
      <c r="Q431" s="116">
        <v>4</v>
      </c>
      <c r="R431" s="116">
        <v>4</v>
      </c>
      <c r="S431" s="116">
        <v>4</v>
      </c>
      <c r="T431" s="117">
        <f>SUM(N431:$Q431)</f>
        <v>17</v>
      </c>
      <c r="U431" s="116"/>
      <c r="V431" s="117">
        <f t="shared" si="75"/>
        <v>0</v>
      </c>
      <c r="W431" s="116"/>
      <c r="X431" s="116"/>
      <c r="Y431" s="116"/>
      <c r="Z431" s="117">
        <f t="shared" si="68"/>
        <v>0</v>
      </c>
      <c r="AA431" s="116"/>
      <c r="AB431" s="117">
        <f t="shared" si="69"/>
        <v>0</v>
      </c>
      <c r="AC431" s="116">
        <v>5</v>
      </c>
      <c r="AD431" s="117">
        <f t="shared" si="70"/>
        <v>5</v>
      </c>
      <c r="AE431" s="116"/>
      <c r="AF431" s="116"/>
      <c r="AG431" s="116"/>
      <c r="AH431" s="116"/>
      <c r="AI431" s="117">
        <f>(AE431*'MS-8,9,10 Domain 3 Weights'!$B$2)+(AF431*'MS-8,9,10 Domain 3 Weights'!$B$3)+(AG431*'MS-8,9,10 Domain 3 Weights'!$B$4)+(AH431*'MS-8,9,10 Domain 3 Weights'!$B$5)</f>
        <v>0</v>
      </c>
      <c r="AJ431" s="116">
        <v>4</v>
      </c>
      <c r="AK431" s="116">
        <v>3</v>
      </c>
      <c r="AL431" s="116">
        <v>3</v>
      </c>
      <c r="AM431" s="117">
        <f t="shared" si="71"/>
        <v>10</v>
      </c>
      <c r="AN431" s="119" t="str">
        <f t="shared" si="72"/>
        <v>Yes</v>
      </c>
      <c r="AO431" s="119" t="str">
        <f t="shared" si="73"/>
        <v>SELECTED</v>
      </c>
      <c r="AP431" s="119" t="str">
        <f t="shared" si="74"/>
        <v>NOT SELECTED</v>
      </c>
      <c r="AQ431" s="60" t="s">
        <v>869</v>
      </c>
      <c r="AR431" s="112"/>
      <c r="AS431" s="112" t="s">
        <v>928</v>
      </c>
    </row>
    <row r="432" spans="2:45" ht="39" hidden="1">
      <c r="B432" s="1" t="s">
        <v>606</v>
      </c>
      <c r="C432" s="109" t="s">
        <v>583</v>
      </c>
      <c r="D432" s="110">
        <v>11</v>
      </c>
      <c r="E432" s="111" t="s">
        <v>891</v>
      </c>
      <c r="F432" s="111"/>
      <c r="G432" s="112" t="s">
        <v>618</v>
      </c>
      <c r="H432" s="112" t="s">
        <v>303</v>
      </c>
      <c r="I432" s="112" t="s">
        <v>612</v>
      </c>
      <c r="J432" s="112" t="s">
        <v>756</v>
      </c>
      <c r="K432" s="112" t="s">
        <v>772</v>
      </c>
      <c r="L432" s="112" t="s">
        <v>726</v>
      </c>
      <c r="M432" s="112"/>
      <c r="N432" s="116">
        <v>4</v>
      </c>
      <c r="O432" s="116">
        <v>4</v>
      </c>
      <c r="P432" s="116">
        <v>3</v>
      </c>
      <c r="Q432" s="116">
        <v>4</v>
      </c>
      <c r="R432" s="116">
        <v>3</v>
      </c>
      <c r="S432" s="116">
        <v>3</v>
      </c>
      <c r="T432" s="117">
        <f>SUM(N432:$Q432)</f>
        <v>15</v>
      </c>
      <c r="U432" s="116"/>
      <c r="V432" s="117">
        <f t="shared" si="75"/>
        <v>0</v>
      </c>
      <c r="W432" s="116"/>
      <c r="X432" s="116"/>
      <c r="Y432" s="116"/>
      <c r="Z432" s="117">
        <f t="shared" si="68"/>
        <v>0</v>
      </c>
      <c r="AA432" s="116"/>
      <c r="AB432" s="117">
        <f t="shared" si="69"/>
        <v>0</v>
      </c>
      <c r="AC432" s="116">
        <v>4</v>
      </c>
      <c r="AD432" s="117">
        <f t="shared" si="70"/>
        <v>4</v>
      </c>
      <c r="AE432" s="116"/>
      <c r="AF432" s="116"/>
      <c r="AG432" s="116"/>
      <c r="AH432" s="116"/>
      <c r="AI432" s="117">
        <f>(AE432*'MS-8,9,10 Domain 3 Weights'!$B$2)+(AF432*'MS-8,9,10 Domain 3 Weights'!$B$3)+(AG432*'MS-8,9,10 Domain 3 Weights'!$B$4)+(AH432*'MS-8,9,10 Domain 3 Weights'!$B$5)</f>
        <v>0</v>
      </c>
      <c r="AJ432" s="116">
        <v>4</v>
      </c>
      <c r="AK432" s="116">
        <v>3</v>
      </c>
      <c r="AL432" s="116">
        <v>3</v>
      </c>
      <c r="AM432" s="117">
        <f t="shared" si="71"/>
        <v>10</v>
      </c>
      <c r="AN432" s="119" t="str">
        <f t="shared" si="72"/>
        <v>No</v>
      </c>
      <c r="AO432" s="119" t="str">
        <f t="shared" si="73"/>
        <v>NOT SELECTED</v>
      </c>
      <c r="AP432" s="119" t="str">
        <f t="shared" si="74"/>
        <v>NOT SELECTED</v>
      </c>
      <c r="AQ432" s="60" t="s">
        <v>862</v>
      </c>
      <c r="AR432" s="112"/>
      <c r="AS432" s="112"/>
    </row>
    <row r="433" spans="2:45" ht="39">
      <c r="B433" s="1" t="s">
        <v>606</v>
      </c>
      <c r="C433" s="109" t="s">
        <v>583</v>
      </c>
      <c r="D433" s="110">
        <v>12</v>
      </c>
      <c r="E433" s="111" t="s">
        <v>891</v>
      </c>
      <c r="F433" s="111"/>
      <c r="G433" s="112" t="s">
        <v>619</v>
      </c>
      <c r="H433" s="112" t="s">
        <v>303</v>
      </c>
      <c r="I433" s="112" t="s">
        <v>612</v>
      </c>
      <c r="J433" s="112" t="s">
        <v>756</v>
      </c>
      <c r="K433" s="112" t="s">
        <v>882</v>
      </c>
      <c r="L433" s="112" t="s">
        <v>726</v>
      </c>
      <c r="M433" s="112"/>
      <c r="N433" s="116">
        <v>4</v>
      </c>
      <c r="O433" s="116">
        <v>5</v>
      </c>
      <c r="P433" s="116">
        <v>4</v>
      </c>
      <c r="Q433" s="116">
        <v>4</v>
      </c>
      <c r="R433" s="116">
        <v>4</v>
      </c>
      <c r="S433" s="116">
        <v>4</v>
      </c>
      <c r="T433" s="117">
        <f>SUM(N433:$Q433)</f>
        <v>17</v>
      </c>
      <c r="U433" s="116"/>
      <c r="V433" s="117">
        <f t="shared" si="75"/>
        <v>0</v>
      </c>
      <c r="W433" s="116"/>
      <c r="X433" s="116"/>
      <c r="Y433" s="116"/>
      <c r="Z433" s="117">
        <f t="shared" si="68"/>
        <v>0</v>
      </c>
      <c r="AA433" s="116"/>
      <c r="AB433" s="117">
        <f t="shared" si="69"/>
        <v>0</v>
      </c>
      <c r="AC433" s="116">
        <v>5</v>
      </c>
      <c r="AD433" s="117">
        <f t="shared" si="70"/>
        <v>5</v>
      </c>
      <c r="AE433" s="116"/>
      <c r="AF433" s="116"/>
      <c r="AG433" s="116"/>
      <c r="AH433" s="116"/>
      <c r="AI433" s="117">
        <f>(AE433*'MS-8,9,10 Domain 3 Weights'!$B$2)+(AF433*'MS-8,9,10 Domain 3 Weights'!$B$3)+(AG433*'MS-8,9,10 Domain 3 Weights'!$B$4)+(AH433*'MS-8,9,10 Domain 3 Weights'!$B$5)</f>
        <v>0</v>
      </c>
      <c r="AJ433" s="116">
        <v>4</v>
      </c>
      <c r="AK433" s="116">
        <v>3</v>
      </c>
      <c r="AL433" s="116">
        <v>3</v>
      </c>
      <c r="AM433" s="117">
        <f t="shared" si="71"/>
        <v>10</v>
      </c>
      <c r="AN433" s="119" t="str">
        <f t="shared" si="72"/>
        <v>Yes</v>
      </c>
      <c r="AO433" s="119" t="str">
        <f t="shared" si="73"/>
        <v>SELECTED</v>
      </c>
      <c r="AP433" s="119" t="str">
        <f t="shared" si="74"/>
        <v>NOT SELECTED</v>
      </c>
      <c r="AQ433" s="60" t="s">
        <v>862</v>
      </c>
      <c r="AR433" s="112"/>
      <c r="AS433" s="112"/>
    </row>
    <row r="434" spans="2:45" ht="39" hidden="1">
      <c r="B434" s="1" t="s">
        <v>606</v>
      </c>
      <c r="C434" s="109" t="s">
        <v>583</v>
      </c>
      <c r="D434" s="110">
        <v>13</v>
      </c>
      <c r="E434" s="111" t="s">
        <v>891</v>
      </c>
      <c r="F434" s="111"/>
      <c r="G434" s="112" t="s">
        <v>620</v>
      </c>
      <c r="H434" s="112" t="s">
        <v>303</v>
      </c>
      <c r="I434" s="112" t="s">
        <v>355</v>
      </c>
      <c r="J434" s="112" t="s">
        <v>756</v>
      </c>
      <c r="K434" s="112" t="s">
        <v>761</v>
      </c>
      <c r="L434" s="112" t="s">
        <v>726</v>
      </c>
      <c r="M434" s="112"/>
      <c r="N434" s="116">
        <v>4</v>
      </c>
      <c r="O434" s="116">
        <v>4</v>
      </c>
      <c r="P434" s="116">
        <v>3</v>
      </c>
      <c r="Q434" s="116">
        <v>4</v>
      </c>
      <c r="R434" s="116">
        <v>4</v>
      </c>
      <c r="S434" s="116">
        <v>4</v>
      </c>
      <c r="T434" s="117">
        <f>SUM(N434:$Q434)</f>
        <v>15</v>
      </c>
      <c r="U434" s="116"/>
      <c r="V434" s="117">
        <f t="shared" si="75"/>
        <v>0</v>
      </c>
      <c r="W434" s="116"/>
      <c r="X434" s="116"/>
      <c r="Y434" s="116"/>
      <c r="Z434" s="117">
        <f t="shared" si="68"/>
        <v>0</v>
      </c>
      <c r="AA434" s="116"/>
      <c r="AB434" s="117">
        <f t="shared" si="69"/>
        <v>0</v>
      </c>
      <c r="AC434" s="116">
        <v>4</v>
      </c>
      <c r="AD434" s="117">
        <f t="shared" si="70"/>
        <v>4</v>
      </c>
      <c r="AE434" s="116"/>
      <c r="AF434" s="116"/>
      <c r="AG434" s="116"/>
      <c r="AH434" s="116"/>
      <c r="AI434" s="117">
        <f>(AE434*'MS-8,9,10 Domain 3 Weights'!$B$2)+(AF434*'MS-8,9,10 Domain 3 Weights'!$B$3)+(AG434*'MS-8,9,10 Domain 3 Weights'!$B$4)+(AH434*'MS-8,9,10 Domain 3 Weights'!$B$5)</f>
        <v>0</v>
      </c>
      <c r="AJ434" s="116">
        <v>4</v>
      </c>
      <c r="AK434" s="116">
        <v>3</v>
      </c>
      <c r="AL434" s="116">
        <v>3</v>
      </c>
      <c r="AM434" s="117">
        <f t="shared" si="71"/>
        <v>10</v>
      </c>
      <c r="AN434" s="119" t="str">
        <f t="shared" si="72"/>
        <v>No</v>
      </c>
      <c r="AO434" s="119" t="str">
        <f t="shared" si="73"/>
        <v>NOT SELECTED</v>
      </c>
      <c r="AP434" s="119" t="str">
        <f t="shared" si="74"/>
        <v>NOT SELECTED</v>
      </c>
      <c r="AQ434" s="60" t="s">
        <v>862</v>
      </c>
      <c r="AR434" s="112"/>
      <c r="AS434" s="112" t="s">
        <v>858</v>
      </c>
    </row>
    <row r="435" spans="2:45" ht="39" hidden="1">
      <c r="B435" s="1" t="s">
        <v>606</v>
      </c>
      <c r="C435" s="109" t="s">
        <v>583</v>
      </c>
      <c r="D435" s="110">
        <v>14</v>
      </c>
      <c r="E435" s="111" t="s">
        <v>891</v>
      </c>
      <c r="F435" s="111"/>
      <c r="G435" s="112" t="s">
        <v>621</v>
      </c>
      <c r="H435" s="112" t="s">
        <v>303</v>
      </c>
      <c r="I435" s="112" t="s">
        <v>622</v>
      </c>
      <c r="J435" s="112" t="s">
        <v>756</v>
      </c>
      <c r="K435" s="112" t="s">
        <v>762</v>
      </c>
      <c r="L435" s="112" t="s">
        <v>726</v>
      </c>
      <c r="M435" s="112"/>
      <c r="N435" s="116">
        <v>4</v>
      </c>
      <c r="O435" s="116">
        <v>4</v>
      </c>
      <c r="P435" s="116">
        <v>3</v>
      </c>
      <c r="Q435" s="116">
        <v>4</v>
      </c>
      <c r="R435" s="116">
        <v>4</v>
      </c>
      <c r="S435" s="116">
        <v>4</v>
      </c>
      <c r="T435" s="117">
        <f>SUM(N435:$Q435)</f>
        <v>15</v>
      </c>
      <c r="U435" s="116"/>
      <c r="V435" s="117">
        <f t="shared" si="75"/>
        <v>0</v>
      </c>
      <c r="W435" s="116"/>
      <c r="X435" s="116"/>
      <c r="Y435" s="116"/>
      <c r="Z435" s="117">
        <f t="shared" si="68"/>
        <v>0</v>
      </c>
      <c r="AA435" s="116"/>
      <c r="AB435" s="117">
        <f t="shared" si="69"/>
        <v>0</v>
      </c>
      <c r="AC435" s="116">
        <v>4</v>
      </c>
      <c r="AD435" s="117">
        <f t="shared" si="70"/>
        <v>4</v>
      </c>
      <c r="AE435" s="116"/>
      <c r="AF435" s="116"/>
      <c r="AG435" s="116"/>
      <c r="AH435" s="116"/>
      <c r="AI435" s="117">
        <f>(AE435*'MS-8,9,10 Domain 3 Weights'!$B$2)+(AF435*'MS-8,9,10 Domain 3 Weights'!$B$3)+(AG435*'MS-8,9,10 Domain 3 Weights'!$B$4)+(AH435*'MS-8,9,10 Domain 3 Weights'!$B$5)</f>
        <v>0</v>
      </c>
      <c r="AJ435" s="116">
        <v>3</v>
      </c>
      <c r="AK435" s="116">
        <v>3</v>
      </c>
      <c r="AL435" s="116">
        <v>3</v>
      </c>
      <c r="AM435" s="117">
        <f t="shared" si="71"/>
        <v>9</v>
      </c>
      <c r="AN435" s="119" t="str">
        <f t="shared" si="72"/>
        <v>No</v>
      </c>
      <c r="AO435" s="119" t="str">
        <f t="shared" si="73"/>
        <v>NOT SELECTED</v>
      </c>
      <c r="AP435" s="119" t="str">
        <f t="shared" si="74"/>
        <v>NOT SELECTED</v>
      </c>
      <c r="AQ435" s="60" t="s">
        <v>869</v>
      </c>
      <c r="AR435" s="112"/>
      <c r="AS435" s="112"/>
    </row>
    <row r="436" spans="2:45" ht="39" hidden="1">
      <c r="B436" s="1" t="s">
        <v>606</v>
      </c>
      <c r="C436" s="109" t="s">
        <v>583</v>
      </c>
      <c r="D436" s="110">
        <v>15</v>
      </c>
      <c r="E436" s="111" t="s">
        <v>891</v>
      </c>
      <c r="F436" s="111"/>
      <c r="G436" s="112" t="s">
        <v>623</v>
      </c>
      <c r="H436" s="112" t="s">
        <v>366</v>
      </c>
      <c r="I436" s="112" t="s">
        <v>367</v>
      </c>
      <c r="J436" s="112" t="s">
        <v>756</v>
      </c>
      <c r="K436" s="112" t="s">
        <v>762</v>
      </c>
      <c r="L436" s="112" t="s">
        <v>726</v>
      </c>
      <c r="M436" s="112"/>
      <c r="N436" s="116">
        <v>3</v>
      </c>
      <c r="O436" s="116">
        <v>5</v>
      </c>
      <c r="P436" s="116">
        <v>4</v>
      </c>
      <c r="Q436" s="116">
        <v>3</v>
      </c>
      <c r="R436" s="116">
        <v>4</v>
      </c>
      <c r="S436" s="116">
        <v>4</v>
      </c>
      <c r="T436" s="117">
        <f>SUM(N436:$Q436)</f>
        <v>15</v>
      </c>
      <c r="U436" s="116"/>
      <c r="V436" s="117">
        <f t="shared" si="75"/>
        <v>0</v>
      </c>
      <c r="W436" s="116"/>
      <c r="X436" s="116"/>
      <c r="Y436" s="116"/>
      <c r="Z436" s="117">
        <f t="shared" si="68"/>
        <v>0</v>
      </c>
      <c r="AA436" s="116"/>
      <c r="AB436" s="117">
        <f t="shared" si="69"/>
        <v>0</v>
      </c>
      <c r="AC436" s="116">
        <v>4</v>
      </c>
      <c r="AD436" s="117">
        <f t="shared" si="70"/>
        <v>4</v>
      </c>
      <c r="AE436" s="116"/>
      <c r="AF436" s="116"/>
      <c r="AG436" s="116"/>
      <c r="AH436" s="116"/>
      <c r="AI436" s="117">
        <f>(AE436*'MS-8,9,10 Domain 3 Weights'!$B$2)+(AF436*'MS-8,9,10 Domain 3 Weights'!$B$3)+(AG436*'MS-8,9,10 Domain 3 Weights'!$B$4)+(AH436*'MS-8,9,10 Domain 3 Weights'!$B$5)</f>
        <v>0</v>
      </c>
      <c r="AJ436" s="116">
        <v>3</v>
      </c>
      <c r="AK436" s="116">
        <v>3</v>
      </c>
      <c r="AL436" s="116">
        <v>3</v>
      </c>
      <c r="AM436" s="117">
        <f t="shared" si="71"/>
        <v>9</v>
      </c>
      <c r="AN436" s="119" t="str">
        <f t="shared" si="72"/>
        <v>No</v>
      </c>
      <c r="AO436" s="119" t="str">
        <f t="shared" si="73"/>
        <v>NOT SELECTED</v>
      </c>
      <c r="AP436" s="119" t="str">
        <f t="shared" si="74"/>
        <v>NOT SELECTED</v>
      </c>
      <c r="AQ436" s="60" t="s">
        <v>869</v>
      </c>
      <c r="AR436" s="112"/>
      <c r="AS436" s="112" t="s">
        <v>901</v>
      </c>
    </row>
    <row r="437" spans="2:45" ht="26" hidden="1">
      <c r="B437" s="1" t="s">
        <v>606</v>
      </c>
      <c r="C437" s="109" t="s">
        <v>583</v>
      </c>
      <c r="D437" s="110">
        <v>16</v>
      </c>
      <c r="E437" s="111" t="s">
        <v>891</v>
      </c>
      <c r="F437" s="111"/>
      <c r="G437" s="112" t="s">
        <v>624</v>
      </c>
      <c r="H437" s="112" t="s">
        <v>30</v>
      </c>
      <c r="I437" s="112" t="s">
        <v>603</v>
      </c>
      <c r="J437" s="112" t="s">
        <v>756</v>
      </c>
      <c r="K437" s="112" t="s">
        <v>767</v>
      </c>
      <c r="L437" s="112" t="s">
        <v>726</v>
      </c>
      <c r="M437" s="112"/>
      <c r="N437" s="116">
        <v>4</v>
      </c>
      <c r="O437" s="116">
        <v>4</v>
      </c>
      <c r="P437" s="116">
        <v>3</v>
      </c>
      <c r="Q437" s="116">
        <v>4</v>
      </c>
      <c r="R437" s="116">
        <v>4</v>
      </c>
      <c r="S437" s="116">
        <v>4</v>
      </c>
      <c r="T437" s="117">
        <f>SUM(N437:$Q437)</f>
        <v>15</v>
      </c>
      <c r="U437" s="116"/>
      <c r="V437" s="117">
        <f t="shared" si="75"/>
        <v>0</v>
      </c>
      <c r="W437" s="116"/>
      <c r="X437" s="116"/>
      <c r="Y437" s="116"/>
      <c r="Z437" s="117">
        <f t="shared" si="68"/>
        <v>0</v>
      </c>
      <c r="AA437" s="116"/>
      <c r="AB437" s="117">
        <f t="shared" si="69"/>
        <v>0</v>
      </c>
      <c r="AC437" s="116">
        <v>4</v>
      </c>
      <c r="AD437" s="117">
        <f t="shared" si="70"/>
        <v>4</v>
      </c>
      <c r="AE437" s="116"/>
      <c r="AF437" s="116"/>
      <c r="AG437" s="116"/>
      <c r="AH437" s="116"/>
      <c r="AI437" s="117">
        <f>(AE437*'MS-8,9,10 Domain 3 Weights'!$B$2)+(AF437*'MS-8,9,10 Domain 3 Weights'!$B$3)+(AG437*'MS-8,9,10 Domain 3 Weights'!$B$4)+(AH437*'MS-8,9,10 Domain 3 Weights'!$B$5)</f>
        <v>0</v>
      </c>
      <c r="AJ437" s="116">
        <v>3</v>
      </c>
      <c r="AK437" s="116">
        <v>3</v>
      </c>
      <c r="AL437" s="116">
        <v>3</v>
      </c>
      <c r="AM437" s="117">
        <f t="shared" si="71"/>
        <v>9</v>
      </c>
      <c r="AN437" s="119" t="str">
        <f t="shared" si="72"/>
        <v>No</v>
      </c>
      <c r="AO437" s="119" t="str">
        <f t="shared" si="73"/>
        <v>NOT SELECTED</v>
      </c>
      <c r="AP437" s="119" t="str">
        <f t="shared" si="74"/>
        <v>NOT SELECTED</v>
      </c>
      <c r="AQ437" s="60" t="s">
        <v>862</v>
      </c>
      <c r="AR437" s="112"/>
      <c r="AS437" s="112"/>
    </row>
    <row r="438" spans="2:45" ht="39" hidden="1">
      <c r="B438" s="1" t="s">
        <v>606</v>
      </c>
      <c r="C438" s="109" t="s">
        <v>583</v>
      </c>
      <c r="D438" s="110">
        <v>17</v>
      </c>
      <c r="E438" s="111" t="s">
        <v>891</v>
      </c>
      <c r="F438" s="111"/>
      <c r="G438" s="112" t="s">
        <v>625</v>
      </c>
      <c r="H438" s="112" t="s">
        <v>303</v>
      </c>
      <c r="I438" s="112" t="s">
        <v>355</v>
      </c>
      <c r="J438" s="112" t="s">
        <v>756</v>
      </c>
      <c r="K438" s="112" t="s">
        <v>882</v>
      </c>
      <c r="L438" s="112" t="s">
        <v>726</v>
      </c>
      <c r="M438" s="112"/>
      <c r="N438" s="116">
        <v>3</v>
      </c>
      <c r="O438" s="116">
        <v>3</v>
      </c>
      <c r="P438" s="116">
        <v>4</v>
      </c>
      <c r="Q438" s="116">
        <v>3</v>
      </c>
      <c r="R438" s="116">
        <v>3</v>
      </c>
      <c r="S438" s="116">
        <v>4</v>
      </c>
      <c r="T438" s="117">
        <f>SUM(N438:$Q438)</f>
        <v>13</v>
      </c>
      <c r="U438" s="116"/>
      <c r="V438" s="117">
        <f t="shared" si="75"/>
        <v>0</v>
      </c>
      <c r="W438" s="116"/>
      <c r="X438" s="116"/>
      <c r="Y438" s="116"/>
      <c r="Z438" s="117">
        <f t="shared" si="68"/>
        <v>0</v>
      </c>
      <c r="AA438" s="116"/>
      <c r="AB438" s="117">
        <f t="shared" si="69"/>
        <v>0</v>
      </c>
      <c r="AC438" s="116">
        <v>4</v>
      </c>
      <c r="AD438" s="117">
        <f t="shared" si="70"/>
        <v>4</v>
      </c>
      <c r="AE438" s="116"/>
      <c r="AF438" s="116"/>
      <c r="AG438" s="116"/>
      <c r="AH438" s="116"/>
      <c r="AI438" s="117">
        <f>(AE438*'MS-8,9,10 Domain 3 Weights'!$B$2)+(AF438*'MS-8,9,10 Domain 3 Weights'!$B$3)+(AG438*'MS-8,9,10 Domain 3 Weights'!$B$4)+(AH438*'MS-8,9,10 Domain 3 Weights'!$B$5)</f>
        <v>0</v>
      </c>
      <c r="AJ438" s="116">
        <v>3</v>
      </c>
      <c r="AK438" s="116">
        <v>3</v>
      </c>
      <c r="AL438" s="116">
        <v>3</v>
      </c>
      <c r="AM438" s="117">
        <f t="shared" si="71"/>
        <v>9</v>
      </c>
      <c r="AN438" s="119" t="str">
        <f t="shared" si="72"/>
        <v>No</v>
      </c>
      <c r="AO438" s="119" t="str">
        <f t="shared" si="73"/>
        <v>NOT SELECTED</v>
      </c>
      <c r="AP438" s="119" t="str">
        <f t="shared" si="74"/>
        <v>NOT SELECTED</v>
      </c>
      <c r="AQ438" s="60" t="s">
        <v>869</v>
      </c>
      <c r="AR438" s="112"/>
      <c r="AS438" s="112"/>
    </row>
    <row r="439" spans="2:45" ht="53.25" hidden="1" customHeight="1">
      <c r="B439" s="1" t="s">
        <v>626</v>
      </c>
      <c r="C439" s="109" t="s">
        <v>583</v>
      </c>
      <c r="D439" s="110">
        <v>1</v>
      </c>
      <c r="E439" s="111" t="s">
        <v>891</v>
      </c>
      <c r="F439" s="111"/>
      <c r="G439" s="112" t="s">
        <v>627</v>
      </c>
      <c r="H439" s="112" t="s">
        <v>22</v>
      </c>
      <c r="I439" s="112" t="s">
        <v>285</v>
      </c>
      <c r="J439" s="112" t="s">
        <v>756</v>
      </c>
      <c r="K439" s="112" t="s">
        <v>765</v>
      </c>
      <c r="L439" s="112" t="s">
        <v>726</v>
      </c>
      <c r="M439" s="112"/>
      <c r="N439" s="116">
        <v>4</v>
      </c>
      <c r="O439" s="116">
        <v>4</v>
      </c>
      <c r="P439" s="116">
        <v>4</v>
      </c>
      <c r="Q439" s="116">
        <v>3</v>
      </c>
      <c r="R439" s="116">
        <v>3</v>
      </c>
      <c r="S439" s="116">
        <v>4</v>
      </c>
      <c r="T439" s="117">
        <f>SUM(N439:$Q439)</f>
        <v>15</v>
      </c>
      <c r="U439" s="116"/>
      <c r="V439" s="117">
        <f t="shared" si="75"/>
        <v>0</v>
      </c>
      <c r="W439" s="116"/>
      <c r="X439" s="116"/>
      <c r="Y439" s="116"/>
      <c r="Z439" s="117">
        <f t="shared" si="68"/>
        <v>0</v>
      </c>
      <c r="AA439" s="116"/>
      <c r="AB439" s="117">
        <f t="shared" si="69"/>
        <v>0</v>
      </c>
      <c r="AC439" s="116">
        <v>4</v>
      </c>
      <c r="AD439" s="117">
        <f t="shared" si="70"/>
        <v>4</v>
      </c>
      <c r="AE439" s="116"/>
      <c r="AF439" s="116"/>
      <c r="AG439" s="116"/>
      <c r="AH439" s="116"/>
      <c r="AI439" s="117">
        <f>(AE439*'MS-8,9,10 Domain 3 Weights'!$B$2)+(AF439*'MS-8,9,10 Domain 3 Weights'!$B$3)+(AG439*'MS-8,9,10 Domain 3 Weights'!$B$4)+(AH439*'MS-8,9,10 Domain 3 Weights'!$B$5)</f>
        <v>0</v>
      </c>
      <c r="AJ439" s="116">
        <v>3</v>
      </c>
      <c r="AK439" s="116">
        <v>3</v>
      </c>
      <c r="AL439" s="116">
        <v>3</v>
      </c>
      <c r="AM439" s="117">
        <f t="shared" si="71"/>
        <v>9</v>
      </c>
      <c r="AN439" s="119" t="str">
        <f t="shared" si="72"/>
        <v>No</v>
      </c>
      <c r="AO439" s="119" t="str">
        <f t="shared" si="73"/>
        <v>NOT SELECTED</v>
      </c>
      <c r="AP439" s="119" t="str">
        <f t="shared" si="74"/>
        <v>NOT SELECTED</v>
      </c>
      <c r="AQ439" s="60" t="s">
        <v>869</v>
      </c>
      <c r="AR439" s="112"/>
      <c r="AS439" s="112"/>
    </row>
    <row r="440" spans="2:45" ht="39" hidden="1">
      <c r="B440" s="1" t="s">
        <v>626</v>
      </c>
      <c r="C440" s="109" t="s">
        <v>583</v>
      </c>
      <c r="D440" s="110">
        <v>2</v>
      </c>
      <c r="E440" s="111" t="s">
        <v>891</v>
      </c>
      <c r="F440" s="111"/>
      <c r="G440" s="112" t="s">
        <v>628</v>
      </c>
      <c r="H440" s="112" t="s">
        <v>303</v>
      </c>
      <c r="I440" s="112" t="s">
        <v>352</v>
      </c>
      <c r="J440" s="112" t="s">
        <v>756</v>
      </c>
      <c r="K440" s="112" t="s">
        <v>882</v>
      </c>
      <c r="L440" s="112" t="s">
        <v>726</v>
      </c>
      <c r="M440" s="112"/>
      <c r="N440" s="116">
        <v>4</v>
      </c>
      <c r="O440" s="116">
        <v>4</v>
      </c>
      <c r="P440" s="116">
        <v>4</v>
      </c>
      <c r="Q440" s="116">
        <v>3</v>
      </c>
      <c r="R440" s="116">
        <v>3</v>
      </c>
      <c r="S440" s="116">
        <v>4</v>
      </c>
      <c r="T440" s="117">
        <f>SUM(N440:$Q440)</f>
        <v>15</v>
      </c>
      <c r="U440" s="116"/>
      <c r="V440" s="117">
        <f t="shared" si="75"/>
        <v>0</v>
      </c>
      <c r="W440" s="116"/>
      <c r="X440" s="116"/>
      <c r="Y440" s="116"/>
      <c r="Z440" s="117">
        <f t="shared" si="68"/>
        <v>0</v>
      </c>
      <c r="AA440" s="116"/>
      <c r="AB440" s="117">
        <f t="shared" si="69"/>
        <v>0</v>
      </c>
      <c r="AC440" s="116">
        <v>4</v>
      </c>
      <c r="AD440" s="117">
        <f t="shared" si="70"/>
        <v>4</v>
      </c>
      <c r="AE440" s="116"/>
      <c r="AF440" s="116"/>
      <c r="AG440" s="116"/>
      <c r="AH440" s="116"/>
      <c r="AI440" s="117">
        <f>(AE440*'MS-8,9,10 Domain 3 Weights'!$B$2)+(AF440*'MS-8,9,10 Domain 3 Weights'!$B$3)+(AG440*'MS-8,9,10 Domain 3 Weights'!$B$4)+(AH440*'MS-8,9,10 Domain 3 Weights'!$B$5)</f>
        <v>0</v>
      </c>
      <c r="AJ440" s="116">
        <v>3</v>
      </c>
      <c r="AK440" s="116">
        <v>3</v>
      </c>
      <c r="AL440" s="116">
        <v>3</v>
      </c>
      <c r="AM440" s="117">
        <f t="shared" si="71"/>
        <v>9</v>
      </c>
      <c r="AN440" s="119" t="str">
        <f t="shared" si="72"/>
        <v>No</v>
      </c>
      <c r="AO440" s="119" t="str">
        <f t="shared" si="73"/>
        <v>NOT SELECTED</v>
      </c>
      <c r="AP440" s="119" t="str">
        <f t="shared" si="74"/>
        <v>NOT SELECTED</v>
      </c>
      <c r="AQ440" s="60" t="s">
        <v>869</v>
      </c>
      <c r="AR440" s="112"/>
      <c r="AS440" s="112"/>
    </row>
    <row r="441" spans="2:45" ht="52" hidden="1">
      <c r="B441" s="1" t="s">
        <v>626</v>
      </c>
      <c r="C441" s="109" t="s">
        <v>583</v>
      </c>
      <c r="D441" s="110">
        <v>3</v>
      </c>
      <c r="E441" s="111" t="s">
        <v>891</v>
      </c>
      <c r="F441" s="111"/>
      <c r="G441" s="112" t="s">
        <v>629</v>
      </c>
      <c r="H441" s="112" t="s">
        <v>303</v>
      </c>
      <c r="I441" s="112" t="s">
        <v>352</v>
      </c>
      <c r="J441" s="112" t="s">
        <v>756</v>
      </c>
      <c r="K441" s="112" t="s">
        <v>772</v>
      </c>
      <c r="L441" s="112" t="s">
        <v>726</v>
      </c>
      <c r="M441" s="112"/>
      <c r="N441" s="116">
        <v>4</v>
      </c>
      <c r="O441" s="116">
        <v>4</v>
      </c>
      <c r="P441" s="116">
        <v>4</v>
      </c>
      <c r="Q441" s="116">
        <v>3</v>
      </c>
      <c r="R441" s="116">
        <v>3</v>
      </c>
      <c r="S441" s="116">
        <v>4</v>
      </c>
      <c r="T441" s="117">
        <f>SUM(N441:$Q441)</f>
        <v>15</v>
      </c>
      <c r="U441" s="116"/>
      <c r="V441" s="117">
        <f t="shared" si="75"/>
        <v>0</v>
      </c>
      <c r="W441" s="116"/>
      <c r="X441" s="116"/>
      <c r="Y441" s="116"/>
      <c r="Z441" s="117">
        <f t="shared" si="68"/>
        <v>0</v>
      </c>
      <c r="AA441" s="116"/>
      <c r="AB441" s="117">
        <f t="shared" si="69"/>
        <v>0</v>
      </c>
      <c r="AC441" s="116">
        <v>4</v>
      </c>
      <c r="AD441" s="117">
        <f t="shared" si="70"/>
        <v>4</v>
      </c>
      <c r="AE441" s="116"/>
      <c r="AF441" s="116"/>
      <c r="AG441" s="116"/>
      <c r="AH441" s="116"/>
      <c r="AI441" s="117">
        <f>(AE441*'MS-8,9,10 Domain 3 Weights'!$B$2)+(AF441*'MS-8,9,10 Domain 3 Weights'!$B$3)+(AG441*'MS-8,9,10 Domain 3 Weights'!$B$4)+(AH441*'MS-8,9,10 Domain 3 Weights'!$B$5)</f>
        <v>0</v>
      </c>
      <c r="AJ441" s="116">
        <v>3</v>
      </c>
      <c r="AK441" s="116">
        <v>3</v>
      </c>
      <c r="AL441" s="116">
        <v>3</v>
      </c>
      <c r="AM441" s="117">
        <f t="shared" si="71"/>
        <v>9</v>
      </c>
      <c r="AN441" s="119" t="str">
        <f t="shared" si="72"/>
        <v>No</v>
      </c>
      <c r="AO441" s="119" t="str">
        <f t="shared" si="73"/>
        <v>NOT SELECTED</v>
      </c>
      <c r="AP441" s="119" t="str">
        <f t="shared" si="74"/>
        <v>NOT SELECTED</v>
      </c>
      <c r="AQ441" s="60" t="s">
        <v>869</v>
      </c>
      <c r="AR441" s="112"/>
      <c r="AS441" s="112"/>
    </row>
    <row r="442" spans="2:45" ht="39" hidden="1">
      <c r="B442" s="1" t="s">
        <v>626</v>
      </c>
      <c r="C442" s="109" t="s">
        <v>583</v>
      </c>
      <c r="D442" s="110">
        <v>4</v>
      </c>
      <c r="E442" s="111" t="s">
        <v>891</v>
      </c>
      <c r="F442" s="111"/>
      <c r="G442" s="112" t="s">
        <v>630</v>
      </c>
      <c r="H442" s="112" t="s">
        <v>303</v>
      </c>
      <c r="I442" s="112" t="s">
        <v>352</v>
      </c>
      <c r="J442" s="112" t="s">
        <v>756</v>
      </c>
      <c r="K442" s="112" t="s">
        <v>882</v>
      </c>
      <c r="L442" s="112" t="s">
        <v>726</v>
      </c>
      <c r="M442" s="112"/>
      <c r="N442" s="116">
        <v>4</v>
      </c>
      <c r="O442" s="116">
        <v>4</v>
      </c>
      <c r="P442" s="116">
        <v>4</v>
      </c>
      <c r="Q442" s="116">
        <v>3</v>
      </c>
      <c r="R442" s="116">
        <v>3</v>
      </c>
      <c r="S442" s="116">
        <v>4</v>
      </c>
      <c r="T442" s="117">
        <f>SUM(N442:$Q442)</f>
        <v>15</v>
      </c>
      <c r="U442" s="116"/>
      <c r="V442" s="117">
        <f t="shared" si="75"/>
        <v>0</v>
      </c>
      <c r="W442" s="116"/>
      <c r="X442" s="116"/>
      <c r="Y442" s="116"/>
      <c r="Z442" s="117">
        <f t="shared" si="68"/>
        <v>0</v>
      </c>
      <c r="AA442" s="116"/>
      <c r="AB442" s="117">
        <f t="shared" si="69"/>
        <v>0</v>
      </c>
      <c r="AC442" s="116">
        <v>4</v>
      </c>
      <c r="AD442" s="117">
        <f t="shared" si="70"/>
        <v>4</v>
      </c>
      <c r="AE442" s="116"/>
      <c r="AF442" s="116"/>
      <c r="AG442" s="116"/>
      <c r="AH442" s="116"/>
      <c r="AI442" s="117">
        <f>(AE442*'MS-8,9,10 Domain 3 Weights'!$B$2)+(AF442*'MS-8,9,10 Domain 3 Weights'!$B$3)+(AG442*'MS-8,9,10 Domain 3 Weights'!$B$4)+(AH442*'MS-8,9,10 Domain 3 Weights'!$B$5)</f>
        <v>0</v>
      </c>
      <c r="AJ442" s="116">
        <v>3</v>
      </c>
      <c r="AK442" s="116">
        <v>3</v>
      </c>
      <c r="AL442" s="116">
        <v>3</v>
      </c>
      <c r="AM442" s="117">
        <f t="shared" si="71"/>
        <v>9</v>
      </c>
      <c r="AN442" s="119" t="str">
        <f t="shared" si="72"/>
        <v>No</v>
      </c>
      <c r="AO442" s="119" t="str">
        <f t="shared" si="73"/>
        <v>NOT SELECTED</v>
      </c>
      <c r="AP442" s="119" t="str">
        <f t="shared" si="74"/>
        <v>NOT SELECTED</v>
      </c>
      <c r="AQ442" s="60" t="s">
        <v>869</v>
      </c>
      <c r="AR442" s="112"/>
      <c r="AS442" s="112"/>
    </row>
    <row r="443" spans="2:45" ht="39" hidden="1">
      <c r="B443" s="1" t="s">
        <v>626</v>
      </c>
      <c r="C443" s="109" t="s">
        <v>583</v>
      </c>
      <c r="D443" s="110">
        <v>5</v>
      </c>
      <c r="E443" s="111" t="s">
        <v>891</v>
      </c>
      <c r="F443" s="111"/>
      <c r="G443" s="112" t="s">
        <v>631</v>
      </c>
      <c r="H443" s="112" t="s">
        <v>303</v>
      </c>
      <c r="I443" s="112" t="s">
        <v>352</v>
      </c>
      <c r="J443" s="112" t="s">
        <v>756</v>
      </c>
      <c r="K443" s="112" t="s">
        <v>772</v>
      </c>
      <c r="L443" s="112" t="s">
        <v>726</v>
      </c>
      <c r="M443" s="112"/>
      <c r="N443" s="116">
        <v>4</v>
      </c>
      <c r="O443" s="116">
        <v>4</v>
      </c>
      <c r="P443" s="116">
        <v>4</v>
      </c>
      <c r="Q443" s="116">
        <v>3</v>
      </c>
      <c r="R443" s="116">
        <v>3</v>
      </c>
      <c r="S443" s="116">
        <v>4</v>
      </c>
      <c r="T443" s="117">
        <f>SUM(N443:$Q443)</f>
        <v>15</v>
      </c>
      <c r="U443" s="116"/>
      <c r="V443" s="117">
        <f t="shared" si="75"/>
        <v>0</v>
      </c>
      <c r="W443" s="116"/>
      <c r="X443" s="116"/>
      <c r="Y443" s="116"/>
      <c r="Z443" s="117">
        <f t="shared" si="68"/>
        <v>0</v>
      </c>
      <c r="AA443" s="116"/>
      <c r="AB443" s="117">
        <f t="shared" si="69"/>
        <v>0</v>
      </c>
      <c r="AC443" s="116">
        <v>4</v>
      </c>
      <c r="AD443" s="117">
        <f t="shared" si="70"/>
        <v>4</v>
      </c>
      <c r="AE443" s="116"/>
      <c r="AF443" s="116"/>
      <c r="AG443" s="116"/>
      <c r="AH443" s="116"/>
      <c r="AI443" s="117">
        <f>(AE443*'MS-8,9,10 Domain 3 Weights'!$B$2)+(AF443*'MS-8,9,10 Domain 3 Weights'!$B$3)+(AG443*'MS-8,9,10 Domain 3 Weights'!$B$4)+(AH443*'MS-8,9,10 Domain 3 Weights'!$B$5)</f>
        <v>0</v>
      </c>
      <c r="AJ443" s="116">
        <v>3</v>
      </c>
      <c r="AK443" s="116">
        <v>3</v>
      </c>
      <c r="AL443" s="116">
        <v>3</v>
      </c>
      <c r="AM443" s="117">
        <f t="shared" si="71"/>
        <v>9</v>
      </c>
      <c r="AN443" s="119" t="str">
        <f t="shared" si="72"/>
        <v>No</v>
      </c>
      <c r="AO443" s="119" t="str">
        <f t="shared" si="73"/>
        <v>NOT SELECTED</v>
      </c>
      <c r="AP443" s="119" t="str">
        <f t="shared" si="74"/>
        <v>NOT SELECTED</v>
      </c>
      <c r="AQ443" s="60" t="s">
        <v>869</v>
      </c>
      <c r="AR443" s="112"/>
      <c r="AS443" s="112"/>
    </row>
    <row r="444" spans="2:45" ht="52" hidden="1">
      <c r="B444" s="1" t="s">
        <v>626</v>
      </c>
      <c r="C444" s="109" t="s">
        <v>583</v>
      </c>
      <c r="D444" s="110">
        <v>8</v>
      </c>
      <c r="E444" s="111" t="s">
        <v>891</v>
      </c>
      <c r="F444" s="111"/>
      <c r="G444" s="112" t="s">
        <v>634</v>
      </c>
      <c r="H444" s="112" t="s">
        <v>30</v>
      </c>
      <c r="I444" s="112" t="s">
        <v>241</v>
      </c>
      <c r="J444" s="112" t="s">
        <v>756</v>
      </c>
      <c r="K444" s="112" t="s">
        <v>767</v>
      </c>
      <c r="L444" s="112" t="s">
        <v>726</v>
      </c>
      <c r="M444" s="112"/>
      <c r="N444" s="116">
        <v>4</v>
      </c>
      <c r="O444" s="116">
        <v>4</v>
      </c>
      <c r="P444" s="116">
        <v>4</v>
      </c>
      <c r="Q444" s="116">
        <v>3</v>
      </c>
      <c r="R444" s="116">
        <v>3</v>
      </c>
      <c r="S444" s="116">
        <v>3</v>
      </c>
      <c r="T444" s="117">
        <f>SUM(N444:$Q444)</f>
        <v>15</v>
      </c>
      <c r="U444" s="116"/>
      <c r="V444" s="117">
        <f t="shared" si="75"/>
        <v>0</v>
      </c>
      <c r="W444" s="116"/>
      <c r="X444" s="116"/>
      <c r="Y444" s="116"/>
      <c r="Z444" s="117">
        <f t="shared" si="68"/>
        <v>0</v>
      </c>
      <c r="AA444" s="116"/>
      <c r="AB444" s="117">
        <f t="shared" si="69"/>
        <v>0</v>
      </c>
      <c r="AC444" s="116">
        <v>4</v>
      </c>
      <c r="AD444" s="117">
        <f t="shared" si="70"/>
        <v>4</v>
      </c>
      <c r="AE444" s="116"/>
      <c r="AF444" s="116"/>
      <c r="AG444" s="116"/>
      <c r="AH444" s="116"/>
      <c r="AI444" s="117">
        <f>(AE444*'MS-8,9,10 Domain 3 Weights'!$B$2)+(AF444*'MS-8,9,10 Domain 3 Weights'!$B$3)+(AG444*'MS-8,9,10 Domain 3 Weights'!$B$4)+(AH444*'MS-8,9,10 Domain 3 Weights'!$B$5)</f>
        <v>0</v>
      </c>
      <c r="AJ444" s="116">
        <v>3</v>
      </c>
      <c r="AK444" s="116">
        <v>3</v>
      </c>
      <c r="AL444" s="116">
        <v>3</v>
      </c>
      <c r="AM444" s="117">
        <f t="shared" si="71"/>
        <v>9</v>
      </c>
      <c r="AN444" s="119" t="str">
        <f t="shared" si="72"/>
        <v>No</v>
      </c>
      <c r="AO444" s="119" t="str">
        <f t="shared" si="73"/>
        <v>NOT SELECTED</v>
      </c>
      <c r="AP444" s="119" t="str">
        <f t="shared" si="74"/>
        <v>NOT SELECTED</v>
      </c>
      <c r="AQ444" s="60" t="s">
        <v>869</v>
      </c>
      <c r="AR444" s="112"/>
      <c r="AS444" s="112" t="s">
        <v>929</v>
      </c>
    </row>
    <row r="445" spans="2:45" ht="52">
      <c r="B445" s="1" t="s">
        <v>626</v>
      </c>
      <c r="C445" s="109" t="s">
        <v>583</v>
      </c>
      <c r="D445" s="110">
        <v>6</v>
      </c>
      <c r="E445" s="111" t="s">
        <v>891</v>
      </c>
      <c r="F445" s="111"/>
      <c r="G445" s="112" t="s">
        <v>632</v>
      </c>
      <c r="H445" s="112" t="s">
        <v>303</v>
      </c>
      <c r="I445" s="112" t="s">
        <v>352</v>
      </c>
      <c r="J445" s="112" t="s">
        <v>756</v>
      </c>
      <c r="K445" s="112" t="s">
        <v>761</v>
      </c>
      <c r="L445" s="112" t="s">
        <v>726</v>
      </c>
      <c r="M445" s="112"/>
      <c r="N445" s="116">
        <v>4</v>
      </c>
      <c r="O445" s="116">
        <v>5</v>
      </c>
      <c r="P445" s="116">
        <v>3</v>
      </c>
      <c r="Q445" s="116">
        <v>5</v>
      </c>
      <c r="R445" s="116">
        <v>3</v>
      </c>
      <c r="S445" s="116">
        <v>3</v>
      </c>
      <c r="T445" s="117">
        <f>SUM(N445:$Q445)</f>
        <v>17</v>
      </c>
      <c r="U445" s="116"/>
      <c r="V445" s="117">
        <f t="shared" si="75"/>
        <v>0</v>
      </c>
      <c r="W445" s="116"/>
      <c r="X445" s="116"/>
      <c r="Y445" s="116"/>
      <c r="Z445" s="117">
        <f t="shared" si="68"/>
        <v>0</v>
      </c>
      <c r="AA445" s="116"/>
      <c r="AB445" s="117">
        <f t="shared" si="69"/>
        <v>0</v>
      </c>
      <c r="AC445" s="116">
        <v>5</v>
      </c>
      <c r="AD445" s="117">
        <f t="shared" si="70"/>
        <v>5</v>
      </c>
      <c r="AE445" s="116"/>
      <c r="AF445" s="116"/>
      <c r="AG445" s="116"/>
      <c r="AH445" s="116"/>
      <c r="AI445" s="117">
        <f>(AE445*'MS-8,9,10 Domain 3 Weights'!$B$2)+(AF445*'MS-8,9,10 Domain 3 Weights'!$B$3)+(AG445*'MS-8,9,10 Domain 3 Weights'!$B$4)+(AH445*'MS-8,9,10 Domain 3 Weights'!$B$5)</f>
        <v>0</v>
      </c>
      <c r="AJ445" s="116">
        <v>4</v>
      </c>
      <c r="AK445" s="116">
        <v>3</v>
      </c>
      <c r="AL445" s="116">
        <v>3</v>
      </c>
      <c r="AM445" s="117">
        <f t="shared" si="71"/>
        <v>10</v>
      </c>
      <c r="AN445" s="119" t="str">
        <f t="shared" si="72"/>
        <v>Yes</v>
      </c>
      <c r="AO445" s="119" t="str">
        <f t="shared" si="73"/>
        <v>SELECTED</v>
      </c>
      <c r="AP445" s="119" t="str">
        <f t="shared" si="74"/>
        <v>NOT SELECTED</v>
      </c>
      <c r="AQ445" s="60" t="s">
        <v>869</v>
      </c>
      <c r="AR445" s="112"/>
      <c r="AS445" s="112"/>
    </row>
    <row r="446" spans="2:45" ht="52" hidden="1">
      <c r="B446" s="1" t="s">
        <v>626</v>
      </c>
      <c r="C446" s="109" t="s">
        <v>583</v>
      </c>
      <c r="D446" s="110">
        <v>7</v>
      </c>
      <c r="E446" s="111" t="s">
        <v>891</v>
      </c>
      <c r="F446" s="111"/>
      <c r="G446" s="112" t="s">
        <v>633</v>
      </c>
      <c r="H446" s="112" t="s">
        <v>303</v>
      </c>
      <c r="I446" s="112" t="s">
        <v>352</v>
      </c>
      <c r="J446" s="112" t="s">
        <v>756</v>
      </c>
      <c r="K446" s="112" t="s">
        <v>761</v>
      </c>
      <c r="L446" s="112" t="s">
        <v>726</v>
      </c>
      <c r="M446" s="112"/>
      <c r="N446" s="116">
        <v>4</v>
      </c>
      <c r="O446" s="116">
        <v>4</v>
      </c>
      <c r="P446" s="116">
        <v>4</v>
      </c>
      <c r="Q446" s="116">
        <v>3</v>
      </c>
      <c r="R446" s="116">
        <v>3</v>
      </c>
      <c r="S446" s="116">
        <v>3</v>
      </c>
      <c r="T446" s="117">
        <f>SUM(N446:$Q446)</f>
        <v>15</v>
      </c>
      <c r="U446" s="116"/>
      <c r="V446" s="117">
        <f t="shared" si="75"/>
        <v>0</v>
      </c>
      <c r="W446" s="116"/>
      <c r="X446" s="116"/>
      <c r="Y446" s="116"/>
      <c r="Z446" s="117">
        <f t="shared" ref="Z446:Z508" si="76">SUM(W446:Y446)</f>
        <v>0</v>
      </c>
      <c r="AA446" s="116"/>
      <c r="AB446" s="117">
        <f t="shared" si="69"/>
        <v>0</v>
      </c>
      <c r="AC446" s="116">
        <v>4</v>
      </c>
      <c r="AD446" s="117">
        <f t="shared" si="70"/>
        <v>4</v>
      </c>
      <c r="AE446" s="116"/>
      <c r="AF446" s="116"/>
      <c r="AG446" s="116"/>
      <c r="AH446" s="116"/>
      <c r="AI446" s="117">
        <f>(AE446*'MS-8,9,10 Domain 3 Weights'!$B$2)+(AF446*'MS-8,9,10 Domain 3 Weights'!$B$3)+(AG446*'MS-8,9,10 Domain 3 Weights'!$B$4)+(AH446*'MS-8,9,10 Domain 3 Weights'!$B$5)</f>
        <v>0</v>
      </c>
      <c r="AJ446" s="116">
        <v>4</v>
      </c>
      <c r="AK446" s="116">
        <v>3</v>
      </c>
      <c r="AL446" s="116">
        <v>3</v>
      </c>
      <c r="AM446" s="117">
        <f t="shared" si="71"/>
        <v>10</v>
      </c>
      <c r="AN446" s="119" t="str">
        <f t="shared" si="72"/>
        <v>No</v>
      </c>
      <c r="AO446" s="119" t="str">
        <f t="shared" si="73"/>
        <v>NOT SELECTED</v>
      </c>
      <c r="AP446" s="119" t="str">
        <f t="shared" si="74"/>
        <v>NOT SELECTED</v>
      </c>
      <c r="AQ446" s="60" t="s">
        <v>869</v>
      </c>
      <c r="AR446" s="112"/>
      <c r="AS446" s="112"/>
    </row>
    <row r="447" spans="2:45" ht="39">
      <c r="B447" s="1" t="s">
        <v>626</v>
      </c>
      <c r="C447" s="109" t="s">
        <v>583</v>
      </c>
      <c r="D447" s="110">
        <v>9</v>
      </c>
      <c r="E447" s="111" t="s">
        <v>891</v>
      </c>
      <c r="F447" s="111"/>
      <c r="G447" s="112" t="s">
        <v>635</v>
      </c>
      <c r="H447" s="112" t="s">
        <v>303</v>
      </c>
      <c r="I447" s="112" t="s">
        <v>346</v>
      </c>
      <c r="J447" s="112" t="s">
        <v>756</v>
      </c>
      <c r="K447" s="112" t="s">
        <v>761</v>
      </c>
      <c r="L447" s="112" t="s">
        <v>726</v>
      </c>
      <c r="M447" s="112"/>
      <c r="N447" s="116">
        <v>4</v>
      </c>
      <c r="O447" s="116">
        <v>4</v>
      </c>
      <c r="P447" s="116">
        <v>4</v>
      </c>
      <c r="Q447" s="116">
        <v>5</v>
      </c>
      <c r="R447" s="116">
        <v>3</v>
      </c>
      <c r="S447" s="116">
        <v>3</v>
      </c>
      <c r="T447" s="117">
        <f>SUM(N447:$Q447)</f>
        <v>17</v>
      </c>
      <c r="U447" s="116"/>
      <c r="V447" s="117">
        <f t="shared" si="75"/>
        <v>0</v>
      </c>
      <c r="W447" s="116"/>
      <c r="X447" s="116"/>
      <c r="Y447" s="116"/>
      <c r="Z447" s="117">
        <f t="shared" si="76"/>
        <v>0</v>
      </c>
      <c r="AA447" s="116"/>
      <c r="AB447" s="117">
        <f t="shared" si="69"/>
        <v>0</v>
      </c>
      <c r="AC447" s="116">
        <v>5</v>
      </c>
      <c r="AD447" s="117">
        <f t="shared" si="70"/>
        <v>5</v>
      </c>
      <c r="AE447" s="116"/>
      <c r="AF447" s="116"/>
      <c r="AG447" s="116"/>
      <c r="AH447" s="116"/>
      <c r="AI447" s="117">
        <f>(AE447*'MS-8,9,10 Domain 3 Weights'!$B$2)+(AF447*'MS-8,9,10 Domain 3 Weights'!$B$3)+(AG447*'MS-8,9,10 Domain 3 Weights'!$B$4)+(AH447*'MS-8,9,10 Domain 3 Weights'!$B$5)</f>
        <v>0</v>
      </c>
      <c r="AJ447" s="116">
        <v>4</v>
      </c>
      <c r="AK447" s="116">
        <v>3</v>
      </c>
      <c r="AL447" s="116">
        <v>3</v>
      </c>
      <c r="AM447" s="117">
        <f t="shared" si="71"/>
        <v>10</v>
      </c>
      <c r="AN447" s="119" t="str">
        <f t="shared" si="72"/>
        <v>Yes</v>
      </c>
      <c r="AO447" s="119" t="str">
        <f t="shared" si="73"/>
        <v>SELECTED</v>
      </c>
      <c r="AP447" s="119" t="str">
        <f t="shared" si="74"/>
        <v>NOT SELECTED</v>
      </c>
      <c r="AQ447" s="60" t="s">
        <v>869</v>
      </c>
      <c r="AR447" s="112"/>
      <c r="AS447" s="112"/>
    </row>
    <row r="448" spans="2:45" ht="39">
      <c r="B448" s="1" t="s">
        <v>626</v>
      </c>
      <c r="C448" s="109" t="s">
        <v>583</v>
      </c>
      <c r="D448" s="110">
        <v>12</v>
      </c>
      <c r="E448" s="111" t="s">
        <v>891</v>
      </c>
      <c r="F448" s="111"/>
      <c r="G448" s="112" t="s">
        <v>638</v>
      </c>
      <c r="H448" s="112" t="s">
        <v>303</v>
      </c>
      <c r="I448" s="112" t="s">
        <v>355</v>
      </c>
      <c r="J448" s="112" t="s">
        <v>756</v>
      </c>
      <c r="K448" s="112" t="s">
        <v>761</v>
      </c>
      <c r="L448" s="112" t="s">
        <v>726</v>
      </c>
      <c r="M448" s="112"/>
      <c r="N448" s="116">
        <v>4</v>
      </c>
      <c r="O448" s="116">
        <v>4</v>
      </c>
      <c r="P448" s="116">
        <v>4</v>
      </c>
      <c r="Q448" s="116">
        <v>5</v>
      </c>
      <c r="R448" s="116">
        <v>3</v>
      </c>
      <c r="S448" s="116">
        <v>3</v>
      </c>
      <c r="T448" s="117">
        <f>SUM(N448:$Q448)</f>
        <v>17</v>
      </c>
      <c r="U448" s="116"/>
      <c r="V448" s="117">
        <f t="shared" si="75"/>
        <v>0</v>
      </c>
      <c r="W448" s="116"/>
      <c r="X448" s="116"/>
      <c r="Y448" s="116"/>
      <c r="Z448" s="117">
        <f t="shared" si="76"/>
        <v>0</v>
      </c>
      <c r="AA448" s="116"/>
      <c r="AB448" s="117">
        <f t="shared" si="69"/>
        <v>0</v>
      </c>
      <c r="AC448" s="116">
        <v>5</v>
      </c>
      <c r="AD448" s="117">
        <f t="shared" si="70"/>
        <v>5</v>
      </c>
      <c r="AE448" s="116"/>
      <c r="AF448" s="116"/>
      <c r="AG448" s="116"/>
      <c r="AH448" s="116"/>
      <c r="AI448" s="117">
        <f>(AE448*'MS-8,9,10 Domain 3 Weights'!$B$2)+(AF448*'MS-8,9,10 Domain 3 Weights'!$B$3)+(AG448*'MS-8,9,10 Domain 3 Weights'!$B$4)+(AH448*'MS-8,9,10 Domain 3 Weights'!$B$5)</f>
        <v>0</v>
      </c>
      <c r="AJ448" s="116">
        <v>4</v>
      </c>
      <c r="AK448" s="116">
        <v>3</v>
      </c>
      <c r="AL448" s="116">
        <v>3</v>
      </c>
      <c r="AM448" s="117">
        <f t="shared" si="71"/>
        <v>10</v>
      </c>
      <c r="AN448" s="119" t="str">
        <f t="shared" si="72"/>
        <v>Yes</v>
      </c>
      <c r="AO448" s="119" t="str">
        <f t="shared" si="73"/>
        <v>SELECTED</v>
      </c>
      <c r="AP448" s="119" t="str">
        <f t="shared" si="74"/>
        <v>NOT SELECTED</v>
      </c>
      <c r="AQ448" s="60" t="s">
        <v>862</v>
      </c>
      <c r="AR448" s="112"/>
      <c r="AS448" s="112" t="s">
        <v>857</v>
      </c>
    </row>
    <row r="449" spans="2:45" ht="39" hidden="1">
      <c r="B449" s="1" t="s">
        <v>626</v>
      </c>
      <c r="C449" s="109" t="s">
        <v>583</v>
      </c>
      <c r="D449" s="110">
        <v>10</v>
      </c>
      <c r="E449" s="111" t="s">
        <v>891</v>
      </c>
      <c r="F449" s="111"/>
      <c r="G449" s="112" t="s">
        <v>636</v>
      </c>
      <c r="H449" s="112" t="s">
        <v>366</v>
      </c>
      <c r="I449" s="112" t="s">
        <v>367</v>
      </c>
      <c r="J449" s="112" t="s">
        <v>756</v>
      </c>
      <c r="K449" s="112" t="s">
        <v>762</v>
      </c>
      <c r="L449" s="112" t="s">
        <v>726</v>
      </c>
      <c r="M449" s="112"/>
      <c r="N449" s="116">
        <v>4</v>
      </c>
      <c r="O449" s="116">
        <v>4</v>
      </c>
      <c r="P449" s="116">
        <v>4</v>
      </c>
      <c r="Q449" s="116">
        <v>3</v>
      </c>
      <c r="R449" s="116">
        <v>3</v>
      </c>
      <c r="S449" s="116">
        <v>3</v>
      </c>
      <c r="T449" s="117">
        <f>SUM(N449:$Q449)</f>
        <v>15</v>
      </c>
      <c r="U449" s="116"/>
      <c r="V449" s="117">
        <f t="shared" si="75"/>
        <v>0</v>
      </c>
      <c r="W449" s="116"/>
      <c r="X449" s="116"/>
      <c r="Y449" s="116"/>
      <c r="Z449" s="117">
        <f t="shared" si="76"/>
        <v>0</v>
      </c>
      <c r="AA449" s="116"/>
      <c r="AB449" s="117">
        <f t="shared" si="69"/>
        <v>0</v>
      </c>
      <c r="AC449" s="116">
        <v>4</v>
      </c>
      <c r="AD449" s="117">
        <f t="shared" si="70"/>
        <v>4</v>
      </c>
      <c r="AE449" s="116"/>
      <c r="AF449" s="116"/>
      <c r="AG449" s="116"/>
      <c r="AH449" s="116"/>
      <c r="AI449" s="117">
        <f>(AE449*'MS-8,9,10 Domain 3 Weights'!$B$2)+(AF449*'MS-8,9,10 Domain 3 Weights'!$B$3)+(AG449*'MS-8,9,10 Domain 3 Weights'!$B$4)+(AH449*'MS-8,9,10 Domain 3 Weights'!$B$5)</f>
        <v>0</v>
      </c>
      <c r="AJ449" s="116">
        <v>3</v>
      </c>
      <c r="AK449" s="116">
        <v>3</v>
      </c>
      <c r="AL449" s="116">
        <v>4</v>
      </c>
      <c r="AM449" s="117">
        <f t="shared" si="71"/>
        <v>10</v>
      </c>
      <c r="AN449" s="119" t="str">
        <f t="shared" si="72"/>
        <v>No</v>
      </c>
      <c r="AO449" s="119" t="str">
        <f t="shared" si="73"/>
        <v>NOT SELECTED</v>
      </c>
      <c r="AP449" s="119" t="str">
        <f t="shared" si="74"/>
        <v>NOT SELECTED</v>
      </c>
      <c r="AQ449" s="60" t="s">
        <v>868</v>
      </c>
      <c r="AR449" s="112"/>
      <c r="AS449" s="112" t="s">
        <v>900</v>
      </c>
    </row>
    <row r="450" spans="2:45" ht="39" hidden="1">
      <c r="B450" s="1" t="s">
        <v>626</v>
      </c>
      <c r="C450" s="109" t="s">
        <v>583</v>
      </c>
      <c r="D450" s="110">
        <v>11</v>
      </c>
      <c r="E450" s="111" t="s">
        <v>891</v>
      </c>
      <c r="F450" s="111"/>
      <c r="G450" s="112" t="s">
        <v>637</v>
      </c>
      <c r="H450" s="112" t="s">
        <v>30</v>
      </c>
      <c r="I450" s="112" t="s">
        <v>603</v>
      </c>
      <c r="J450" s="112" t="s">
        <v>756</v>
      </c>
      <c r="K450" s="112" t="s">
        <v>762</v>
      </c>
      <c r="L450" s="112" t="s">
        <v>726</v>
      </c>
      <c r="M450" s="112"/>
      <c r="N450" s="116">
        <v>4</v>
      </c>
      <c r="O450" s="116">
        <v>4</v>
      </c>
      <c r="P450" s="116">
        <v>4</v>
      </c>
      <c r="Q450" s="116">
        <v>3</v>
      </c>
      <c r="R450" s="116">
        <v>3</v>
      </c>
      <c r="S450" s="116">
        <v>3</v>
      </c>
      <c r="T450" s="117">
        <f>SUM(N450:$Q450)</f>
        <v>15</v>
      </c>
      <c r="U450" s="116"/>
      <c r="V450" s="117">
        <f t="shared" si="75"/>
        <v>0</v>
      </c>
      <c r="W450" s="116"/>
      <c r="X450" s="116"/>
      <c r="Y450" s="116"/>
      <c r="Z450" s="117">
        <f t="shared" si="76"/>
        <v>0</v>
      </c>
      <c r="AA450" s="116"/>
      <c r="AB450" s="117">
        <f t="shared" si="69"/>
        <v>0</v>
      </c>
      <c r="AC450" s="116">
        <v>4</v>
      </c>
      <c r="AD450" s="117">
        <f t="shared" si="70"/>
        <v>4</v>
      </c>
      <c r="AE450" s="116"/>
      <c r="AF450" s="116"/>
      <c r="AG450" s="116"/>
      <c r="AH450" s="116"/>
      <c r="AI450" s="117">
        <f>(AE450*'MS-8,9,10 Domain 3 Weights'!$B$2)+(AF450*'MS-8,9,10 Domain 3 Weights'!$B$3)+(AG450*'MS-8,9,10 Domain 3 Weights'!$B$4)+(AH450*'MS-8,9,10 Domain 3 Weights'!$B$5)</f>
        <v>0</v>
      </c>
      <c r="AJ450" s="116">
        <v>3</v>
      </c>
      <c r="AK450" s="116">
        <v>3</v>
      </c>
      <c r="AL450" s="116">
        <v>3</v>
      </c>
      <c r="AM450" s="117">
        <f t="shared" si="71"/>
        <v>9</v>
      </c>
      <c r="AN450" s="119" t="str">
        <f t="shared" si="72"/>
        <v>No</v>
      </c>
      <c r="AO450" s="119" t="str">
        <f t="shared" si="73"/>
        <v>NOT SELECTED</v>
      </c>
      <c r="AP450" s="119" t="str">
        <f t="shared" si="74"/>
        <v>NOT SELECTED</v>
      </c>
      <c r="AQ450" s="60" t="s">
        <v>862</v>
      </c>
      <c r="AR450" s="112"/>
      <c r="AS450" s="112"/>
    </row>
    <row r="451" spans="2:45" ht="63" hidden="1" customHeight="1">
      <c r="B451" s="1" t="s">
        <v>639</v>
      </c>
      <c r="C451" s="109" t="s">
        <v>640</v>
      </c>
      <c r="D451" s="110">
        <v>1</v>
      </c>
      <c r="E451" s="111" t="s">
        <v>892</v>
      </c>
      <c r="F451" s="111"/>
      <c r="G451" s="112" t="s">
        <v>641</v>
      </c>
      <c r="H451" s="112" t="s">
        <v>244</v>
      </c>
      <c r="I451" s="112" t="s">
        <v>525</v>
      </c>
      <c r="J451" s="112" t="s">
        <v>756</v>
      </c>
      <c r="K451" s="112" t="s">
        <v>766</v>
      </c>
      <c r="L451" s="112" t="s">
        <v>726</v>
      </c>
      <c r="M451" s="112"/>
      <c r="N451" s="116">
        <v>4</v>
      </c>
      <c r="O451" s="116">
        <v>4</v>
      </c>
      <c r="P451" s="116">
        <v>4</v>
      </c>
      <c r="Q451" s="116">
        <v>4</v>
      </c>
      <c r="R451" s="116">
        <v>3</v>
      </c>
      <c r="S451" s="116">
        <v>4</v>
      </c>
      <c r="T451" s="117">
        <f>SUM(N451:Q451)</f>
        <v>16</v>
      </c>
      <c r="U451" s="116"/>
      <c r="V451" s="117">
        <f t="shared" si="75"/>
        <v>0</v>
      </c>
      <c r="W451" s="116"/>
      <c r="X451" s="116"/>
      <c r="Y451" s="116"/>
      <c r="Z451" s="117">
        <f t="shared" si="76"/>
        <v>0</v>
      </c>
      <c r="AA451" s="116"/>
      <c r="AB451" s="117">
        <f t="shared" si="69"/>
        <v>0</v>
      </c>
      <c r="AC451" s="116">
        <v>4</v>
      </c>
      <c r="AD451" s="117">
        <f t="shared" si="70"/>
        <v>4</v>
      </c>
      <c r="AE451" s="116"/>
      <c r="AF451" s="116"/>
      <c r="AG451" s="116"/>
      <c r="AH451" s="116"/>
      <c r="AI451" s="117">
        <f>(AE451*'MS-8,9,10 Domain 3 Weights'!$B$2)+(AF451*'MS-8,9,10 Domain 3 Weights'!$B$3)+(AG451*'MS-8,9,10 Domain 3 Weights'!$B$4)+(AH451*'MS-8,9,10 Domain 3 Weights'!$B$5)</f>
        <v>0</v>
      </c>
      <c r="AJ451" s="116">
        <v>3</v>
      </c>
      <c r="AK451" s="116">
        <v>3</v>
      </c>
      <c r="AL451" s="116">
        <v>3</v>
      </c>
      <c r="AM451" s="117">
        <f t="shared" si="71"/>
        <v>9</v>
      </c>
      <c r="AN451" s="119" t="str">
        <f t="shared" si="72"/>
        <v>No</v>
      </c>
      <c r="AO451" s="119" t="str">
        <f t="shared" si="73"/>
        <v>NOT SELECTED</v>
      </c>
      <c r="AP451" s="119" t="str">
        <f t="shared" si="74"/>
        <v>NOT SELECTED</v>
      </c>
      <c r="AQ451" s="60" t="s">
        <v>869</v>
      </c>
      <c r="AR451" s="112"/>
      <c r="AS451" s="112"/>
    </row>
    <row r="452" spans="2:45" ht="52" hidden="1">
      <c r="B452" s="1" t="s">
        <v>639</v>
      </c>
      <c r="C452" s="109" t="s">
        <v>640</v>
      </c>
      <c r="D452" s="110">
        <v>2</v>
      </c>
      <c r="E452" s="111" t="s">
        <v>892</v>
      </c>
      <c r="F452" s="111"/>
      <c r="G452" s="112" t="s">
        <v>642</v>
      </c>
      <c r="H452" s="112" t="s">
        <v>244</v>
      </c>
      <c r="I452" s="112" t="s">
        <v>245</v>
      </c>
      <c r="J452" s="112" t="s">
        <v>756</v>
      </c>
      <c r="K452" s="112" t="s">
        <v>766</v>
      </c>
      <c r="L452" s="112" t="s">
        <v>726</v>
      </c>
      <c r="M452" s="112"/>
      <c r="N452" s="116">
        <v>4</v>
      </c>
      <c r="O452" s="116">
        <v>4</v>
      </c>
      <c r="P452" s="116">
        <v>4</v>
      </c>
      <c r="Q452" s="116">
        <v>4</v>
      </c>
      <c r="R452" s="116">
        <v>3</v>
      </c>
      <c r="S452" s="116">
        <v>4</v>
      </c>
      <c r="T452" s="117">
        <f t="shared" ref="T452:T465" si="77">SUM(N452:Q452)</f>
        <v>16</v>
      </c>
      <c r="U452" s="116"/>
      <c r="V452" s="117">
        <f t="shared" si="75"/>
        <v>0</v>
      </c>
      <c r="W452" s="116"/>
      <c r="X452" s="116"/>
      <c r="Y452" s="116"/>
      <c r="Z452" s="117">
        <f t="shared" si="76"/>
        <v>0</v>
      </c>
      <c r="AA452" s="116"/>
      <c r="AB452" s="117">
        <f t="shared" si="69"/>
        <v>0</v>
      </c>
      <c r="AC452" s="116">
        <v>4</v>
      </c>
      <c r="AD452" s="117">
        <f t="shared" si="70"/>
        <v>4</v>
      </c>
      <c r="AE452" s="116"/>
      <c r="AF452" s="116"/>
      <c r="AG452" s="116"/>
      <c r="AH452" s="116"/>
      <c r="AI452" s="117">
        <f>(AE452*'MS-8,9,10 Domain 3 Weights'!$B$2)+(AF452*'MS-8,9,10 Domain 3 Weights'!$B$3)+(AG452*'MS-8,9,10 Domain 3 Weights'!$B$4)+(AH452*'MS-8,9,10 Domain 3 Weights'!$B$5)</f>
        <v>0</v>
      </c>
      <c r="AJ452" s="116">
        <v>3</v>
      </c>
      <c r="AK452" s="116">
        <v>3</v>
      </c>
      <c r="AL452" s="116">
        <v>3</v>
      </c>
      <c r="AM452" s="117">
        <f t="shared" si="71"/>
        <v>9</v>
      </c>
      <c r="AN452" s="119" t="str">
        <f t="shared" si="72"/>
        <v>No</v>
      </c>
      <c r="AO452" s="119" t="str">
        <f t="shared" si="73"/>
        <v>NOT SELECTED</v>
      </c>
      <c r="AP452" s="119" t="str">
        <f t="shared" si="74"/>
        <v>NOT SELECTED</v>
      </c>
      <c r="AQ452" s="60" t="s">
        <v>869</v>
      </c>
      <c r="AR452" s="112"/>
      <c r="AS452" s="112"/>
    </row>
    <row r="453" spans="2:45" ht="49.5" hidden="1" customHeight="1">
      <c r="B453" s="1" t="s">
        <v>639</v>
      </c>
      <c r="C453" s="109" t="s">
        <v>640</v>
      </c>
      <c r="D453" s="110">
        <v>3</v>
      </c>
      <c r="E453" s="111" t="s">
        <v>892</v>
      </c>
      <c r="F453" s="111"/>
      <c r="G453" s="112" t="s">
        <v>643</v>
      </c>
      <c r="H453" s="112" t="s">
        <v>244</v>
      </c>
      <c r="I453" s="112" t="s">
        <v>245</v>
      </c>
      <c r="J453" s="112" t="s">
        <v>756</v>
      </c>
      <c r="K453" s="112" t="s">
        <v>766</v>
      </c>
      <c r="L453" s="112" t="s">
        <v>726</v>
      </c>
      <c r="M453" s="112"/>
      <c r="N453" s="116">
        <v>4</v>
      </c>
      <c r="O453" s="116">
        <v>4</v>
      </c>
      <c r="P453" s="116">
        <v>4</v>
      </c>
      <c r="Q453" s="116">
        <v>4</v>
      </c>
      <c r="R453" s="116">
        <v>3</v>
      </c>
      <c r="S453" s="116">
        <v>4</v>
      </c>
      <c r="T453" s="117">
        <f t="shared" si="77"/>
        <v>16</v>
      </c>
      <c r="U453" s="116"/>
      <c r="V453" s="117">
        <f t="shared" si="75"/>
        <v>0</v>
      </c>
      <c r="W453" s="116"/>
      <c r="X453" s="116"/>
      <c r="Y453" s="116"/>
      <c r="Z453" s="117">
        <f t="shared" si="76"/>
        <v>0</v>
      </c>
      <c r="AA453" s="116"/>
      <c r="AB453" s="117">
        <f t="shared" si="69"/>
        <v>0</v>
      </c>
      <c r="AC453" s="116">
        <v>4</v>
      </c>
      <c r="AD453" s="117">
        <f t="shared" si="70"/>
        <v>4</v>
      </c>
      <c r="AE453" s="116"/>
      <c r="AF453" s="116"/>
      <c r="AG453" s="116"/>
      <c r="AH453" s="116"/>
      <c r="AI453" s="117">
        <f>(AE453*'MS-8,9,10 Domain 3 Weights'!$B$2)+(AF453*'MS-8,9,10 Domain 3 Weights'!$B$3)+(AG453*'MS-8,9,10 Domain 3 Weights'!$B$4)+(AH453*'MS-8,9,10 Domain 3 Weights'!$B$5)</f>
        <v>0</v>
      </c>
      <c r="AJ453" s="116">
        <v>3</v>
      </c>
      <c r="AK453" s="116">
        <v>3</v>
      </c>
      <c r="AL453" s="116">
        <v>3</v>
      </c>
      <c r="AM453" s="117">
        <f t="shared" si="71"/>
        <v>9</v>
      </c>
      <c r="AN453" s="119" t="str">
        <f t="shared" si="72"/>
        <v>No</v>
      </c>
      <c r="AO453" s="119" t="str">
        <f t="shared" si="73"/>
        <v>NOT SELECTED</v>
      </c>
      <c r="AP453" s="119" t="str">
        <f t="shared" si="74"/>
        <v>NOT SELECTED</v>
      </c>
      <c r="AQ453" s="60" t="s">
        <v>869</v>
      </c>
      <c r="AR453" s="112"/>
      <c r="AS453" s="112"/>
    </row>
    <row r="454" spans="2:45" ht="36.75" hidden="1" customHeight="1">
      <c r="B454" s="1" t="s">
        <v>639</v>
      </c>
      <c r="C454" s="109" t="s">
        <v>640</v>
      </c>
      <c r="D454" s="110">
        <v>4</v>
      </c>
      <c r="E454" s="111" t="s">
        <v>892</v>
      </c>
      <c r="F454" s="111"/>
      <c r="G454" s="112" t="s">
        <v>644</v>
      </c>
      <c r="H454" s="112" t="s">
        <v>19</v>
      </c>
      <c r="I454" s="112" t="s">
        <v>645</v>
      </c>
      <c r="J454" s="112" t="s">
        <v>756</v>
      </c>
      <c r="K454" s="112" t="s">
        <v>766</v>
      </c>
      <c r="L454" s="112" t="s">
        <v>727</v>
      </c>
      <c r="M454" s="112"/>
      <c r="N454" s="116">
        <v>4</v>
      </c>
      <c r="O454" s="116">
        <v>4</v>
      </c>
      <c r="P454" s="116">
        <v>4</v>
      </c>
      <c r="Q454" s="116">
        <v>4</v>
      </c>
      <c r="R454" s="116">
        <v>3</v>
      </c>
      <c r="S454" s="116">
        <v>4</v>
      </c>
      <c r="T454" s="117">
        <f t="shared" si="77"/>
        <v>16</v>
      </c>
      <c r="U454" s="116"/>
      <c r="V454" s="117">
        <f t="shared" si="75"/>
        <v>0</v>
      </c>
      <c r="W454" s="116"/>
      <c r="X454" s="116"/>
      <c r="Y454" s="116"/>
      <c r="Z454" s="117">
        <f t="shared" si="76"/>
        <v>0</v>
      </c>
      <c r="AA454" s="116"/>
      <c r="AB454" s="117">
        <f t="shared" si="69"/>
        <v>0</v>
      </c>
      <c r="AC454" s="116">
        <v>4</v>
      </c>
      <c r="AD454" s="117">
        <f t="shared" si="70"/>
        <v>4</v>
      </c>
      <c r="AE454" s="116"/>
      <c r="AF454" s="116"/>
      <c r="AG454" s="116"/>
      <c r="AH454" s="116"/>
      <c r="AI454" s="117">
        <f>(AE454*'MS-8,9,10 Domain 3 Weights'!$B$2)+(AF454*'MS-8,9,10 Domain 3 Weights'!$B$3)+(AG454*'MS-8,9,10 Domain 3 Weights'!$B$4)+(AH454*'MS-8,9,10 Domain 3 Weights'!$B$5)</f>
        <v>0</v>
      </c>
      <c r="AJ454" s="116">
        <v>3</v>
      </c>
      <c r="AK454" s="116">
        <v>3</v>
      </c>
      <c r="AL454" s="116">
        <v>3</v>
      </c>
      <c r="AM454" s="117">
        <f t="shared" si="71"/>
        <v>9</v>
      </c>
      <c r="AN454" s="119" t="str">
        <f t="shared" si="72"/>
        <v>No</v>
      </c>
      <c r="AO454" s="119" t="str">
        <f t="shared" si="73"/>
        <v>NOT SELECTED</v>
      </c>
      <c r="AP454" s="119" t="str">
        <f t="shared" si="74"/>
        <v>NOT SELECTED</v>
      </c>
      <c r="AQ454" s="60" t="s">
        <v>869</v>
      </c>
      <c r="AR454" s="112"/>
      <c r="AS454" s="112"/>
    </row>
    <row r="455" spans="2:45" ht="27.75" hidden="1" customHeight="1">
      <c r="B455" s="1" t="s">
        <v>639</v>
      </c>
      <c r="C455" s="109" t="s">
        <v>640</v>
      </c>
      <c r="D455" s="110">
        <v>5</v>
      </c>
      <c r="E455" s="111" t="s">
        <v>892</v>
      </c>
      <c r="F455" s="111"/>
      <c r="G455" s="112" t="s">
        <v>646</v>
      </c>
      <c r="H455" s="112" t="s">
        <v>244</v>
      </c>
      <c r="I455" s="112" t="s">
        <v>245</v>
      </c>
      <c r="J455" s="112" t="s">
        <v>756</v>
      </c>
      <c r="K455" s="112" t="s">
        <v>766</v>
      </c>
      <c r="L455" s="112" t="s">
        <v>727</v>
      </c>
      <c r="M455" s="112"/>
      <c r="N455" s="116">
        <v>3</v>
      </c>
      <c r="O455" s="116">
        <v>4</v>
      </c>
      <c r="P455" s="116">
        <v>4</v>
      </c>
      <c r="Q455" s="116">
        <v>4</v>
      </c>
      <c r="R455" s="116">
        <v>3</v>
      </c>
      <c r="S455" s="116">
        <v>4</v>
      </c>
      <c r="T455" s="117">
        <f t="shared" si="77"/>
        <v>15</v>
      </c>
      <c r="U455" s="116"/>
      <c r="V455" s="117">
        <f t="shared" si="75"/>
        <v>0</v>
      </c>
      <c r="W455" s="116"/>
      <c r="X455" s="116"/>
      <c r="Y455" s="116"/>
      <c r="Z455" s="117">
        <f t="shared" si="76"/>
        <v>0</v>
      </c>
      <c r="AA455" s="116"/>
      <c r="AB455" s="117">
        <f t="shared" si="69"/>
        <v>0</v>
      </c>
      <c r="AC455" s="116">
        <v>5</v>
      </c>
      <c r="AD455" s="117">
        <f t="shared" si="70"/>
        <v>5</v>
      </c>
      <c r="AE455" s="116"/>
      <c r="AF455" s="116"/>
      <c r="AG455" s="116"/>
      <c r="AH455" s="116"/>
      <c r="AI455" s="117">
        <f>(AE455*'MS-8,9,10 Domain 3 Weights'!$B$2)+(AF455*'MS-8,9,10 Domain 3 Weights'!$B$3)+(AG455*'MS-8,9,10 Domain 3 Weights'!$B$4)+(AH455*'MS-8,9,10 Domain 3 Weights'!$B$5)</f>
        <v>0</v>
      </c>
      <c r="AJ455" s="116">
        <v>4</v>
      </c>
      <c r="AK455" s="116">
        <v>4</v>
      </c>
      <c r="AL455" s="116">
        <v>4</v>
      </c>
      <c r="AM455" s="117">
        <f t="shared" si="71"/>
        <v>12</v>
      </c>
      <c r="AN455" s="119" t="str">
        <f t="shared" si="72"/>
        <v>Yes</v>
      </c>
      <c r="AO455" s="119" t="str">
        <f t="shared" si="73"/>
        <v>NOT SELECTED</v>
      </c>
      <c r="AP455" s="119" t="str">
        <f t="shared" si="74"/>
        <v>NOT SELECTED</v>
      </c>
      <c r="AQ455" s="60" t="s">
        <v>869</v>
      </c>
      <c r="AR455" s="112"/>
      <c r="AS455" s="112" t="s">
        <v>946</v>
      </c>
    </row>
    <row r="456" spans="2:45" ht="52" hidden="1">
      <c r="B456" s="1" t="s">
        <v>639</v>
      </c>
      <c r="C456" s="109" t="s">
        <v>640</v>
      </c>
      <c r="D456" s="110">
        <v>6</v>
      </c>
      <c r="E456" s="111" t="s">
        <v>892</v>
      </c>
      <c r="F456" s="111"/>
      <c r="G456" s="112" t="s">
        <v>647</v>
      </c>
      <c r="H456" s="112" t="s">
        <v>244</v>
      </c>
      <c r="I456" s="112" t="s">
        <v>245</v>
      </c>
      <c r="J456" s="112" t="s">
        <v>756</v>
      </c>
      <c r="K456" s="112" t="s">
        <v>766</v>
      </c>
      <c r="L456" s="112" t="s">
        <v>726</v>
      </c>
      <c r="M456" s="112"/>
      <c r="N456" s="116">
        <v>4</v>
      </c>
      <c r="O456" s="116">
        <v>4</v>
      </c>
      <c r="P456" s="116">
        <v>4</v>
      </c>
      <c r="Q456" s="116">
        <v>4</v>
      </c>
      <c r="R456" s="116">
        <v>3</v>
      </c>
      <c r="S456" s="116">
        <v>4</v>
      </c>
      <c r="T456" s="117">
        <f t="shared" si="77"/>
        <v>16</v>
      </c>
      <c r="U456" s="116"/>
      <c r="V456" s="117">
        <f t="shared" si="75"/>
        <v>0</v>
      </c>
      <c r="W456" s="116"/>
      <c r="X456" s="116"/>
      <c r="Y456" s="116"/>
      <c r="Z456" s="117">
        <f t="shared" si="76"/>
        <v>0</v>
      </c>
      <c r="AA456" s="116"/>
      <c r="AB456" s="117">
        <f t="shared" si="69"/>
        <v>0</v>
      </c>
      <c r="AC456" s="116">
        <v>4</v>
      </c>
      <c r="AD456" s="117">
        <f t="shared" si="70"/>
        <v>4</v>
      </c>
      <c r="AE456" s="116"/>
      <c r="AF456" s="116"/>
      <c r="AG456" s="116"/>
      <c r="AH456" s="116"/>
      <c r="AI456" s="117">
        <f>(AE456*'MS-8,9,10 Domain 3 Weights'!$B$2)+(AF456*'MS-8,9,10 Domain 3 Weights'!$B$3)+(AG456*'MS-8,9,10 Domain 3 Weights'!$B$4)+(AH456*'MS-8,9,10 Domain 3 Weights'!$B$5)</f>
        <v>0</v>
      </c>
      <c r="AJ456" s="116">
        <v>3</v>
      </c>
      <c r="AK456" s="116">
        <v>3</v>
      </c>
      <c r="AL456" s="116">
        <v>3</v>
      </c>
      <c r="AM456" s="117">
        <f t="shared" si="71"/>
        <v>9</v>
      </c>
      <c r="AN456" s="119" t="str">
        <f t="shared" si="72"/>
        <v>No</v>
      </c>
      <c r="AO456" s="119" t="str">
        <f t="shared" si="73"/>
        <v>NOT SELECTED</v>
      </c>
      <c r="AP456" s="119" t="str">
        <f t="shared" si="74"/>
        <v>NOT SELECTED</v>
      </c>
      <c r="AQ456" s="60" t="s">
        <v>869</v>
      </c>
      <c r="AR456" s="112"/>
      <c r="AS456" s="112"/>
    </row>
    <row r="457" spans="2:45" ht="52">
      <c r="B457" s="1" t="s">
        <v>639</v>
      </c>
      <c r="C457" s="109" t="s">
        <v>640</v>
      </c>
      <c r="D457" s="110">
        <v>7</v>
      </c>
      <c r="E457" s="111" t="s">
        <v>892</v>
      </c>
      <c r="F457" s="111"/>
      <c r="G457" s="112" t="s">
        <v>648</v>
      </c>
      <c r="H457" s="112" t="s">
        <v>291</v>
      </c>
      <c r="I457" s="112" t="s">
        <v>649</v>
      </c>
      <c r="J457" s="112" t="s">
        <v>756</v>
      </c>
      <c r="K457" s="112" t="s">
        <v>766</v>
      </c>
      <c r="L457" s="112" t="s">
        <v>729</v>
      </c>
      <c r="M457" s="112"/>
      <c r="N457" s="116">
        <v>4</v>
      </c>
      <c r="O457" s="116">
        <v>3</v>
      </c>
      <c r="P457" s="116">
        <v>4</v>
      </c>
      <c r="Q457" s="116">
        <v>5</v>
      </c>
      <c r="R457" s="116">
        <v>3</v>
      </c>
      <c r="S457" s="116">
        <v>4</v>
      </c>
      <c r="T457" s="117">
        <f t="shared" si="77"/>
        <v>16</v>
      </c>
      <c r="U457" s="116"/>
      <c r="V457" s="117">
        <f t="shared" si="75"/>
        <v>0</v>
      </c>
      <c r="W457" s="116"/>
      <c r="X457" s="116"/>
      <c r="Y457" s="116"/>
      <c r="Z457" s="117">
        <f t="shared" si="76"/>
        <v>0</v>
      </c>
      <c r="AA457" s="116"/>
      <c r="AB457" s="117">
        <f t="shared" si="69"/>
        <v>0</v>
      </c>
      <c r="AC457" s="116">
        <v>5</v>
      </c>
      <c r="AD457" s="117">
        <f t="shared" si="70"/>
        <v>5</v>
      </c>
      <c r="AE457" s="116"/>
      <c r="AF457" s="116"/>
      <c r="AG457" s="116"/>
      <c r="AH457" s="116"/>
      <c r="AI457" s="117">
        <f>(AE457*'MS-8,9,10 Domain 3 Weights'!$B$2)+(AF457*'MS-8,9,10 Domain 3 Weights'!$B$3)+(AG457*'MS-8,9,10 Domain 3 Weights'!$B$4)+(AH457*'MS-8,9,10 Domain 3 Weights'!$B$5)</f>
        <v>0</v>
      </c>
      <c r="AJ457" s="116">
        <v>3</v>
      </c>
      <c r="AK457" s="116">
        <v>3</v>
      </c>
      <c r="AL457" s="116">
        <v>3</v>
      </c>
      <c r="AM457" s="117">
        <f t="shared" si="71"/>
        <v>9</v>
      </c>
      <c r="AN457" s="119" t="str">
        <f t="shared" si="72"/>
        <v>Yes</v>
      </c>
      <c r="AO457" s="119" t="str">
        <f t="shared" si="73"/>
        <v>SELECTED</v>
      </c>
      <c r="AP457" s="119" t="str">
        <f t="shared" si="74"/>
        <v>NOT SELECTED</v>
      </c>
      <c r="AQ457" s="60" t="s">
        <v>869</v>
      </c>
      <c r="AR457" s="112"/>
      <c r="AS457" s="112"/>
    </row>
    <row r="458" spans="2:45" ht="47.25" hidden="1" customHeight="1">
      <c r="B458" s="1" t="s">
        <v>639</v>
      </c>
      <c r="C458" s="109" t="s">
        <v>640</v>
      </c>
      <c r="D458" s="110">
        <v>8</v>
      </c>
      <c r="E458" s="111" t="s">
        <v>892</v>
      </c>
      <c r="F458" s="111"/>
      <c r="G458" s="112" t="s">
        <v>650</v>
      </c>
      <c r="H458" s="112" t="s">
        <v>22</v>
      </c>
      <c r="I458" s="112" t="s">
        <v>285</v>
      </c>
      <c r="J458" s="112" t="s">
        <v>756</v>
      </c>
      <c r="K458" s="112" t="s">
        <v>765</v>
      </c>
      <c r="L458" s="112" t="s">
        <v>729</v>
      </c>
      <c r="M458" s="112"/>
      <c r="N458" s="116">
        <v>4</v>
      </c>
      <c r="O458" s="116">
        <v>4</v>
      </c>
      <c r="P458" s="116">
        <v>4</v>
      </c>
      <c r="Q458" s="116">
        <v>4</v>
      </c>
      <c r="R458" s="116">
        <v>3</v>
      </c>
      <c r="S458" s="116">
        <v>4</v>
      </c>
      <c r="T458" s="117">
        <f t="shared" si="77"/>
        <v>16</v>
      </c>
      <c r="U458" s="116"/>
      <c r="V458" s="117">
        <f t="shared" si="75"/>
        <v>0</v>
      </c>
      <c r="W458" s="116"/>
      <c r="X458" s="116"/>
      <c r="Y458" s="116"/>
      <c r="Z458" s="117">
        <f t="shared" si="76"/>
        <v>0</v>
      </c>
      <c r="AA458" s="116"/>
      <c r="AB458" s="117">
        <f t="shared" si="69"/>
        <v>0</v>
      </c>
      <c r="AC458" s="116">
        <v>4</v>
      </c>
      <c r="AD458" s="117">
        <f t="shared" si="70"/>
        <v>4</v>
      </c>
      <c r="AE458" s="116"/>
      <c r="AF458" s="116"/>
      <c r="AG458" s="116"/>
      <c r="AH458" s="116"/>
      <c r="AI458" s="117">
        <f>(AE458*'MS-8,9,10 Domain 3 Weights'!$B$2)+(AF458*'MS-8,9,10 Domain 3 Weights'!$B$3)+(AG458*'MS-8,9,10 Domain 3 Weights'!$B$4)+(AH458*'MS-8,9,10 Domain 3 Weights'!$B$5)</f>
        <v>0</v>
      </c>
      <c r="AJ458" s="116">
        <v>3</v>
      </c>
      <c r="AK458" s="116">
        <v>3</v>
      </c>
      <c r="AL458" s="116">
        <v>3</v>
      </c>
      <c r="AM458" s="117">
        <f t="shared" si="71"/>
        <v>9</v>
      </c>
      <c r="AN458" s="119" t="str">
        <f t="shared" si="72"/>
        <v>No</v>
      </c>
      <c r="AO458" s="119" t="str">
        <f t="shared" si="73"/>
        <v>NOT SELECTED</v>
      </c>
      <c r="AP458" s="119" t="str">
        <f t="shared" si="74"/>
        <v>NOT SELECTED</v>
      </c>
      <c r="AQ458" s="60" t="s">
        <v>869</v>
      </c>
      <c r="AR458" s="112"/>
      <c r="AS458" s="112"/>
    </row>
    <row r="459" spans="2:45" ht="50.25" hidden="1" customHeight="1">
      <c r="B459" s="1" t="s">
        <v>639</v>
      </c>
      <c r="C459" s="109" t="s">
        <v>640</v>
      </c>
      <c r="D459" s="110">
        <v>9</v>
      </c>
      <c r="E459" s="111" t="s">
        <v>892</v>
      </c>
      <c r="F459" s="111"/>
      <c r="G459" s="112" t="s">
        <v>651</v>
      </c>
      <c r="H459" s="112" t="s">
        <v>22</v>
      </c>
      <c r="I459" s="112" t="s">
        <v>285</v>
      </c>
      <c r="J459" s="112" t="s">
        <v>756</v>
      </c>
      <c r="K459" s="112" t="s">
        <v>765</v>
      </c>
      <c r="L459" s="112" t="s">
        <v>729</v>
      </c>
      <c r="M459" s="112"/>
      <c r="N459" s="116">
        <v>4</v>
      </c>
      <c r="O459" s="116">
        <v>4</v>
      </c>
      <c r="P459" s="116">
        <v>4</v>
      </c>
      <c r="Q459" s="116">
        <v>4</v>
      </c>
      <c r="R459" s="116">
        <v>3</v>
      </c>
      <c r="S459" s="116">
        <v>4</v>
      </c>
      <c r="T459" s="117">
        <f t="shared" si="77"/>
        <v>16</v>
      </c>
      <c r="U459" s="116"/>
      <c r="V459" s="117">
        <f t="shared" si="75"/>
        <v>0</v>
      </c>
      <c r="W459" s="116"/>
      <c r="X459" s="116"/>
      <c r="Y459" s="116"/>
      <c r="Z459" s="117">
        <f t="shared" si="76"/>
        <v>0</v>
      </c>
      <c r="AA459" s="116"/>
      <c r="AB459" s="117">
        <f t="shared" ref="AB459:AB518" si="78">AA459</f>
        <v>0</v>
      </c>
      <c r="AC459" s="116">
        <v>4</v>
      </c>
      <c r="AD459" s="117">
        <f t="shared" ref="AD459:AD518" si="79">AC459</f>
        <v>4</v>
      </c>
      <c r="AE459" s="116"/>
      <c r="AF459" s="116"/>
      <c r="AG459" s="116"/>
      <c r="AH459" s="116"/>
      <c r="AI459" s="117">
        <f>(AE459*'MS-8,9,10 Domain 3 Weights'!$B$2)+(AF459*'MS-8,9,10 Domain 3 Weights'!$B$3)+(AG459*'MS-8,9,10 Domain 3 Weights'!$B$4)+(AH459*'MS-8,9,10 Domain 3 Weights'!$B$5)</f>
        <v>0</v>
      </c>
      <c r="AJ459" s="116">
        <v>3</v>
      </c>
      <c r="AK459" s="116">
        <v>3</v>
      </c>
      <c r="AL459" s="116">
        <v>3</v>
      </c>
      <c r="AM459" s="117">
        <f t="shared" ref="AM459:AM518" si="80">SUM(AJ459:AL459)</f>
        <v>9</v>
      </c>
      <c r="AN459" s="119" t="str">
        <f t="shared" ref="AN459:AN518" si="81">IF(OR(V459&gt;=$R$2,Z459&gt;=$R$3,AB459&gt;=$R$4,AD459&gt;=$R$5,AI459&gt;=$R$6),"Yes","No")</f>
        <v>No</v>
      </c>
      <c r="AO459" s="119" t="str">
        <f t="shared" ref="AO459:AO518" si="82">IF(AND(T459&gt;=$R$1,AN459="Yes"),"SELECTED","NOT SELECTED")</f>
        <v>NOT SELECTED</v>
      </c>
      <c r="AP459" s="119" t="str">
        <f t="shared" ref="AP459:AP518" si="83">IF(AND(AO459="SELECTED",AM459&gt;=$R$7),"CORE","NOT SELECTED")</f>
        <v>NOT SELECTED</v>
      </c>
      <c r="AQ459" s="60" t="s">
        <v>869</v>
      </c>
      <c r="AR459" s="112"/>
      <c r="AS459" s="112"/>
    </row>
    <row r="460" spans="2:45" ht="39" hidden="1">
      <c r="B460" s="1" t="s">
        <v>639</v>
      </c>
      <c r="C460" s="109" t="s">
        <v>640</v>
      </c>
      <c r="D460" s="110">
        <v>10</v>
      </c>
      <c r="E460" s="111" t="s">
        <v>892</v>
      </c>
      <c r="F460" s="111"/>
      <c r="G460" s="112" t="s">
        <v>652</v>
      </c>
      <c r="H460" s="112" t="s">
        <v>298</v>
      </c>
      <c r="I460" s="112" t="s">
        <v>299</v>
      </c>
      <c r="J460" s="112" t="s">
        <v>756</v>
      </c>
      <c r="K460" s="112" t="s">
        <v>769</v>
      </c>
      <c r="L460" s="112" t="s">
        <v>729</v>
      </c>
      <c r="M460" s="112"/>
      <c r="N460" s="116">
        <v>4</v>
      </c>
      <c r="O460" s="116">
        <v>4</v>
      </c>
      <c r="P460" s="116">
        <v>4</v>
      </c>
      <c r="Q460" s="116">
        <v>4</v>
      </c>
      <c r="R460" s="116">
        <v>3</v>
      </c>
      <c r="S460" s="116">
        <v>4</v>
      </c>
      <c r="T460" s="117">
        <f t="shared" si="77"/>
        <v>16</v>
      </c>
      <c r="U460" s="116"/>
      <c r="V460" s="117">
        <f t="shared" si="75"/>
        <v>0</v>
      </c>
      <c r="W460" s="116"/>
      <c r="X460" s="116"/>
      <c r="Y460" s="116"/>
      <c r="Z460" s="117">
        <f t="shared" si="76"/>
        <v>0</v>
      </c>
      <c r="AA460" s="116"/>
      <c r="AB460" s="117">
        <f t="shared" si="78"/>
        <v>0</v>
      </c>
      <c r="AC460" s="116">
        <v>4</v>
      </c>
      <c r="AD460" s="117">
        <f t="shared" si="79"/>
        <v>4</v>
      </c>
      <c r="AE460" s="116"/>
      <c r="AF460" s="116"/>
      <c r="AG460" s="116"/>
      <c r="AH460" s="116"/>
      <c r="AI460" s="117">
        <f>(AE460*'MS-8,9,10 Domain 3 Weights'!$B$2)+(AF460*'MS-8,9,10 Domain 3 Weights'!$B$3)+(AG460*'MS-8,9,10 Domain 3 Weights'!$B$4)+(AH460*'MS-8,9,10 Domain 3 Weights'!$B$5)</f>
        <v>0</v>
      </c>
      <c r="AJ460" s="116">
        <v>3</v>
      </c>
      <c r="AK460" s="116">
        <v>3</v>
      </c>
      <c r="AL460" s="116">
        <v>3</v>
      </c>
      <c r="AM460" s="117">
        <f t="shared" si="80"/>
        <v>9</v>
      </c>
      <c r="AN460" s="119" t="str">
        <f t="shared" si="81"/>
        <v>No</v>
      </c>
      <c r="AO460" s="119" t="str">
        <f t="shared" si="82"/>
        <v>NOT SELECTED</v>
      </c>
      <c r="AP460" s="119" t="str">
        <f t="shared" si="83"/>
        <v>NOT SELECTED</v>
      </c>
      <c r="AQ460" s="60" t="s">
        <v>869</v>
      </c>
      <c r="AR460" s="112"/>
      <c r="AS460" s="112"/>
    </row>
    <row r="461" spans="2:45" ht="65.25" hidden="1" customHeight="1">
      <c r="B461" s="1" t="s">
        <v>639</v>
      </c>
      <c r="C461" s="109" t="s">
        <v>640</v>
      </c>
      <c r="D461" s="110">
        <v>11</v>
      </c>
      <c r="E461" s="111" t="s">
        <v>892</v>
      </c>
      <c r="F461" s="111"/>
      <c r="G461" s="112" t="s">
        <v>653</v>
      </c>
      <c r="H461" s="112" t="s">
        <v>291</v>
      </c>
      <c r="I461" s="112" t="s">
        <v>649</v>
      </c>
      <c r="J461" s="112" t="s">
        <v>756</v>
      </c>
      <c r="K461" s="112" t="s">
        <v>766</v>
      </c>
      <c r="L461" s="112" t="s">
        <v>729</v>
      </c>
      <c r="M461" s="112"/>
      <c r="N461" s="116">
        <v>4</v>
      </c>
      <c r="O461" s="116">
        <v>4</v>
      </c>
      <c r="P461" s="116">
        <v>4</v>
      </c>
      <c r="Q461" s="116">
        <v>4</v>
      </c>
      <c r="R461" s="116">
        <v>3</v>
      </c>
      <c r="S461" s="116">
        <v>4</v>
      </c>
      <c r="T461" s="117">
        <f t="shared" si="77"/>
        <v>16</v>
      </c>
      <c r="U461" s="116"/>
      <c r="V461" s="117">
        <f t="shared" si="75"/>
        <v>0</v>
      </c>
      <c r="W461" s="116"/>
      <c r="X461" s="116"/>
      <c r="Y461" s="116"/>
      <c r="Z461" s="117">
        <f t="shared" si="76"/>
        <v>0</v>
      </c>
      <c r="AA461" s="116"/>
      <c r="AB461" s="117">
        <f t="shared" si="78"/>
        <v>0</v>
      </c>
      <c r="AC461" s="116">
        <v>4</v>
      </c>
      <c r="AD461" s="117">
        <f t="shared" si="79"/>
        <v>4</v>
      </c>
      <c r="AE461" s="116"/>
      <c r="AF461" s="116"/>
      <c r="AG461" s="116"/>
      <c r="AH461" s="116"/>
      <c r="AI461" s="117">
        <f>(AE461*'MS-8,9,10 Domain 3 Weights'!$B$2)+(AF461*'MS-8,9,10 Domain 3 Weights'!$B$3)+(AG461*'MS-8,9,10 Domain 3 Weights'!$B$4)+(AH461*'MS-8,9,10 Domain 3 Weights'!$B$5)</f>
        <v>0</v>
      </c>
      <c r="AJ461" s="116">
        <v>3</v>
      </c>
      <c r="AK461" s="116">
        <v>3</v>
      </c>
      <c r="AL461" s="116">
        <v>3</v>
      </c>
      <c r="AM461" s="117">
        <f t="shared" si="80"/>
        <v>9</v>
      </c>
      <c r="AN461" s="119" t="str">
        <f t="shared" si="81"/>
        <v>No</v>
      </c>
      <c r="AO461" s="119" t="str">
        <f t="shared" si="82"/>
        <v>NOT SELECTED</v>
      </c>
      <c r="AP461" s="119" t="str">
        <f t="shared" si="83"/>
        <v>NOT SELECTED</v>
      </c>
      <c r="AQ461" s="60" t="s">
        <v>869</v>
      </c>
      <c r="AR461" s="112"/>
      <c r="AS461" s="112"/>
    </row>
    <row r="462" spans="2:45" ht="27.75" hidden="1" customHeight="1">
      <c r="B462" s="1" t="s">
        <v>639</v>
      </c>
      <c r="C462" s="109" t="s">
        <v>640</v>
      </c>
      <c r="D462" s="110">
        <v>12</v>
      </c>
      <c r="E462" s="111" t="s">
        <v>892</v>
      </c>
      <c r="F462" s="111"/>
      <c r="G462" s="112" t="s">
        <v>654</v>
      </c>
      <c r="H462" s="112" t="s">
        <v>291</v>
      </c>
      <c r="I462" s="112" t="s">
        <v>655</v>
      </c>
      <c r="J462" s="112" t="s">
        <v>756</v>
      </c>
      <c r="K462" s="112" t="s">
        <v>762</v>
      </c>
      <c r="L462" s="112" t="s">
        <v>729</v>
      </c>
      <c r="M462" s="112"/>
      <c r="N462" s="116">
        <v>4</v>
      </c>
      <c r="O462" s="116">
        <v>4</v>
      </c>
      <c r="P462" s="116">
        <v>4</v>
      </c>
      <c r="Q462" s="116">
        <v>4</v>
      </c>
      <c r="R462" s="116">
        <v>3</v>
      </c>
      <c r="S462" s="116">
        <v>4</v>
      </c>
      <c r="T462" s="117">
        <f t="shared" si="77"/>
        <v>16</v>
      </c>
      <c r="U462" s="116"/>
      <c r="V462" s="117">
        <f t="shared" si="75"/>
        <v>0</v>
      </c>
      <c r="W462" s="116"/>
      <c r="X462" s="116"/>
      <c r="Y462" s="116"/>
      <c r="Z462" s="117">
        <f t="shared" si="76"/>
        <v>0</v>
      </c>
      <c r="AA462" s="116"/>
      <c r="AB462" s="117">
        <f t="shared" si="78"/>
        <v>0</v>
      </c>
      <c r="AC462" s="116">
        <v>4</v>
      </c>
      <c r="AD462" s="117">
        <f t="shared" si="79"/>
        <v>4</v>
      </c>
      <c r="AE462" s="116"/>
      <c r="AF462" s="116"/>
      <c r="AG462" s="116"/>
      <c r="AH462" s="116"/>
      <c r="AI462" s="117">
        <f>(AE462*'MS-8,9,10 Domain 3 Weights'!$B$2)+(AF462*'MS-8,9,10 Domain 3 Weights'!$B$3)+(AG462*'MS-8,9,10 Domain 3 Weights'!$B$4)+(AH462*'MS-8,9,10 Domain 3 Weights'!$B$5)</f>
        <v>0</v>
      </c>
      <c r="AJ462" s="116">
        <v>3</v>
      </c>
      <c r="AK462" s="116">
        <v>3</v>
      </c>
      <c r="AL462" s="116">
        <v>3</v>
      </c>
      <c r="AM462" s="117">
        <f t="shared" si="80"/>
        <v>9</v>
      </c>
      <c r="AN462" s="119" t="str">
        <f t="shared" si="81"/>
        <v>No</v>
      </c>
      <c r="AO462" s="119" t="str">
        <f t="shared" si="82"/>
        <v>NOT SELECTED</v>
      </c>
      <c r="AP462" s="119" t="str">
        <f t="shared" si="83"/>
        <v>NOT SELECTED</v>
      </c>
      <c r="AQ462" s="60" t="s">
        <v>869</v>
      </c>
      <c r="AR462" s="112"/>
      <c r="AS462" s="112"/>
    </row>
    <row r="463" spans="2:45" ht="26" hidden="1">
      <c r="B463" s="1" t="s">
        <v>639</v>
      </c>
      <c r="C463" s="109" t="s">
        <v>640</v>
      </c>
      <c r="D463" s="110">
        <v>13</v>
      </c>
      <c r="E463" s="111" t="s">
        <v>892</v>
      </c>
      <c r="F463" s="111"/>
      <c r="G463" s="112" t="s">
        <v>656</v>
      </c>
      <c r="H463" s="112" t="s">
        <v>17</v>
      </c>
      <c r="I463" s="112"/>
      <c r="J463" s="112" t="s">
        <v>756</v>
      </c>
      <c r="K463" s="112" t="s">
        <v>762</v>
      </c>
      <c r="L463" s="112" t="s">
        <v>729</v>
      </c>
      <c r="M463" s="112"/>
      <c r="N463" s="116">
        <v>4</v>
      </c>
      <c r="O463" s="116">
        <v>4</v>
      </c>
      <c r="P463" s="116">
        <v>4</v>
      </c>
      <c r="Q463" s="116">
        <v>4</v>
      </c>
      <c r="R463" s="116">
        <v>3</v>
      </c>
      <c r="S463" s="116">
        <v>4</v>
      </c>
      <c r="T463" s="117">
        <f t="shared" si="77"/>
        <v>16</v>
      </c>
      <c r="U463" s="116"/>
      <c r="V463" s="117">
        <f t="shared" si="75"/>
        <v>0</v>
      </c>
      <c r="W463" s="116"/>
      <c r="X463" s="116"/>
      <c r="Y463" s="116"/>
      <c r="Z463" s="117">
        <f t="shared" si="76"/>
        <v>0</v>
      </c>
      <c r="AA463" s="116"/>
      <c r="AB463" s="117">
        <f t="shared" si="78"/>
        <v>0</v>
      </c>
      <c r="AC463" s="116">
        <v>4</v>
      </c>
      <c r="AD463" s="117">
        <f t="shared" si="79"/>
        <v>4</v>
      </c>
      <c r="AE463" s="116"/>
      <c r="AF463" s="116"/>
      <c r="AG463" s="116"/>
      <c r="AH463" s="116"/>
      <c r="AI463" s="117">
        <f>(AE463*'MS-8,9,10 Domain 3 Weights'!$B$2)+(AF463*'MS-8,9,10 Domain 3 Weights'!$B$3)+(AG463*'MS-8,9,10 Domain 3 Weights'!$B$4)+(AH463*'MS-8,9,10 Domain 3 Weights'!$B$5)</f>
        <v>0</v>
      </c>
      <c r="AJ463" s="116">
        <v>3</v>
      </c>
      <c r="AK463" s="116">
        <v>3</v>
      </c>
      <c r="AL463" s="116">
        <v>3</v>
      </c>
      <c r="AM463" s="117">
        <f t="shared" si="80"/>
        <v>9</v>
      </c>
      <c r="AN463" s="119" t="str">
        <f t="shared" si="81"/>
        <v>No</v>
      </c>
      <c r="AO463" s="119" t="str">
        <f t="shared" si="82"/>
        <v>NOT SELECTED</v>
      </c>
      <c r="AP463" s="119" t="str">
        <f t="shared" si="83"/>
        <v>NOT SELECTED</v>
      </c>
      <c r="AQ463" s="60" t="s">
        <v>868</v>
      </c>
      <c r="AR463" s="112"/>
      <c r="AS463" s="112"/>
    </row>
    <row r="464" spans="2:45" ht="39" hidden="1">
      <c r="B464" s="1" t="s">
        <v>639</v>
      </c>
      <c r="C464" s="109" t="s">
        <v>640</v>
      </c>
      <c r="D464" s="110">
        <v>14</v>
      </c>
      <c r="E464" s="111" t="s">
        <v>892</v>
      </c>
      <c r="F464" s="111"/>
      <c r="G464" s="112" t="s">
        <v>657</v>
      </c>
      <c r="H464" s="112" t="s">
        <v>366</v>
      </c>
      <c r="I464" s="112" t="s">
        <v>658</v>
      </c>
      <c r="J464" s="112" t="s">
        <v>756</v>
      </c>
      <c r="K464" s="112" t="s">
        <v>762</v>
      </c>
      <c r="L464" s="112" t="s">
        <v>729</v>
      </c>
      <c r="M464" s="112"/>
      <c r="N464" s="116">
        <v>3</v>
      </c>
      <c r="O464" s="116">
        <v>4</v>
      </c>
      <c r="P464" s="116">
        <v>4</v>
      </c>
      <c r="Q464" s="116">
        <v>3</v>
      </c>
      <c r="R464" s="116">
        <v>4</v>
      </c>
      <c r="S464" s="116">
        <v>4</v>
      </c>
      <c r="T464" s="117">
        <f t="shared" si="77"/>
        <v>14</v>
      </c>
      <c r="U464" s="116"/>
      <c r="V464" s="117">
        <f t="shared" si="75"/>
        <v>0</v>
      </c>
      <c r="W464" s="116"/>
      <c r="X464" s="116"/>
      <c r="Y464" s="116"/>
      <c r="Z464" s="117">
        <f t="shared" si="76"/>
        <v>0</v>
      </c>
      <c r="AA464" s="116"/>
      <c r="AB464" s="117">
        <f t="shared" si="78"/>
        <v>0</v>
      </c>
      <c r="AC464" s="116">
        <v>5</v>
      </c>
      <c r="AD464" s="117">
        <f t="shared" si="79"/>
        <v>5</v>
      </c>
      <c r="AE464" s="116"/>
      <c r="AF464" s="116"/>
      <c r="AG464" s="116"/>
      <c r="AH464" s="116"/>
      <c r="AI464" s="117">
        <f>(AE464*'MS-8,9,10 Domain 3 Weights'!$B$2)+(AF464*'MS-8,9,10 Domain 3 Weights'!$B$3)+(AG464*'MS-8,9,10 Domain 3 Weights'!$B$4)+(AH464*'MS-8,9,10 Domain 3 Weights'!$B$5)</f>
        <v>0</v>
      </c>
      <c r="AJ464" s="116">
        <v>3</v>
      </c>
      <c r="AK464" s="116">
        <v>3</v>
      </c>
      <c r="AL464" s="116">
        <v>3</v>
      </c>
      <c r="AM464" s="117">
        <f t="shared" si="80"/>
        <v>9</v>
      </c>
      <c r="AN464" s="119" t="str">
        <f t="shared" si="81"/>
        <v>Yes</v>
      </c>
      <c r="AO464" s="119" t="str">
        <f t="shared" si="82"/>
        <v>NOT SELECTED</v>
      </c>
      <c r="AP464" s="119" t="str">
        <f t="shared" si="83"/>
        <v>NOT SELECTED</v>
      </c>
      <c r="AQ464" s="60" t="s">
        <v>868</v>
      </c>
      <c r="AR464" s="112"/>
      <c r="AS464" s="112"/>
    </row>
    <row r="465" spans="2:45" ht="39">
      <c r="B465" s="1" t="s">
        <v>639</v>
      </c>
      <c r="C465" s="109" t="s">
        <v>640</v>
      </c>
      <c r="D465" s="110">
        <v>15</v>
      </c>
      <c r="E465" s="111" t="s">
        <v>892</v>
      </c>
      <c r="F465" s="111"/>
      <c r="G465" s="112" t="s">
        <v>659</v>
      </c>
      <c r="H465" s="112" t="s">
        <v>366</v>
      </c>
      <c r="I465" s="112" t="s">
        <v>658</v>
      </c>
      <c r="J465" s="112" t="s">
        <v>756</v>
      </c>
      <c r="K465" s="112" t="s">
        <v>762</v>
      </c>
      <c r="L465" s="112" t="s">
        <v>729</v>
      </c>
      <c r="M465" s="112"/>
      <c r="N465" s="116">
        <v>4</v>
      </c>
      <c r="O465" s="116">
        <v>4</v>
      </c>
      <c r="P465" s="116">
        <v>4</v>
      </c>
      <c r="Q465" s="116">
        <v>4</v>
      </c>
      <c r="R465" s="116">
        <v>4</v>
      </c>
      <c r="S465" s="116">
        <v>4</v>
      </c>
      <c r="T465" s="117">
        <f t="shared" si="77"/>
        <v>16</v>
      </c>
      <c r="U465" s="116"/>
      <c r="V465" s="117">
        <f t="shared" si="75"/>
        <v>0</v>
      </c>
      <c r="W465" s="116"/>
      <c r="X465" s="116"/>
      <c r="Y465" s="116"/>
      <c r="Z465" s="117">
        <f t="shared" si="76"/>
        <v>0</v>
      </c>
      <c r="AA465" s="116"/>
      <c r="AB465" s="117">
        <f t="shared" si="78"/>
        <v>0</v>
      </c>
      <c r="AC465" s="116">
        <v>5</v>
      </c>
      <c r="AD465" s="117">
        <f t="shared" si="79"/>
        <v>5</v>
      </c>
      <c r="AE465" s="116"/>
      <c r="AF465" s="116"/>
      <c r="AG465" s="116"/>
      <c r="AH465" s="116"/>
      <c r="AI465" s="117">
        <f>(AE465*'MS-8,9,10 Domain 3 Weights'!$B$2)+(AF465*'MS-8,9,10 Domain 3 Weights'!$B$3)+(AG465*'MS-8,9,10 Domain 3 Weights'!$B$4)+(AH465*'MS-8,9,10 Domain 3 Weights'!$B$5)</f>
        <v>0</v>
      </c>
      <c r="AJ465" s="116">
        <v>3</v>
      </c>
      <c r="AK465" s="116">
        <v>3</v>
      </c>
      <c r="AL465" s="116">
        <v>3</v>
      </c>
      <c r="AM465" s="117">
        <f t="shared" si="80"/>
        <v>9</v>
      </c>
      <c r="AN465" s="119" t="str">
        <f t="shared" si="81"/>
        <v>Yes</v>
      </c>
      <c r="AO465" s="119" t="str">
        <f t="shared" si="82"/>
        <v>SELECTED</v>
      </c>
      <c r="AP465" s="119" t="str">
        <f t="shared" si="83"/>
        <v>NOT SELECTED</v>
      </c>
      <c r="AQ465" s="60" t="s">
        <v>868</v>
      </c>
      <c r="AR465" s="112"/>
      <c r="AS465" s="112"/>
    </row>
    <row r="466" spans="2:45" ht="51.75" hidden="1" customHeight="1">
      <c r="B466" s="1" t="s">
        <v>660</v>
      </c>
      <c r="C466" s="109" t="s">
        <v>640</v>
      </c>
      <c r="D466" s="110">
        <v>1</v>
      </c>
      <c r="E466" s="111" t="s">
        <v>892</v>
      </c>
      <c r="F466" s="111"/>
      <c r="G466" s="112" t="s">
        <v>661</v>
      </c>
      <c r="H466" s="112" t="s">
        <v>22</v>
      </c>
      <c r="I466" s="112" t="s">
        <v>285</v>
      </c>
      <c r="J466" s="112" t="s">
        <v>756</v>
      </c>
      <c r="K466" s="112" t="s">
        <v>765</v>
      </c>
      <c r="L466" s="112" t="s">
        <v>729</v>
      </c>
      <c r="M466" s="112" t="s">
        <v>886</v>
      </c>
      <c r="N466" s="116">
        <v>4</v>
      </c>
      <c r="O466" s="116">
        <v>4</v>
      </c>
      <c r="P466" s="116">
        <v>4</v>
      </c>
      <c r="Q466" s="116">
        <v>3</v>
      </c>
      <c r="R466" s="116">
        <v>3</v>
      </c>
      <c r="S466" s="116">
        <v>4</v>
      </c>
      <c r="T466" s="117">
        <f>SUM(N466:Q466)</f>
        <v>15</v>
      </c>
      <c r="U466" s="116"/>
      <c r="V466" s="117">
        <f t="shared" si="75"/>
        <v>0</v>
      </c>
      <c r="W466" s="116"/>
      <c r="X466" s="116"/>
      <c r="Y466" s="116"/>
      <c r="Z466" s="117">
        <f t="shared" si="76"/>
        <v>0</v>
      </c>
      <c r="AA466" s="116"/>
      <c r="AB466" s="117">
        <f t="shared" si="78"/>
        <v>0</v>
      </c>
      <c r="AC466" s="116">
        <v>4</v>
      </c>
      <c r="AD466" s="117">
        <f t="shared" si="79"/>
        <v>4</v>
      </c>
      <c r="AE466" s="116"/>
      <c r="AF466" s="116"/>
      <c r="AG466" s="116"/>
      <c r="AH466" s="116"/>
      <c r="AI466" s="117">
        <f>(AE466*'MS-8,9,10 Domain 3 Weights'!$B$2)+(AF466*'MS-8,9,10 Domain 3 Weights'!$B$3)+(AG466*'MS-8,9,10 Domain 3 Weights'!$B$4)+(AH466*'MS-8,9,10 Domain 3 Weights'!$B$5)</f>
        <v>0</v>
      </c>
      <c r="AJ466" s="116">
        <v>3</v>
      </c>
      <c r="AK466" s="116">
        <v>3</v>
      </c>
      <c r="AL466" s="116">
        <v>3</v>
      </c>
      <c r="AM466" s="117">
        <f t="shared" si="80"/>
        <v>9</v>
      </c>
      <c r="AN466" s="119" t="str">
        <f t="shared" si="81"/>
        <v>No</v>
      </c>
      <c r="AO466" s="119" t="str">
        <f t="shared" si="82"/>
        <v>NOT SELECTED</v>
      </c>
      <c r="AP466" s="119" t="str">
        <f t="shared" si="83"/>
        <v>NOT SELECTED</v>
      </c>
      <c r="AQ466" s="60" t="s">
        <v>868</v>
      </c>
      <c r="AR466" s="112"/>
      <c r="AS466" s="112"/>
    </row>
    <row r="467" spans="2:45" ht="77.25" customHeight="1">
      <c r="B467" s="1" t="s">
        <v>660</v>
      </c>
      <c r="C467" s="109" t="s">
        <v>640</v>
      </c>
      <c r="D467" s="110">
        <v>2</v>
      </c>
      <c r="E467" s="111" t="s">
        <v>892</v>
      </c>
      <c r="F467" s="111"/>
      <c r="G467" s="112" t="s">
        <v>662</v>
      </c>
      <c r="H467" s="112" t="s">
        <v>291</v>
      </c>
      <c r="I467" s="112" t="s">
        <v>292</v>
      </c>
      <c r="J467" s="112" t="s">
        <v>756</v>
      </c>
      <c r="K467" s="112" t="s">
        <v>766</v>
      </c>
      <c r="L467" s="112" t="s">
        <v>729</v>
      </c>
      <c r="M467" s="112" t="s">
        <v>886</v>
      </c>
      <c r="N467" s="116">
        <v>4</v>
      </c>
      <c r="O467" s="116">
        <v>4</v>
      </c>
      <c r="P467" s="116">
        <v>4</v>
      </c>
      <c r="Q467" s="116">
        <v>4</v>
      </c>
      <c r="R467" s="116">
        <v>3</v>
      </c>
      <c r="S467" s="116">
        <v>4</v>
      </c>
      <c r="T467" s="117">
        <f t="shared" ref="T467:T487" si="84">SUM(N467:Q467)</f>
        <v>16</v>
      </c>
      <c r="U467" s="116"/>
      <c r="V467" s="117">
        <f t="shared" si="75"/>
        <v>0</v>
      </c>
      <c r="W467" s="116"/>
      <c r="X467" s="116"/>
      <c r="Y467" s="116"/>
      <c r="Z467" s="117">
        <f t="shared" si="76"/>
        <v>0</v>
      </c>
      <c r="AA467" s="116"/>
      <c r="AB467" s="117">
        <f t="shared" si="78"/>
        <v>0</v>
      </c>
      <c r="AC467" s="116">
        <v>5</v>
      </c>
      <c r="AD467" s="117">
        <f t="shared" si="79"/>
        <v>5</v>
      </c>
      <c r="AE467" s="116"/>
      <c r="AF467" s="116"/>
      <c r="AG467" s="116"/>
      <c r="AH467" s="116"/>
      <c r="AI467" s="117">
        <f>(AE467*'MS-8,9,10 Domain 3 Weights'!$B$2)+(AF467*'MS-8,9,10 Domain 3 Weights'!$B$3)+(AG467*'MS-8,9,10 Domain 3 Weights'!$B$4)+(AH467*'MS-8,9,10 Domain 3 Weights'!$B$5)</f>
        <v>0</v>
      </c>
      <c r="AJ467" s="116">
        <v>3</v>
      </c>
      <c r="AK467" s="116">
        <v>3</v>
      </c>
      <c r="AL467" s="116">
        <v>3</v>
      </c>
      <c r="AM467" s="117">
        <f t="shared" si="80"/>
        <v>9</v>
      </c>
      <c r="AN467" s="119" t="str">
        <f t="shared" si="81"/>
        <v>Yes</v>
      </c>
      <c r="AO467" s="119" t="str">
        <f t="shared" si="82"/>
        <v>SELECTED</v>
      </c>
      <c r="AP467" s="119" t="str">
        <f t="shared" si="83"/>
        <v>NOT SELECTED</v>
      </c>
      <c r="AQ467" s="60" t="s">
        <v>869</v>
      </c>
      <c r="AR467" s="112"/>
      <c r="AS467" s="112" t="s">
        <v>932</v>
      </c>
    </row>
    <row r="468" spans="2:45" ht="52" hidden="1">
      <c r="B468" s="1" t="s">
        <v>660</v>
      </c>
      <c r="C468" s="109" t="s">
        <v>640</v>
      </c>
      <c r="D468" s="110">
        <v>3</v>
      </c>
      <c r="E468" s="111" t="s">
        <v>892</v>
      </c>
      <c r="F468" s="111"/>
      <c r="G468" s="112" t="s">
        <v>663</v>
      </c>
      <c r="H468" s="112" t="s">
        <v>244</v>
      </c>
      <c r="I468" s="112" t="s">
        <v>245</v>
      </c>
      <c r="J468" s="112" t="s">
        <v>756</v>
      </c>
      <c r="K468" s="112" t="s">
        <v>766</v>
      </c>
      <c r="L468" s="112" t="s">
        <v>729</v>
      </c>
      <c r="M468" s="112" t="s">
        <v>886</v>
      </c>
      <c r="N468" s="116">
        <v>4</v>
      </c>
      <c r="O468" s="116">
        <v>4</v>
      </c>
      <c r="P468" s="116">
        <v>4</v>
      </c>
      <c r="Q468" s="116">
        <v>3</v>
      </c>
      <c r="R468" s="116">
        <v>3</v>
      </c>
      <c r="S468" s="116">
        <v>4</v>
      </c>
      <c r="T468" s="117">
        <f t="shared" si="84"/>
        <v>15</v>
      </c>
      <c r="U468" s="116"/>
      <c r="V468" s="117">
        <f t="shared" si="75"/>
        <v>0</v>
      </c>
      <c r="W468" s="116"/>
      <c r="X468" s="116"/>
      <c r="Y468" s="116"/>
      <c r="Z468" s="117">
        <f t="shared" si="76"/>
        <v>0</v>
      </c>
      <c r="AA468" s="116"/>
      <c r="AB468" s="117">
        <f t="shared" si="78"/>
        <v>0</v>
      </c>
      <c r="AC468" s="116">
        <v>4</v>
      </c>
      <c r="AD468" s="117">
        <f t="shared" si="79"/>
        <v>4</v>
      </c>
      <c r="AE468" s="116"/>
      <c r="AF468" s="116"/>
      <c r="AG468" s="116"/>
      <c r="AH468" s="116"/>
      <c r="AI468" s="117">
        <f>(AE468*'MS-8,9,10 Domain 3 Weights'!$B$2)+(AF468*'MS-8,9,10 Domain 3 Weights'!$B$3)+(AG468*'MS-8,9,10 Domain 3 Weights'!$B$4)+(AH468*'MS-8,9,10 Domain 3 Weights'!$B$5)</f>
        <v>0</v>
      </c>
      <c r="AJ468" s="116">
        <v>3</v>
      </c>
      <c r="AK468" s="116">
        <v>3</v>
      </c>
      <c r="AL468" s="116">
        <v>3</v>
      </c>
      <c r="AM468" s="117">
        <f t="shared" si="80"/>
        <v>9</v>
      </c>
      <c r="AN468" s="119" t="str">
        <f t="shared" si="81"/>
        <v>No</v>
      </c>
      <c r="AO468" s="119" t="str">
        <f t="shared" si="82"/>
        <v>NOT SELECTED</v>
      </c>
      <c r="AP468" s="119" t="str">
        <f t="shared" si="83"/>
        <v>NOT SELECTED</v>
      </c>
      <c r="AQ468" s="60" t="s">
        <v>869</v>
      </c>
      <c r="AR468" s="112"/>
      <c r="AS468" s="112"/>
    </row>
    <row r="469" spans="2:45" ht="63" hidden="1" customHeight="1">
      <c r="B469" s="1" t="s">
        <v>660</v>
      </c>
      <c r="C469" s="109" t="s">
        <v>640</v>
      </c>
      <c r="D469" s="110">
        <v>4</v>
      </c>
      <c r="E469" s="111" t="s">
        <v>892</v>
      </c>
      <c r="F469" s="111"/>
      <c r="G469" s="112" t="s">
        <v>664</v>
      </c>
      <c r="H469" s="112" t="s">
        <v>291</v>
      </c>
      <c r="I469" s="112" t="s">
        <v>292</v>
      </c>
      <c r="J469" s="112" t="s">
        <v>756</v>
      </c>
      <c r="K469" s="112" t="s">
        <v>766</v>
      </c>
      <c r="L469" s="112" t="s">
        <v>729</v>
      </c>
      <c r="M469" s="112" t="s">
        <v>886</v>
      </c>
      <c r="N469" s="116">
        <v>4</v>
      </c>
      <c r="O469" s="116">
        <v>4</v>
      </c>
      <c r="P469" s="116">
        <v>4</v>
      </c>
      <c r="Q469" s="116">
        <v>3</v>
      </c>
      <c r="R469" s="116">
        <v>3</v>
      </c>
      <c r="S469" s="116">
        <v>4</v>
      </c>
      <c r="T469" s="117">
        <f t="shared" si="84"/>
        <v>15</v>
      </c>
      <c r="U469" s="116"/>
      <c r="V469" s="117">
        <f t="shared" si="75"/>
        <v>0</v>
      </c>
      <c r="W469" s="116"/>
      <c r="X469" s="116"/>
      <c r="Y469" s="116"/>
      <c r="Z469" s="117">
        <f t="shared" si="76"/>
        <v>0</v>
      </c>
      <c r="AA469" s="116"/>
      <c r="AB469" s="117">
        <f t="shared" si="78"/>
        <v>0</v>
      </c>
      <c r="AC469" s="116">
        <v>4</v>
      </c>
      <c r="AD469" s="117">
        <f t="shared" si="79"/>
        <v>4</v>
      </c>
      <c r="AE469" s="116"/>
      <c r="AF469" s="116"/>
      <c r="AG469" s="116"/>
      <c r="AH469" s="116"/>
      <c r="AI469" s="117">
        <f>(AE469*'MS-8,9,10 Domain 3 Weights'!$B$2)+(AF469*'MS-8,9,10 Domain 3 Weights'!$B$3)+(AG469*'MS-8,9,10 Domain 3 Weights'!$B$4)+(AH469*'MS-8,9,10 Domain 3 Weights'!$B$5)</f>
        <v>0</v>
      </c>
      <c r="AJ469" s="116">
        <v>3</v>
      </c>
      <c r="AK469" s="116">
        <v>3</v>
      </c>
      <c r="AL469" s="116">
        <v>3</v>
      </c>
      <c r="AM469" s="117">
        <f t="shared" si="80"/>
        <v>9</v>
      </c>
      <c r="AN469" s="119" t="str">
        <f t="shared" si="81"/>
        <v>No</v>
      </c>
      <c r="AO469" s="119" t="str">
        <f t="shared" si="82"/>
        <v>NOT SELECTED</v>
      </c>
      <c r="AP469" s="119" t="str">
        <f t="shared" si="83"/>
        <v>NOT SELECTED</v>
      </c>
      <c r="AQ469" s="60" t="s">
        <v>869</v>
      </c>
      <c r="AR469" s="112"/>
      <c r="AS469" s="112"/>
    </row>
    <row r="470" spans="2:45" ht="52">
      <c r="B470" s="1" t="s">
        <v>660</v>
      </c>
      <c r="C470" s="109" t="s">
        <v>640</v>
      </c>
      <c r="D470" s="110">
        <v>5</v>
      </c>
      <c r="E470" s="111" t="s">
        <v>892</v>
      </c>
      <c r="F470" s="111"/>
      <c r="G470" s="112" t="s">
        <v>665</v>
      </c>
      <c r="H470" s="112" t="s">
        <v>291</v>
      </c>
      <c r="I470" s="112" t="s">
        <v>292</v>
      </c>
      <c r="J470" s="112" t="s">
        <v>756</v>
      </c>
      <c r="K470" s="112" t="s">
        <v>766</v>
      </c>
      <c r="L470" s="112" t="s">
        <v>727</v>
      </c>
      <c r="M470" s="112" t="s">
        <v>886</v>
      </c>
      <c r="N470" s="116">
        <v>4</v>
      </c>
      <c r="O470" s="116">
        <v>4</v>
      </c>
      <c r="P470" s="116">
        <v>4</v>
      </c>
      <c r="Q470" s="116">
        <v>3</v>
      </c>
      <c r="R470" s="116">
        <v>4</v>
      </c>
      <c r="S470" s="116">
        <v>4</v>
      </c>
      <c r="T470" s="117">
        <f>SUM(N470:S470)</f>
        <v>23</v>
      </c>
      <c r="U470" s="116"/>
      <c r="V470" s="117">
        <f t="shared" ref="V470:V517" si="85">IF(E470="MS-1",U470*(VLOOKUP(K470,_tbl.MS1,3,FALSE)),U470)</f>
        <v>0</v>
      </c>
      <c r="W470" s="116"/>
      <c r="X470" s="116"/>
      <c r="Y470" s="116"/>
      <c r="Z470" s="117">
        <f t="shared" si="76"/>
        <v>0</v>
      </c>
      <c r="AA470" s="116"/>
      <c r="AB470" s="117">
        <f t="shared" si="78"/>
        <v>0</v>
      </c>
      <c r="AC470" s="116">
        <v>5</v>
      </c>
      <c r="AD470" s="117">
        <f t="shared" si="79"/>
        <v>5</v>
      </c>
      <c r="AE470" s="116"/>
      <c r="AF470" s="116"/>
      <c r="AG470" s="116"/>
      <c r="AH470" s="116"/>
      <c r="AI470" s="117">
        <f>(AE470*'MS-8,9,10 Domain 3 Weights'!$B$2)+(AF470*'MS-8,9,10 Domain 3 Weights'!$B$3)+(AG470*'MS-8,9,10 Domain 3 Weights'!$B$4)+(AH470*'MS-8,9,10 Domain 3 Weights'!$B$5)</f>
        <v>0</v>
      </c>
      <c r="AJ470" s="116">
        <v>3</v>
      </c>
      <c r="AK470" s="116">
        <v>3</v>
      </c>
      <c r="AL470" s="116">
        <v>3</v>
      </c>
      <c r="AM470" s="117">
        <f t="shared" si="80"/>
        <v>9</v>
      </c>
      <c r="AN470" s="119" t="str">
        <f t="shared" si="81"/>
        <v>Yes</v>
      </c>
      <c r="AO470" s="119" t="str">
        <f t="shared" si="82"/>
        <v>SELECTED</v>
      </c>
      <c r="AP470" s="119" t="str">
        <f t="shared" si="83"/>
        <v>NOT SELECTED</v>
      </c>
      <c r="AQ470" s="60" t="s">
        <v>869</v>
      </c>
      <c r="AR470" s="112"/>
      <c r="AS470" s="112" t="s">
        <v>930</v>
      </c>
    </row>
    <row r="471" spans="2:45" ht="52" hidden="1">
      <c r="B471" s="1" t="s">
        <v>660</v>
      </c>
      <c r="C471" s="109" t="s">
        <v>640</v>
      </c>
      <c r="D471" s="110">
        <v>6</v>
      </c>
      <c r="E471" s="111" t="s">
        <v>892</v>
      </c>
      <c r="F471" s="111"/>
      <c r="G471" s="112" t="s">
        <v>666</v>
      </c>
      <c r="H471" s="112" t="s">
        <v>244</v>
      </c>
      <c r="I471" s="112" t="s">
        <v>245</v>
      </c>
      <c r="J471" s="112" t="s">
        <v>756</v>
      </c>
      <c r="K471" s="112" t="s">
        <v>766</v>
      </c>
      <c r="L471" s="112" t="s">
        <v>729</v>
      </c>
      <c r="M471" s="112" t="s">
        <v>886</v>
      </c>
      <c r="N471" s="116">
        <v>4</v>
      </c>
      <c r="O471" s="116">
        <v>4</v>
      </c>
      <c r="P471" s="116">
        <v>4</v>
      </c>
      <c r="Q471" s="116">
        <v>4</v>
      </c>
      <c r="R471" s="116">
        <v>3</v>
      </c>
      <c r="S471" s="116">
        <v>4</v>
      </c>
      <c r="T471" s="117">
        <f t="shared" si="84"/>
        <v>16</v>
      </c>
      <c r="U471" s="116"/>
      <c r="V471" s="117">
        <f t="shared" si="85"/>
        <v>0</v>
      </c>
      <c r="W471" s="116"/>
      <c r="X471" s="116"/>
      <c r="Y471" s="116"/>
      <c r="Z471" s="117">
        <f t="shared" si="76"/>
        <v>0</v>
      </c>
      <c r="AA471" s="116"/>
      <c r="AB471" s="117">
        <f t="shared" si="78"/>
        <v>0</v>
      </c>
      <c r="AC471" s="116">
        <v>4</v>
      </c>
      <c r="AD471" s="117">
        <f t="shared" si="79"/>
        <v>4</v>
      </c>
      <c r="AE471" s="116"/>
      <c r="AF471" s="116"/>
      <c r="AG471" s="116"/>
      <c r="AH471" s="116"/>
      <c r="AI471" s="117">
        <f>(AE471*'MS-8,9,10 Domain 3 Weights'!$B$2)+(AF471*'MS-8,9,10 Domain 3 Weights'!$B$3)+(AG471*'MS-8,9,10 Domain 3 Weights'!$B$4)+(AH471*'MS-8,9,10 Domain 3 Weights'!$B$5)</f>
        <v>0</v>
      </c>
      <c r="AJ471" s="116">
        <v>3</v>
      </c>
      <c r="AK471" s="116">
        <v>3</v>
      </c>
      <c r="AL471" s="116">
        <v>3</v>
      </c>
      <c r="AM471" s="117">
        <f t="shared" si="80"/>
        <v>9</v>
      </c>
      <c r="AN471" s="119" t="str">
        <f t="shared" si="81"/>
        <v>No</v>
      </c>
      <c r="AO471" s="119" t="str">
        <f t="shared" si="82"/>
        <v>NOT SELECTED</v>
      </c>
      <c r="AP471" s="119" t="str">
        <f t="shared" si="83"/>
        <v>NOT SELECTED</v>
      </c>
      <c r="AQ471" s="60" t="s">
        <v>869</v>
      </c>
      <c r="AR471" s="112"/>
      <c r="AS471" s="112"/>
    </row>
    <row r="472" spans="2:45" ht="77.25" customHeight="1">
      <c r="B472" s="1" t="s">
        <v>660</v>
      </c>
      <c r="C472" s="109" t="s">
        <v>640</v>
      </c>
      <c r="D472" s="110">
        <v>7</v>
      </c>
      <c r="E472" s="111" t="s">
        <v>892</v>
      </c>
      <c r="F472" s="111"/>
      <c r="G472" s="112" t="s">
        <v>667</v>
      </c>
      <c r="H472" s="112" t="s">
        <v>244</v>
      </c>
      <c r="I472" s="112" t="s">
        <v>245</v>
      </c>
      <c r="J472" s="112" t="s">
        <v>756</v>
      </c>
      <c r="K472" s="112" t="s">
        <v>766</v>
      </c>
      <c r="L472" s="112" t="s">
        <v>729</v>
      </c>
      <c r="M472" s="112" t="s">
        <v>886</v>
      </c>
      <c r="N472" s="116">
        <v>4</v>
      </c>
      <c r="O472" s="116">
        <v>4</v>
      </c>
      <c r="P472" s="116">
        <v>4</v>
      </c>
      <c r="Q472" s="116">
        <v>4</v>
      </c>
      <c r="R472" s="116">
        <v>3</v>
      </c>
      <c r="S472" s="116">
        <v>4</v>
      </c>
      <c r="T472" s="117">
        <f t="shared" si="84"/>
        <v>16</v>
      </c>
      <c r="U472" s="116"/>
      <c r="V472" s="117">
        <f t="shared" si="85"/>
        <v>0</v>
      </c>
      <c r="W472" s="116"/>
      <c r="X472" s="116"/>
      <c r="Y472" s="116"/>
      <c r="Z472" s="117">
        <f t="shared" si="76"/>
        <v>0</v>
      </c>
      <c r="AA472" s="116"/>
      <c r="AB472" s="117">
        <f t="shared" si="78"/>
        <v>0</v>
      </c>
      <c r="AC472" s="116">
        <v>5</v>
      </c>
      <c r="AD472" s="117">
        <f t="shared" si="79"/>
        <v>5</v>
      </c>
      <c r="AE472" s="116"/>
      <c r="AF472" s="116"/>
      <c r="AG472" s="116"/>
      <c r="AH472" s="116"/>
      <c r="AI472" s="117">
        <f>(AE472*'MS-8,9,10 Domain 3 Weights'!$B$2)+(AF472*'MS-8,9,10 Domain 3 Weights'!$B$3)+(AG472*'MS-8,9,10 Domain 3 Weights'!$B$4)+(AH472*'MS-8,9,10 Domain 3 Weights'!$B$5)</f>
        <v>0</v>
      </c>
      <c r="AJ472" s="116">
        <v>3</v>
      </c>
      <c r="AK472" s="116">
        <v>3</v>
      </c>
      <c r="AL472" s="116">
        <v>3</v>
      </c>
      <c r="AM472" s="117">
        <f t="shared" si="80"/>
        <v>9</v>
      </c>
      <c r="AN472" s="119" t="str">
        <f t="shared" si="81"/>
        <v>Yes</v>
      </c>
      <c r="AO472" s="119" t="str">
        <f t="shared" si="82"/>
        <v>SELECTED</v>
      </c>
      <c r="AP472" s="119" t="str">
        <f t="shared" si="83"/>
        <v>NOT SELECTED</v>
      </c>
      <c r="AQ472" s="60" t="s">
        <v>869</v>
      </c>
      <c r="AR472" s="112"/>
      <c r="AS472" s="112" t="s">
        <v>931</v>
      </c>
    </row>
    <row r="473" spans="2:45" ht="40.5" hidden="1" customHeight="1">
      <c r="B473" s="1" t="s">
        <v>660</v>
      </c>
      <c r="C473" s="109" t="s">
        <v>640</v>
      </c>
      <c r="D473" s="110">
        <v>8</v>
      </c>
      <c r="E473" s="111" t="s">
        <v>892</v>
      </c>
      <c r="F473" s="111"/>
      <c r="G473" s="112" t="s">
        <v>668</v>
      </c>
      <c r="H473" s="112" t="s">
        <v>291</v>
      </c>
      <c r="I473" s="112" t="s">
        <v>669</v>
      </c>
      <c r="J473" s="112" t="s">
        <v>756</v>
      </c>
      <c r="K473" s="112" t="s">
        <v>766</v>
      </c>
      <c r="L473" s="112" t="s">
        <v>727</v>
      </c>
      <c r="M473" s="112" t="s">
        <v>886</v>
      </c>
      <c r="N473" s="116">
        <v>4</v>
      </c>
      <c r="O473" s="116">
        <v>4</v>
      </c>
      <c r="P473" s="116">
        <v>4</v>
      </c>
      <c r="Q473" s="116">
        <v>3</v>
      </c>
      <c r="R473" s="116">
        <v>3</v>
      </c>
      <c r="S473" s="116">
        <v>4</v>
      </c>
      <c r="T473" s="117">
        <f t="shared" si="84"/>
        <v>15</v>
      </c>
      <c r="U473" s="116"/>
      <c r="V473" s="117">
        <f t="shared" si="85"/>
        <v>0</v>
      </c>
      <c r="W473" s="116"/>
      <c r="X473" s="116"/>
      <c r="Y473" s="116"/>
      <c r="Z473" s="117">
        <f t="shared" si="76"/>
        <v>0</v>
      </c>
      <c r="AA473" s="116"/>
      <c r="AB473" s="117">
        <f t="shared" si="78"/>
        <v>0</v>
      </c>
      <c r="AC473" s="116">
        <v>4</v>
      </c>
      <c r="AD473" s="117">
        <f t="shared" si="79"/>
        <v>4</v>
      </c>
      <c r="AE473" s="116"/>
      <c r="AF473" s="116"/>
      <c r="AG473" s="116"/>
      <c r="AH473" s="116"/>
      <c r="AI473" s="117">
        <f>(AE473*'MS-8,9,10 Domain 3 Weights'!$B$2)+(AF473*'MS-8,9,10 Domain 3 Weights'!$B$3)+(AG473*'MS-8,9,10 Domain 3 Weights'!$B$4)+(AH473*'MS-8,9,10 Domain 3 Weights'!$B$5)</f>
        <v>0</v>
      </c>
      <c r="AJ473" s="116">
        <v>3</v>
      </c>
      <c r="AK473" s="116">
        <v>3</v>
      </c>
      <c r="AL473" s="116">
        <v>3</v>
      </c>
      <c r="AM473" s="117">
        <f t="shared" si="80"/>
        <v>9</v>
      </c>
      <c r="AN473" s="119" t="str">
        <f t="shared" si="81"/>
        <v>No</v>
      </c>
      <c r="AO473" s="119" t="str">
        <f t="shared" si="82"/>
        <v>NOT SELECTED</v>
      </c>
      <c r="AP473" s="119" t="str">
        <f t="shared" si="83"/>
        <v>NOT SELECTED</v>
      </c>
      <c r="AQ473" s="60" t="s">
        <v>869</v>
      </c>
      <c r="AR473" s="112"/>
      <c r="AS473" s="112"/>
    </row>
    <row r="474" spans="2:45" ht="52" hidden="1">
      <c r="B474" s="1" t="s">
        <v>660</v>
      </c>
      <c r="C474" s="109" t="s">
        <v>640</v>
      </c>
      <c r="D474" s="110">
        <v>9</v>
      </c>
      <c r="E474" s="111" t="s">
        <v>892</v>
      </c>
      <c r="F474" s="111"/>
      <c r="G474" s="112" t="s">
        <v>670</v>
      </c>
      <c r="H474" s="112" t="s">
        <v>291</v>
      </c>
      <c r="I474" s="112" t="s">
        <v>292</v>
      </c>
      <c r="J474" s="112" t="s">
        <v>756</v>
      </c>
      <c r="K474" s="112" t="s">
        <v>766</v>
      </c>
      <c r="L474" s="112" t="s">
        <v>729</v>
      </c>
      <c r="M474" s="112" t="s">
        <v>886</v>
      </c>
      <c r="N474" s="116">
        <v>4</v>
      </c>
      <c r="O474" s="116">
        <v>4</v>
      </c>
      <c r="P474" s="116">
        <v>4</v>
      </c>
      <c r="Q474" s="116">
        <v>3</v>
      </c>
      <c r="R474" s="116">
        <v>3</v>
      </c>
      <c r="S474" s="116">
        <v>4</v>
      </c>
      <c r="T474" s="117">
        <f t="shared" si="84"/>
        <v>15</v>
      </c>
      <c r="U474" s="116"/>
      <c r="V474" s="117">
        <f t="shared" si="85"/>
        <v>0</v>
      </c>
      <c r="W474" s="116"/>
      <c r="X474" s="116"/>
      <c r="Y474" s="116"/>
      <c r="Z474" s="117">
        <f t="shared" si="76"/>
        <v>0</v>
      </c>
      <c r="AA474" s="116"/>
      <c r="AB474" s="117">
        <f t="shared" si="78"/>
        <v>0</v>
      </c>
      <c r="AC474" s="116">
        <v>4</v>
      </c>
      <c r="AD474" s="117">
        <f t="shared" si="79"/>
        <v>4</v>
      </c>
      <c r="AE474" s="116"/>
      <c r="AF474" s="116"/>
      <c r="AG474" s="116"/>
      <c r="AH474" s="116"/>
      <c r="AI474" s="117">
        <f>(AE474*'MS-8,9,10 Domain 3 Weights'!$B$2)+(AF474*'MS-8,9,10 Domain 3 Weights'!$B$3)+(AG474*'MS-8,9,10 Domain 3 Weights'!$B$4)+(AH474*'MS-8,9,10 Domain 3 Weights'!$B$5)</f>
        <v>0</v>
      </c>
      <c r="AJ474" s="116">
        <v>3</v>
      </c>
      <c r="AK474" s="116">
        <v>3</v>
      </c>
      <c r="AL474" s="116">
        <v>3</v>
      </c>
      <c r="AM474" s="117">
        <f t="shared" si="80"/>
        <v>9</v>
      </c>
      <c r="AN474" s="119" t="str">
        <f t="shared" si="81"/>
        <v>No</v>
      </c>
      <c r="AO474" s="119" t="str">
        <f t="shared" si="82"/>
        <v>NOT SELECTED</v>
      </c>
      <c r="AP474" s="119" t="str">
        <f t="shared" si="83"/>
        <v>NOT SELECTED</v>
      </c>
      <c r="AQ474" s="60" t="s">
        <v>869</v>
      </c>
      <c r="AR474" s="112"/>
      <c r="AS474" s="112"/>
    </row>
    <row r="475" spans="2:45" ht="52" hidden="1">
      <c r="B475" s="1" t="s">
        <v>660</v>
      </c>
      <c r="C475" s="109" t="s">
        <v>640</v>
      </c>
      <c r="D475" s="110">
        <v>10</v>
      </c>
      <c r="E475" s="111" t="s">
        <v>892</v>
      </c>
      <c r="F475" s="111"/>
      <c r="G475" s="112" t="s">
        <v>671</v>
      </c>
      <c r="H475" s="112" t="s">
        <v>30</v>
      </c>
      <c r="I475" s="112" t="s">
        <v>241</v>
      </c>
      <c r="J475" s="112" t="s">
        <v>756</v>
      </c>
      <c r="K475" s="112" t="s">
        <v>767</v>
      </c>
      <c r="L475" s="112" t="s">
        <v>729</v>
      </c>
      <c r="M475" s="112" t="s">
        <v>886</v>
      </c>
      <c r="N475" s="116">
        <v>4</v>
      </c>
      <c r="O475" s="116">
        <v>4</v>
      </c>
      <c r="P475" s="116">
        <v>4</v>
      </c>
      <c r="Q475" s="116">
        <v>3</v>
      </c>
      <c r="R475" s="116">
        <v>3</v>
      </c>
      <c r="S475" s="116">
        <v>4</v>
      </c>
      <c r="T475" s="117">
        <f t="shared" si="84"/>
        <v>15</v>
      </c>
      <c r="U475" s="116"/>
      <c r="V475" s="117">
        <f t="shared" si="85"/>
        <v>0</v>
      </c>
      <c r="W475" s="116"/>
      <c r="X475" s="116"/>
      <c r="Y475" s="116"/>
      <c r="Z475" s="117">
        <f t="shared" si="76"/>
        <v>0</v>
      </c>
      <c r="AA475" s="116"/>
      <c r="AB475" s="117">
        <f t="shared" si="78"/>
        <v>0</v>
      </c>
      <c r="AC475" s="116">
        <v>4</v>
      </c>
      <c r="AD475" s="117">
        <f t="shared" si="79"/>
        <v>4</v>
      </c>
      <c r="AE475" s="116"/>
      <c r="AF475" s="116"/>
      <c r="AG475" s="116"/>
      <c r="AH475" s="116"/>
      <c r="AI475" s="117">
        <f>(AE475*'MS-8,9,10 Domain 3 Weights'!$B$2)+(AF475*'MS-8,9,10 Domain 3 Weights'!$B$3)+(AG475*'MS-8,9,10 Domain 3 Weights'!$B$4)+(AH475*'MS-8,9,10 Domain 3 Weights'!$B$5)</f>
        <v>0</v>
      </c>
      <c r="AJ475" s="116">
        <v>3</v>
      </c>
      <c r="AK475" s="116">
        <v>3</v>
      </c>
      <c r="AL475" s="116">
        <v>3</v>
      </c>
      <c r="AM475" s="117">
        <f t="shared" si="80"/>
        <v>9</v>
      </c>
      <c r="AN475" s="119" t="str">
        <f t="shared" si="81"/>
        <v>No</v>
      </c>
      <c r="AO475" s="119" t="str">
        <f t="shared" si="82"/>
        <v>NOT SELECTED</v>
      </c>
      <c r="AP475" s="119" t="str">
        <f t="shared" si="83"/>
        <v>NOT SELECTED</v>
      </c>
      <c r="AQ475" s="60" t="s">
        <v>869</v>
      </c>
      <c r="AR475" s="112"/>
      <c r="AS475" s="112"/>
    </row>
    <row r="476" spans="2:45" ht="54" hidden="1" customHeight="1">
      <c r="B476" s="1" t="s">
        <v>660</v>
      </c>
      <c r="C476" s="109" t="s">
        <v>640</v>
      </c>
      <c r="D476" s="110">
        <v>11</v>
      </c>
      <c r="E476" s="111" t="s">
        <v>892</v>
      </c>
      <c r="F476" s="111"/>
      <c r="G476" s="112" t="s">
        <v>672</v>
      </c>
      <c r="H476" s="112" t="s">
        <v>298</v>
      </c>
      <c r="I476" s="112" t="s">
        <v>299</v>
      </c>
      <c r="J476" s="112" t="s">
        <v>756</v>
      </c>
      <c r="K476" s="112" t="s">
        <v>769</v>
      </c>
      <c r="L476" s="112" t="s">
        <v>726</v>
      </c>
      <c r="M476" s="112" t="s">
        <v>886</v>
      </c>
      <c r="N476" s="116">
        <v>4</v>
      </c>
      <c r="O476" s="116">
        <v>4</v>
      </c>
      <c r="P476" s="116">
        <v>4</v>
      </c>
      <c r="Q476" s="116">
        <v>3</v>
      </c>
      <c r="R476" s="116">
        <v>3</v>
      </c>
      <c r="S476" s="116">
        <v>4</v>
      </c>
      <c r="T476" s="117">
        <f t="shared" si="84"/>
        <v>15</v>
      </c>
      <c r="U476" s="116"/>
      <c r="V476" s="117">
        <f t="shared" si="85"/>
        <v>0</v>
      </c>
      <c r="W476" s="116"/>
      <c r="X476" s="116"/>
      <c r="Y476" s="116"/>
      <c r="Z476" s="117">
        <f t="shared" si="76"/>
        <v>0</v>
      </c>
      <c r="AA476" s="116"/>
      <c r="AB476" s="117">
        <f t="shared" si="78"/>
        <v>0</v>
      </c>
      <c r="AC476" s="116">
        <v>4</v>
      </c>
      <c r="AD476" s="117">
        <f t="shared" si="79"/>
        <v>4</v>
      </c>
      <c r="AE476" s="116"/>
      <c r="AF476" s="116"/>
      <c r="AG476" s="116"/>
      <c r="AH476" s="116"/>
      <c r="AI476" s="117">
        <f>(AE476*'MS-8,9,10 Domain 3 Weights'!$B$2)+(AF476*'MS-8,9,10 Domain 3 Weights'!$B$3)+(AG476*'MS-8,9,10 Domain 3 Weights'!$B$4)+(AH476*'MS-8,9,10 Domain 3 Weights'!$B$5)</f>
        <v>0</v>
      </c>
      <c r="AJ476" s="116">
        <v>3</v>
      </c>
      <c r="AK476" s="116">
        <v>3</v>
      </c>
      <c r="AL476" s="116">
        <v>3</v>
      </c>
      <c r="AM476" s="117">
        <f t="shared" si="80"/>
        <v>9</v>
      </c>
      <c r="AN476" s="119" t="str">
        <f t="shared" si="81"/>
        <v>No</v>
      </c>
      <c r="AO476" s="119" t="str">
        <f t="shared" si="82"/>
        <v>NOT SELECTED</v>
      </c>
      <c r="AP476" s="119" t="str">
        <f t="shared" si="83"/>
        <v>NOT SELECTED</v>
      </c>
      <c r="AQ476" s="60" t="s">
        <v>869</v>
      </c>
      <c r="AR476" s="112"/>
      <c r="AS476" s="112"/>
    </row>
    <row r="477" spans="2:45" ht="30.75" hidden="1" customHeight="1">
      <c r="B477" s="1" t="s">
        <v>660</v>
      </c>
      <c r="C477" s="109" t="s">
        <v>640</v>
      </c>
      <c r="D477" s="110">
        <v>12</v>
      </c>
      <c r="E477" s="111" t="s">
        <v>892</v>
      </c>
      <c r="F477" s="111"/>
      <c r="G477" s="112" t="s">
        <v>673</v>
      </c>
      <c r="H477" s="112" t="s">
        <v>291</v>
      </c>
      <c r="I477" s="112" t="s">
        <v>292</v>
      </c>
      <c r="J477" s="112" t="s">
        <v>756</v>
      </c>
      <c r="K477" s="112" t="s">
        <v>766</v>
      </c>
      <c r="L477" s="112" t="s">
        <v>726</v>
      </c>
      <c r="M477" s="112" t="s">
        <v>886</v>
      </c>
      <c r="N477" s="116">
        <v>4</v>
      </c>
      <c r="O477" s="116">
        <v>4</v>
      </c>
      <c r="P477" s="116">
        <v>4</v>
      </c>
      <c r="Q477" s="116">
        <v>3</v>
      </c>
      <c r="R477" s="116">
        <v>3</v>
      </c>
      <c r="S477" s="116">
        <v>4</v>
      </c>
      <c r="T477" s="117">
        <f t="shared" si="84"/>
        <v>15</v>
      </c>
      <c r="U477" s="116"/>
      <c r="V477" s="117">
        <f t="shared" si="85"/>
        <v>0</v>
      </c>
      <c r="W477" s="116"/>
      <c r="X477" s="116"/>
      <c r="Y477" s="116"/>
      <c r="Z477" s="117">
        <f t="shared" si="76"/>
        <v>0</v>
      </c>
      <c r="AA477" s="116"/>
      <c r="AB477" s="117">
        <f t="shared" si="78"/>
        <v>0</v>
      </c>
      <c r="AC477" s="116">
        <v>4</v>
      </c>
      <c r="AD477" s="117">
        <f t="shared" si="79"/>
        <v>4</v>
      </c>
      <c r="AE477" s="116"/>
      <c r="AF477" s="116"/>
      <c r="AG477" s="116"/>
      <c r="AH477" s="116"/>
      <c r="AI477" s="117">
        <f>(AE477*'MS-8,9,10 Domain 3 Weights'!$B$2)+(AF477*'MS-8,9,10 Domain 3 Weights'!$B$3)+(AG477*'MS-8,9,10 Domain 3 Weights'!$B$4)+(AH477*'MS-8,9,10 Domain 3 Weights'!$B$5)</f>
        <v>0</v>
      </c>
      <c r="AJ477" s="116">
        <v>3</v>
      </c>
      <c r="AK477" s="116">
        <v>3</v>
      </c>
      <c r="AL477" s="116">
        <v>3</v>
      </c>
      <c r="AM477" s="117">
        <f t="shared" si="80"/>
        <v>9</v>
      </c>
      <c r="AN477" s="119" t="str">
        <f t="shared" si="81"/>
        <v>No</v>
      </c>
      <c r="AO477" s="119" t="str">
        <f t="shared" si="82"/>
        <v>NOT SELECTED</v>
      </c>
      <c r="AP477" s="119" t="str">
        <f t="shared" si="83"/>
        <v>NOT SELECTED</v>
      </c>
      <c r="AQ477" s="60" t="s">
        <v>869</v>
      </c>
      <c r="AR477" s="112"/>
      <c r="AS477" s="112"/>
    </row>
    <row r="478" spans="2:45" ht="49.5" hidden="1" customHeight="1">
      <c r="B478" s="1" t="s">
        <v>660</v>
      </c>
      <c r="C478" s="109" t="s">
        <v>640</v>
      </c>
      <c r="D478" s="110">
        <v>13</v>
      </c>
      <c r="E478" s="111" t="s">
        <v>892</v>
      </c>
      <c r="F478" s="111"/>
      <c r="G478" s="112" t="s">
        <v>674</v>
      </c>
      <c r="H478" s="112" t="s">
        <v>30</v>
      </c>
      <c r="I478" s="112" t="s">
        <v>241</v>
      </c>
      <c r="J478" s="112" t="s">
        <v>756</v>
      </c>
      <c r="K478" s="112" t="s">
        <v>767</v>
      </c>
      <c r="L478" s="112" t="s">
        <v>726</v>
      </c>
      <c r="M478" s="112" t="s">
        <v>886</v>
      </c>
      <c r="N478" s="116">
        <v>4</v>
      </c>
      <c r="O478" s="116">
        <v>4</v>
      </c>
      <c r="P478" s="116">
        <v>4</v>
      </c>
      <c r="Q478" s="116">
        <v>3</v>
      </c>
      <c r="R478" s="116">
        <v>3</v>
      </c>
      <c r="S478" s="116">
        <v>4</v>
      </c>
      <c r="T478" s="117">
        <f t="shared" si="84"/>
        <v>15</v>
      </c>
      <c r="U478" s="116"/>
      <c r="V478" s="117">
        <f t="shared" si="85"/>
        <v>0</v>
      </c>
      <c r="W478" s="116"/>
      <c r="X478" s="116"/>
      <c r="Y478" s="116"/>
      <c r="Z478" s="117">
        <f t="shared" si="76"/>
        <v>0</v>
      </c>
      <c r="AA478" s="116"/>
      <c r="AB478" s="117">
        <f t="shared" si="78"/>
        <v>0</v>
      </c>
      <c r="AC478" s="116">
        <v>4</v>
      </c>
      <c r="AD478" s="117">
        <f t="shared" si="79"/>
        <v>4</v>
      </c>
      <c r="AE478" s="116"/>
      <c r="AF478" s="116"/>
      <c r="AG478" s="116"/>
      <c r="AH478" s="116"/>
      <c r="AI478" s="117">
        <f>(AE478*'MS-8,9,10 Domain 3 Weights'!$B$2)+(AF478*'MS-8,9,10 Domain 3 Weights'!$B$3)+(AG478*'MS-8,9,10 Domain 3 Weights'!$B$4)+(AH478*'MS-8,9,10 Domain 3 Weights'!$B$5)</f>
        <v>0</v>
      </c>
      <c r="AJ478" s="116">
        <v>3</v>
      </c>
      <c r="AK478" s="116">
        <v>3</v>
      </c>
      <c r="AL478" s="116">
        <v>3</v>
      </c>
      <c r="AM478" s="117">
        <f t="shared" si="80"/>
        <v>9</v>
      </c>
      <c r="AN478" s="119" t="str">
        <f t="shared" si="81"/>
        <v>No</v>
      </c>
      <c r="AO478" s="119" t="str">
        <f t="shared" si="82"/>
        <v>NOT SELECTED</v>
      </c>
      <c r="AP478" s="119" t="str">
        <f t="shared" si="83"/>
        <v>NOT SELECTED</v>
      </c>
      <c r="AQ478" s="60" t="s">
        <v>862</v>
      </c>
      <c r="AR478" s="112"/>
      <c r="AS478" s="112"/>
    </row>
    <row r="479" spans="2:45" ht="65.25" hidden="1" customHeight="1">
      <c r="B479" s="1" t="s">
        <v>660</v>
      </c>
      <c r="C479" s="109" t="s">
        <v>640</v>
      </c>
      <c r="D479" s="110">
        <v>14</v>
      </c>
      <c r="E479" s="111" t="s">
        <v>892</v>
      </c>
      <c r="F479" s="111"/>
      <c r="G479" s="112" t="s">
        <v>675</v>
      </c>
      <c r="H479" s="112" t="s">
        <v>22</v>
      </c>
      <c r="I479" s="112" t="s">
        <v>285</v>
      </c>
      <c r="J479" s="112" t="s">
        <v>756</v>
      </c>
      <c r="K479" s="112" t="s">
        <v>765</v>
      </c>
      <c r="L479" s="112" t="s">
        <v>726</v>
      </c>
      <c r="M479" s="112" t="s">
        <v>886</v>
      </c>
      <c r="N479" s="116">
        <v>4</v>
      </c>
      <c r="O479" s="116">
        <v>4</v>
      </c>
      <c r="P479" s="116">
        <v>4</v>
      </c>
      <c r="Q479" s="116">
        <v>3</v>
      </c>
      <c r="R479" s="116">
        <v>3</v>
      </c>
      <c r="S479" s="116">
        <v>4</v>
      </c>
      <c r="T479" s="117">
        <f t="shared" si="84"/>
        <v>15</v>
      </c>
      <c r="U479" s="116"/>
      <c r="V479" s="117">
        <f t="shared" si="85"/>
        <v>0</v>
      </c>
      <c r="W479" s="116"/>
      <c r="X479" s="116"/>
      <c r="Y479" s="116"/>
      <c r="Z479" s="117">
        <f t="shared" si="76"/>
        <v>0</v>
      </c>
      <c r="AA479" s="116"/>
      <c r="AB479" s="117">
        <f t="shared" si="78"/>
        <v>0</v>
      </c>
      <c r="AC479" s="116">
        <v>4</v>
      </c>
      <c r="AD479" s="117">
        <f t="shared" si="79"/>
        <v>4</v>
      </c>
      <c r="AE479" s="116"/>
      <c r="AF479" s="116"/>
      <c r="AG479" s="116"/>
      <c r="AH479" s="116"/>
      <c r="AI479" s="117">
        <f>(AE479*'MS-8,9,10 Domain 3 Weights'!$B$2)+(AF479*'MS-8,9,10 Domain 3 Weights'!$B$3)+(AG479*'MS-8,9,10 Domain 3 Weights'!$B$4)+(AH479*'MS-8,9,10 Domain 3 Weights'!$B$5)</f>
        <v>0</v>
      </c>
      <c r="AJ479" s="116">
        <v>3</v>
      </c>
      <c r="AK479" s="116">
        <v>3</v>
      </c>
      <c r="AL479" s="116">
        <v>3</v>
      </c>
      <c r="AM479" s="117">
        <f t="shared" si="80"/>
        <v>9</v>
      </c>
      <c r="AN479" s="119" t="str">
        <f t="shared" si="81"/>
        <v>No</v>
      </c>
      <c r="AO479" s="119" t="str">
        <f t="shared" si="82"/>
        <v>NOT SELECTED</v>
      </c>
      <c r="AP479" s="119" t="str">
        <f t="shared" si="83"/>
        <v>NOT SELECTED</v>
      </c>
      <c r="AQ479" s="60" t="s">
        <v>869</v>
      </c>
      <c r="AR479" s="112"/>
      <c r="AS479" s="112"/>
    </row>
    <row r="480" spans="2:45" ht="52" hidden="1">
      <c r="B480" s="1" t="s">
        <v>660</v>
      </c>
      <c r="C480" s="109" t="s">
        <v>640</v>
      </c>
      <c r="D480" s="110">
        <v>15</v>
      </c>
      <c r="E480" s="111" t="s">
        <v>892</v>
      </c>
      <c r="F480" s="111"/>
      <c r="G480" s="112" t="s">
        <v>676</v>
      </c>
      <c r="H480" s="112" t="s">
        <v>291</v>
      </c>
      <c r="I480" s="112" t="s">
        <v>655</v>
      </c>
      <c r="J480" s="112" t="s">
        <v>756</v>
      </c>
      <c r="K480" s="112" t="s">
        <v>766</v>
      </c>
      <c r="L480" s="112" t="s">
        <v>726</v>
      </c>
      <c r="M480" s="112" t="s">
        <v>886</v>
      </c>
      <c r="N480" s="116">
        <v>4</v>
      </c>
      <c r="O480" s="116">
        <v>4</v>
      </c>
      <c r="P480" s="116">
        <v>4</v>
      </c>
      <c r="Q480" s="116">
        <v>3</v>
      </c>
      <c r="R480" s="116">
        <v>3</v>
      </c>
      <c r="S480" s="116">
        <v>4</v>
      </c>
      <c r="T480" s="117">
        <f t="shared" si="84"/>
        <v>15</v>
      </c>
      <c r="U480" s="116"/>
      <c r="V480" s="117">
        <f t="shared" si="85"/>
        <v>0</v>
      </c>
      <c r="W480" s="116"/>
      <c r="X480" s="116"/>
      <c r="Y480" s="116"/>
      <c r="Z480" s="117">
        <f t="shared" si="76"/>
        <v>0</v>
      </c>
      <c r="AA480" s="116"/>
      <c r="AB480" s="117">
        <f t="shared" si="78"/>
        <v>0</v>
      </c>
      <c r="AC480" s="116">
        <v>4</v>
      </c>
      <c r="AD480" s="117">
        <f t="shared" si="79"/>
        <v>4</v>
      </c>
      <c r="AE480" s="116"/>
      <c r="AF480" s="116"/>
      <c r="AG480" s="116"/>
      <c r="AH480" s="116"/>
      <c r="AI480" s="117">
        <f>(AE480*'MS-8,9,10 Domain 3 Weights'!$B$2)+(AF480*'MS-8,9,10 Domain 3 Weights'!$B$3)+(AG480*'MS-8,9,10 Domain 3 Weights'!$B$4)+(AH480*'MS-8,9,10 Domain 3 Weights'!$B$5)</f>
        <v>0</v>
      </c>
      <c r="AJ480" s="116">
        <v>3</v>
      </c>
      <c r="AK480" s="116">
        <v>3</v>
      </c>
      <c r="AL480" s="116">
        <v>3</v>
      </c>
      <c r="AM480" s="117">
        <f t="shared" si="80"/>
        <v>9</v>
      </c>
      <c r="AN480" s="119" t="str">
        <f t="shared" si="81"/>
        <v>No</v>
      </c>
      <c r="AO480" s="119" t="str">
        <f t="shared" si="82"/>
        <v>NOT SELECTED</v>
      </c>
      <c r="AP480" s="119" t="str">
        <f t="shared" si="83"/>
        <v>NOT SELECTED</v>
      </c>
      <c r="AQ480" s="60" t="s">
        <v>865</v>
      </c>
      <c r="AR480" s="112"/>
      <c r="AS480" s="112"/>
    </row>
    <row r="481" spans="2:45" ht="39.75" hidden="1" customHeight="1">
      <c r="B481" s="1" t="s">
        <v>660</v>
      </c>
      <c r="C481" s="109" t="s">
        <v>640</v>
      </c>
      <c r="D481" s="110">
        <v>16</v>
      </c>
      <c r="E481" s="111" t="s">
        <v>892</v>
      </c>
      <c r="F481" s="111"/>
      <c r="G481" s="112" t="s">
        <v>677</v>
      </c>
      <c r="H481" s="112" t="s">
        <v>291</v>
      </c>
      <c r="I481" s="112" t="s">
        <v>655</v>
      </c>
      <c r="J481" s="112" t="s">
        <v>756</v>
      </c>
      <c r="K481" s="112" t="s">
        <v>766</v>
      </c>
      <c r="L481" s="112" t="s">
        <v>726</v>
      </c>
      <c r="M481" s="112" t="s">
        <v>886</v>
      </c>
      <c r="N481" s="116">
        <v>4</v>
      </c>
      <c r="O481" s="116">
        <v>4</v>
      </c>
      <c r="P481" s="116">
        <v>3</v>
      </c>
      <c r="Q481" s="116">
        <v>4</v>
      </c>
      <c r="R481" s="116">
        <v>3</v>
      </c>
      <c r="S481" s="116">
        <v>4</v>
      </c>
      <c r="T481" s="117">
        <f t="shared" si="84"/>
        <v>15</v>
      </c>
      <c r="U481" s="116"/>
      <c r="V481" s="117">
        <f t="shared" si="85"/>
        <v>0</v>
      </c>
      <c r="W481" s="116"/>
      <c r="X481" s="116"/>
      <c r="Y481" s="116"/>
      <c r="Z481" s="117">
        <f t="shared" si="76"/>
        <v>0</v>
      </c>
      <c r="AA481" s="116"/>
      <c r="AB481" s="117">
        <f t="shared" si="78"/>
        <v>0</v>
      </c>
      <c r="AC481" s="116">
        <v>4</v>
      </c>
      <c r="AD481" s="117">
        <f t="shared" si="79"/>
        <v>4</v>
      </c>
      <c r="AE481" s="116"/>
      <c r="AF481" s="116"/>
      <c r="AG481" s="116"/>
      <c r="AH481" s="116"/>
      <c r="AI481" s="117">
        <f>(AE481*'MS-8,9,10 Domain 3 Weights'!$B$2)+(AF481*'MS-8,9,10 Domain 3 Weights'!$B$3)+(AG481*'MS-8,9,10 Domain 3 Weights'!$B$4)+(AH481*'MS-8,9,10 Domain 3 Weights'!$B$5)</f>
        <v>0</v>
      </c>
      <c r="AJ481" s="116">
        <v>3</v>
      </c>
      <c r="AK481" s="116">
        <v>3</v>
      </c>
      <c r="AL481" s="116">
        <v>3</v>
      </c>
      <c r="AM481" s="117">
        <f t="shared" si="80"/>
        <v>9</v>
      </c>
      <c r="AN481" s="119" t="str">
        <f t="shared" si="81"/>
        <v>No</v>
      </c>
      <c r="AO481" s="119" t="str">
        <f t="shared" si="82"/>
        <v>NOT SELECTED</v>
      </c>
      <c r="AP481" s="119" t="str">
        <f t="shared" si="83"/>
        <v>NOT SELECTED</v>
      </c>
      <c r="AQ481" s="60" t="s">
        <v>869</v>
      </c>
      <c r="AR481" s="112"/>
      <c r="AS481" s="112"/>
    </row>
    <row r="482" spans="2:45" ht="34.5" hidden="1" customHeight="1">
      <c r="B482" s="1" t="s">
        <v>660</v>
      </c>
      <c r="C482" s="109" t="s">
        <v>640</v>
      </c>
      <c r="D482" s="110">
        <v>17</v>
      </c>
      <c r="E482" s="111" t="s">
        <v>892</v>
      </c>
      <c r="F482" s="111"/>
      <c r="G482" s="112" t="s">
        <v>678</v>
      </c>
      <c r="H482" s="112" t="s">
        <v>291</v>
      </c>
      <c r="I482" s="112" t="s">
        <v>655</v>
      </c>
      <c r="J482" s="112" t="s">
        <v>756</v>
      </c>
      <c r="K482" s="112" t="s">
        <v>766</v>
      </c>
      <c r="L482" s="112" t="s">
        <v>726</v>
      </c>
      <c r="M482" s="112" t="s">
        <v>886</v>
      </c>
      <c r="N482" s="116">
        <v>4</v>
      </c>
      <c r="O482" s="116">
        <v>4</v>
      </c>
      <c r="P482" s="116">
        <v>3</v>
      </c>
      <c r="Q482" s="116">
        <v>4</v>
      </c>
      <c r="R482" s="116">
        <v>3</v>
      </c>
      <c r="S482" s="116">
        <v>4</v>
      </c>
      <c r="T482" s="117">
        <f t="shared" si="84"/>
        <v>15</v>
      </c>
      <c r="U482" s="116"/>
      <c r="V482" s="117">
        <f t="shared" si="85"/>
        <v>0</v>
      </c>
      <c r="W482" s="116"/>
      <c r="X482" s="116"/>
      <c r="Y482" s="116"/>
      <c r="Z482" s="117">
        <f t="shared" si="76"/>
        <v>0</v>
      </c>
      <c r="AA482" s="116"/>
      <c r="AB482" s="117">
        <f t="shared" si="78"/>
        <v>0</v>
      </c>
      <c r="AC482" s="116">
        <v>4</v>
      </c>
      <c r="AD482" s="117">
        <f t="shared" si="79"/>
        <v>4</v>
      </c>
      <c r="AE482" s="116"/>
      <c r="AF482" s="116"/>
      <c r="AG482" s="116"/>
      <c r="AH482" s="116"/>
      <c r="AI482" s="117">
        <f>(AE482*'MS-8,9,10 Domain 3 Weights'!$B$2)+(AF482*'MS-8,9,10 Domain 3 Weights'!$B$3)+(AG482*'MS-8,9,10 Domain 3 Weights'!$B$4)+(AH482*'MS-8,9,10 Domain 3 Weights'!$B$5)</f>
        <v>0</v>
      </c>
      <c r="AJ482" s="116">
        <v>3</v>
      </c>
      <c r="AK482" s="116">
        <v>3</v>
      </c>
      <c r="AL482" s="116">
        <v>3</v>
      </c>
      <c r="AM482" s="117">
        <f t="shared" si="80"/>
        <v>9</v>
      </c>
      <c r="AN482" s="119" t="str">
        <f t="shared" si="81"/>
        <v>No</v>
      </c>
      <c r="AO482" s="119" t="str">
        <f t="shared" si="82"/>
        <v>NOT SELECTED</v>
      </c>
      <c r="AP482" s="119" t="str">
        <f t="shared" si="83"/>
        <v>NOT SELECTED</v>
      </c>
      <c r="AQ482" s="60" t="s">
        <v>869</v>
      </c>
      <c r="AR482" s="112"/>
      <c r="AS482" s="112"/>
    </row>
    <row r="483" spans="2:45" ht="49.5" hidden="1" customHeight="1">
      <c r="B483" s="1" t="s">
        <v>660</v>
      </c>
      <c r="C483" s="109" t="s">
        <v>640</v>
      </c>
      <c r="D483" s="110">
        <v>18</v>
      </c>
      <c r="E483" s="111" t="s">
        <v>892</v>
      </c>
      <c r="F483" s="111"/>
      <c r="G483" s="112" t="s">
        <v>679</v>
      </c>
      <c r="H483" s="112" t="s">
        <v>291</v>
      </c>
      <c r="I483" s="112" t="s">
        <v>655</v>
      </c>
      <c r="J483" s="112" t="s">
        <v>756</v>
      </c>
      <c r="K483" s="112" t="s">
        <v>766</v>
      </c>
      <c r="L483" s="112" t="s">
        <v>726</v>
      </c>
      <c r="M483" s="112" t="s">
        <v>886</v>
      </c>
      <c r="N483" s="116">
        <v>4</v>
      </c>
      <c r="O483" s="116">
        <v>4</v>
      </c>
      <c r="P483" s="116">
        <v>3</v>
      </c>
      <c r="Q483" s="116">
        <v>4</v>
      </c>
      <c r="R483" s="116">
        <v>3</v>
      </c>
      <c r="S483" s="116">
        <v>4</v>
      </c>
      <c r="T483" s="117">
        <f t="shared" si="84"/>
        <v>15</v>
      </c>
      <c r="U483" s="116"/>
      <c r="V483" s="117">
        <f t="shared" si="85"/>
        <v>0</v>
      </c>
      <c r="W483" s="116"/>
      <c r="X483" s="116"/>
      <c r="Y483" s="116"/>
      <c r="Z483" s="117">
        <f t="shared" si="76"/>
        <v>0</v>
      </c>
      <c r="AA483" s="116"/>
      <c r="AB483" s="117">
        <f t="shared" si="78"/>
        <v>0</v>
      </c>
      <c r="AC483" s="116">
        <v>4</v>
      </c>
      <c r="AD483" s="117">
        <f t="shared" si="79"/>
        <v>4</v>
      </c>
      <c r="AE483" s="116"/>
      <c r="AF483" s="116"/>
      <c r="AG483" s="116"/>
      <c r="AH483" s="116"/>
      <c r="AI483" s="117">
        <f>(AE483*'MS-8,9,10 Domain 3 Weights'!$B$2)+(AF483*'MS-8,9,10 Domain 3 Weights'!$B$3)+(AG483*'MS-8,9,10 Domain 3 Weights'!$B$4)+(AH483*'MS-8,9,10 Domain 3 Weights'!$B$5)</f>
        <v>0</v>
      </c>
      <c r="AJ483" s="116">
        <v>3</v>
      </c>
      <c r="AK483" s="116">
        <v>3</v>
      </c>
      <c r="AL483" s="116">
        <v>3</v>
      </c>
      <c r="AM483" s="117">
        <f t="shared" si="80"/>
        <v>9</v>
      </c>
      <c r="AN483" s="119" t="str">
        <f t="shared" si="81"/>
        <v>No</v>
      </c>
      <c r="AO483" s="119" t="str">
        <f t="shared" si="82"/>
        <v>NOT SELECTED</v>
      </c>
      <c r="AP483" s="119" t="str">
        <f t="shared" si="83"/>
        <v>NOT SELECTED</v>
      </c>
      <c r="AQ483" s="60" t="s">
        <v>869</v>
      </c>
      <c r="AR483" s="112"/>
      <c r="AS483" s="112"/>
    </row>
    <row r="484" spans="2:45" ht="50.25" hidden="1" customHeight="1">
      <c r="B484" s="1" t="s">
        <v>660</v>
      </c>
      <c r="C484" s="109" t="s">
        <v>640</v>
      </c>
      <c r="D484" s="110">
        <v>19</v>
      </c>
      <c r="E484" s="111" t="s">
        <v>892</v>
      </c>
      <c r="F484" s="111"/>
      <c r="G484" s="112" t="s">
        <v>680</v>
      </c>
      <c r="H484" s="112" t="s">
        <v>30</v>
      </c>
      <c r="I484" s="112" t="s">
        <v>241</v>
      </c>
      <c r="J484" s="112" t="s">
        <v>756</v>
      </c>
      <c r="K484" s="112" t="s">
        <v>767</v>
      </c>
      <c r="L484" s="112" t="s">
        <v>726</v>
      </c>
      <c r="M484" s="112" t="s">
        <v>886</v>
      </c>
      <c r="N484" s="116">
        <v>4</v>
      </c>
      <c r="O484" s="116">
        <v>4</v>
      </c>
      <c r="P484" s="116">
        <v>3</v>
      </c>
      <c r="Q484" s="116">
        <v>4</v>
      </c>
      <c r="R484" s="116">
        <v>3</v>
      </c>
      <c r="S484" s="116">
        <v>4</v>
      </c>
      <c r="T484" s="117">
        <f t="shared" si="84"/>
        <v>15</v>
      </c>
      <c r="U484" s="116"/>
      <c r="V484" s="117">
        <f t="shared" si="85"/>
        <v>0</v>
      </c>
      <c r="W484" s="116"/>
      <c r="X484" s="116"/>
      <c r="Y484" s="116"/>
      <c r="Z484" s="117">
        <f t="shared" si="76"/>
        <v>0</v>
      </c>
      <c r="AA484" s="116"/>
      <c r="AB484" s="117">
        <f t="shared" si="78"/>
        <v>0</v>
      </c>
      <c r="AC484" s="116">
        <v>4</v>
      </c>
      <c r="AD484" s="117">
        <f t="shared" si="79"/>
        <v>4</v>
      </c>
      <c r="AE484" s="116"/>
      <c r="AF484" s="116"/>
      <c r="AG484" s="116"/>
      <c r="AH484" s="116"/>
      <c r="AI484" s="117">
        <f>(AE484*'MS-8,9,10 Domain 3 Weights'!$B$2)+(AF484*'MS-8,9,10 Domain 3 Weights'!$B$3)+(AG484*'MS-8,9,10 Domain 3 Weights'!$B$4)+(AH484*'MS-8,9,10 Domain 3 Weights'!$B$5)</f>
        <v>0</v>
      </c>
      <c r="AJ484" s="116">
        <v>3</v>
      </c>
      <c r="AK484" s="116">
        <v>3</v>
      </c>
      <c r="AL484" s="116">
        <v>3</v>
      </c>
      <c r="AM484" s="117">
        <f t="shared" si="80"/>
        <v>9</v>
      </c>
      <c r="AN484" s="119" t="str">
        <f t="shared" si="81"/>
        <v>No</v>
      </c>
      <c r="AO484" s="119" t="str">
        <f t="shared" si="82"/>
        <v>NOT SELECTED</v>
      </c>
      <c r="AP484" s="119" t="str">
        <f t="shared" si="83"/>
        <v>NOT SELECTED</v>
      </c>
      <c r="AQ484" s="60" t="s">
        <v>862</v>
      </c>
      <c r="AR484" s="112"/>
      <c r="AS484" s="112"/>
    </row>
    <row r="485" spans="2:45" ht="39" hidden="1">
      <c r="B485" s="1" t="s">
        <v>660</v>
      </c>
      <c r="C485" s="109" t="s">
        <v>640</v>
      </c>
      <c r="D485" s="110">
        <v>21</v>
      </c>
      <c r="E485" s="111" t="s">
        <v>892</v>
      </c>
      <c r="F485" s="111"/>
      <c r="G485" s="112" t="s">
        <v>682</v>
      </c>
      <c r="H485" s="112" t="s">
        <v>30</v>
      </c>
      <c r="I485" s="112" t="s">
        <v>603</v>
      </c>
      <c r="J485" s="112" t="s">
        <v>756</v>
      </c>
      <c r="K485" s="112" t="s">
        <v>767</v>
      </c>
      <c r="L485" s="112" t="s">
        <v>726</v>
      </c>
      <c r="M485" s="112" t="s">
        <v>886</v>
      </c>
      <c r="N485" s="116">
        <v>4</v>
      </c>
      <c r="O485" s="116">
        <v>4</v>
      </c>
      <c r="P485" s="116">
        <v>4</v>
      </c>
      <c r="Q485" s="116">
        <v>3</v>
      </c>
      <c r="R485" s="116">
        <v>3</v>
      </c>
      <c r="S485" s="116">
        <v>4</v>
      </c>
      <c r="T485" s="117">
        <f t="shared" si="84"/>
        <v>15</v>
      </c>
      <c r="U485" s="116"/>
      <c r="V485" s="117">
        <f t="shared" si="85"/>
        <v>0</v>
      </c>
      <c r="W485" s="116"/>
      <c r="X485" s="116"/>
      <c r="Y485" s="116"/>
      <c r="Z485" s="117">
        <f t="shared" si="76"/>
        <v>0</v>
      </c>
      <c r="AA485" s="116"/>
      <c r="AB485" s="117">
        <f t="shared" si="78"/>
        <v>0</v>
      </c>
      <c r="AC485" s="116">
        <v>4</v>
      </c>
      <c r="AD485" s="117">
        <f t="shared" si="79"/>
        <v>4</v>
      </c>
      <c r="AE485" s="116"/>
      <c r="AF485" s="116"/>
      <c r="AG485" s="116"/>
      <c r="AH485" s="116"/>
      <c r="AI485" s="117">
        <f>(AE485*'MS-8,9,10 Domain 3 Weights'!$B$2)+(AF485*'MS-8,9,10 Domain 3 Weights'!$B$3)+(AG485*'MS-8,9,10 Domain 3 Weights'!$B$4)+(AH485*'MS-8,9,10 Domain 3 Weights'!$B$5)</f>
        <v>0</v>
      </c>
      <c r="AJ485" s="116">
        <v>3</v>
      </c>
      <c r="AK485" s="116">
        <v>3</v>
      </c>
      <c r="AL485" s="116">
        <v>3</v>
      </c>
      <c r="AM485" s="117">
        <f t="shared" si="80"/>
        <v>9</v>
      </c>
      <c r="AN485" s="119" t="str">
        <f t="shared" si="81"/>
        <v>No</v>
      </c>
      <c r="AO485" s="119" t="str">
        <f t="shared" si="82"/>
        <v>NOT SELECTED</v>
      </c>
      <c r="AP485" s="119" t="str">
        <f t="shared" si="83"/>
        <v>NOT SELECTED</v>
      </c>
      <c r="AQ485" s="60" t="s">
        <v>862</v>
      </c>
      <c r="AR485" s="112"/>
      <c r="AS485" s="112"/>
    </row>
    <row r="486" spans="2:45" ht="39">
      <c r="B486" s="1" t="s">
        <v>660</v>
      </c>
      <c r="C486" s="109" t="s">
        <v>640</v>
      </c>
      <c r="D486" s="110">
        <v>22</v>
      </c>
      <c r="E486" s="111" t="s">
        <v>892</v>
      </c>
      <c r="F486" s="111"/>
      <c r="G486" s="112" t="s">
        <v>683</v>
      </c>
      <c r="H486" s="112" t="s">
        <v>424</v>
      </c>
      <c r="I486" s="112" t="s">
        <v>684</v>
      </c>
      <c r="J486" s="112" t="s">
        <v>756</v>
      </c>
      <c r="K486" s="112" t="s">
        <v>761</v>
      </c>
      <c r="L486" s="112" t="s">
        <v>726</v>
      </c>
      <c r="M486" s="112" t="s">
        <v>886</v>
      </c>
      <c r="N486" s="116">
        <v>4</v>
      </c>
      <c r="O486" s="116">
        <v>4</v>
      </c>
      <c r="P486" s="116">
        <v>4</v>
      </c>
      <c r="Q486" s="116">
        <v>4</v>
      </c>
      <c r="R486" s="116">
        <v>3</v>
      </c>
      <c r="S486" s="116">
        <v>4</v>
      </c>
      <c r="T486" s="117">
        <f t="shared" si="84"/>
        <v>16</v>
      </c>
      <c r="U486" s="116"/>
      <c r="V486" s="117">
        <f t="shared" si="85"/>
        <v>0</v>
      </c>
      <c r="W486" s="116"/>
      <c r="X486" s="116"/>
      <c r="Y486" s="116"/>
      <c r="Z486" s="117">
        <f t="shared" si="76"/>
        <v>0</v>
      </c>
      <c r="AA486" s="116"/>
      <c r="AB486" s="117">
        <f t="shared" si="78"/>
        <v>0</v>
      </c>
      <c r="AC486" s="116">
        <v>5</v>
      </c>
      <c r="AD486" s="117">
        <f t="shared" si="79"/>
        <v>5</v>
      </c>
      <c r="AE486" s="116"/>
      <c r="AF486" s="116"/>
      <c r="AG486" s="116"/>
      <c r="AH486" s="116"/>
      <c r="AI486" s="117">
        <f>(AE486*'MS-8,9,10 Domain 3 Weights'!$B$2)+(AF486*'MS-8,9,10 Domain 3 Weights'!$B$3)+(AG486*'MS-8,9,10 Domain 3 Weights'!$B$4)+(AH486*'MS-8,9,10 Domain 3 Weights'!$B$5)</f>
        <v>0</v>
      </c>
      <c r="AJ486" s="116">
        <v>3</v>
      </c>
      <c r="AK486" s="116">
        <v>3</v>
      </c>
      <c r="AL486" s="116">
        <v>3</v>
      </c>
      <c r="AM486" s="117">
        <f t="shared" si="80"/>
        <v>9</v>
      </c>
      <c r="AN486" s="119" t="str">
        <f t="shared" si="81"/>
        <v>Yes</v>
      </c>
      <c r="AO486" s="119" t="str">
        <f t="shared" si="82"/>
        <v>SELECTED</v>
      </c>
      <c r="AP486" s="119" t="str">
        <f t="shared" si="83"/>
        <v>NOT SELECTED</v>
      </c>
      <c r="AQ486" s="60" t="s">
        <v>868</v>
      </c>
      <c r="AR486" s="112"/>
      <c r="AS486" s="112"/>
    </row>
    <row r="487" spans="2:45" ht="39" hidden="1">
      <c r="B487" s="1" t="s">
        <v>660</v>
      </c>
      <c r="C487" s="109" t="s">
        <v>640</v>
      </c>
      <c r="D487" s="110">
        <v>20</v>
      </c>
      <c r="E487" s="111" t="s">
        <v>892</v>
      </c>
      <c r="F487" s="111"/>
      <c r="G487" s="112" t="s">
        <v>681</v>
      </c>
      <c r="H487" s="112" t="s">
        <v>366</v>
      </c>
      <c r="I487" s="112" t="s">
        <v>658</v>
      </c>
      <c r="J487" s="112" t="s">
        <v>756</v>
      </c>
      <c r="K487" s="112" t="s">
        <v>762</v>
      </c>
      <c r="L487" s="112" t="s">
        <v>726</v>
      </c>
      <c r="M487" s="112" t="s">
        <v>886</v>
      </c>
      <c r="N487" s="116">
        <v>4</v>
      </c>
      <c r="O487" s="116">
        <v>4</v>
      </c>
      <c r="P487" s="116">
        <v>4</v>
      </c>
      <c r="Q487" s="116">
        <v>3</v>
      </c>
      <c r="R487" s="116">
        <v>3</v>
      </c>
      <c r="S487" s="116">
        <v>4</v>
      </c>
      <c r="T487" s="117">
        <f t="shared" si="84"/>
        <v>15</v>
      </c>
      <c r="U487" s="116"/>
      <c r="V487" s="117">
        <f t="shared" si="85"/>
        <v>0</v>
      </c>
      <c r="W487" s="116"/>
      <c r="X487" s="116"/>
      <c r="Y487" s="116"/>
      <c r="Z487" s="117">
        <f t="shared" si="76"/>
        <v>0</v>
      </c>
      <c r="AA487" s="116"/>
      <c r="AB487" s="117">
        <f t="shared" si="78"/>
        <v>0</v>
      </c>
      <c r="AC487" s="116">
        <v>4</v>
      </c>
      <c r="AD487" s="117">
        <f t="shared" si="79"/>
        <v>4</v>
      </c>
      <c r="AE487" s="116"/>
      <c r="AF487" s="116"/>
      <c r="AG487" s="116"/>
      <c r="AH487" s="116"/>
      <c r="AI487" s="117">
        <f>(AE487*'MS-8,9,10 Domain 3 Weights'!$B$2)+(AF487*'MS-8,9,10 Domain 3 Weights'!$B$3)+(AG487*'MS-8,9,10 Domain 3 Weights'!$B$4)+(AH487*'MS-8,9,10 Domain 3 Weights'!$B$5)</f>
        <v>0</v>
      </c>
      <c r="AJ487" s="116">
        <v>3</v>
      </c>
      <c r="AK487" s="116">
        <v>3</v>
      </c>
      <c r="AL487" s="116">
        <v>3</v>
      </c>
      <c r="AM487" s="117">
        <f t="shared" si="80"/>
        <v>9</v>
      </c>
      <c r="AN487" s="119" t="str">
        <f t="shared" si="81"/>
        <v>No</v>
      </c>
      <c r="AO487" s="119" t="str">
        <f t="shared" si="82"/>
        <v>NOT SELECTED</v>
      </c>
      <c r="AP487" s="119" t="str">
        <f t="shared" si="83"/>
        <v>NOT SELECTED</v>
      </c>
      <c r="AQ487" s="60" t="s">
        <v>868</v>
      </c>
      <c r="AR487" s="112"/>
      <c r="AS487" s="112"/>
    </row>
    <row r="488" spans="2:45" ht="52">
      <c r="B488" s="1" t="s">
        <v>685</v>
      </c>
      <c r="C488" s="109" t="s">
        <v>640</v>
      </c>
      <c r="D488" s="110">
        <v>1</v>
      </c>
      <c r="E488" s="111" t="s">
        <v>892</v>
      </c>
      <c r="F488" s="111"/>
      <c r="G488" s="112" t="s">
        <v>686</v>
      </c>
      <c r="H488" s="112" t="s">
        <v>291</v>
      </c>
      <c r="I488" s="112" t="s">
        <v>294</v>
      </c>
      <c r="J488" s="112" t="s">
        <v>756</v>
      </c>
      <c r="K488" s="112" t="s">
        <v>766</v>
      </c>
      <c r="L488" s="112" t="s">
        <v>726</v>
      </c>
      <c r="M488" s="112"/>
      <c r="N488" s="116">
        <v>4</v>
      </c>
      <c r="O488" s="116">
        <v>4</v>
      </c>
      <c r="P488" s="116">
        <v>3</v>
      </c>
      <c r="Q488" s="116">
        <v>5</v>
      </c>
      <c r="R488" s="116">
        <v>3</v>
      </c>
      <c r="S488" s="116">
        <v>3</v>
      </c>
      <c r="T488" s="117">
        <f>SUM(N488:Q488)</f>
        <v>16</v>
      </c>
      <c r="U488" s="116"/>
      <c r="V488" s="117">
        <f t="shared" si="85"/>
        <v>0</v>
      </c>
      <c r="W488" s="116"/>
      <c r="X488" s="116"/>
      <c r="Y488" s="116"/>
      <c r="Z488" s="117">
        <f t="shared" si="76"/>
        <v>0</v>
      </c>
      <c r="AA488" s="116"/>
      <c r="AB488" s="117">
        <f t="shared" si="78"/>
        <v>0</v>
      </c>
      <c r="AC488" s="116">
        <v>5</v>
      </c>
      <c r="AD488" s="117">
        <f t="shared" si="79"/>
        <v>5</v>
      </c>
      <c r="AE488" s="116"/>
      <c r="AF488" s="116"/>
      <c r="AG488" s="116"/>
      <c r="AH488" s="116"/>
      <c r="AI488" s="117">
        <f>(AE488*'MS-8,9,10 Domain 3 Weights'!$B$2)+(AF488*'MS-8,9,10 Domain 3 Weights'!$B$3)+(AG488*'MS-8,9,10 Domain 3 Weights'!$B$4)+(AH488*'MS-8,9,10 Domain 3 Weights'!$B$5)</f>
        <v>0</v>
      </c>
      <c r="AJ488" s="116">
        <v>4</v>
      </c>
      <c r="AK488" s="116">
        <v>3</v>
      </c>
      <c r="AL488" s="116">
        <v>3</v>
      </c>
      <c r="AM488" s="117">
        <f t="shared" si="80"/>
        <v>10</v>
      </c>
      <c r="AN488" s="119" t="str">
        <f t="shared" si="81"/>
        <v>Yes</v>
      </c>
      <c r="AO488" s="119" t="str">
        <f t="shared" si="82"/>
        <v>SELECTED</v>
      </c>
      <c r="AP488" s="119" t="str">
        <f t="shared" si="83"/>
        <v>NOT SELECTED</v>
      </c>
      <c r="AQ488" s="60" t="s">
        <v>869</v>
      </c>
      <c r="AR488" s="112"/>
      <c r="AS488" s="112" t="s">
        <v>937</v>
      </c>
    </row>
    <row r="489" spans="2:45" ht="26" hidden="1">
      <c r="B489" s="1" t="s">
        <v>685</v>
      </c>
      <c r="C489" s="109" t="s">
        <v>640</v>
      </c>
      <c r="D489" s="110">
        <v>2</v>
      </c>
      <c r="E489" s="111" t="s">
        <v>892</v>
      </c>
      <c r="F489" s="111"/>
      <c r="G489" s="112" t="s">
        <v>687</v>
      </c>
      <c r="H489" s="112" t="s">
        <v>22</v>
      </c>
      <c r="I489" s="112" t="s">
        <v>23</v>
      </c>
      <c r="J489" s="112" t="s">
        <v>756</v>
      </c>
      <c r="K489" s="112" t="s">
        <v>765</v>
      </c>
      <c r="L489" s="112" t="s">
        <v>726</v>
      </c>
      <c r="M489" s="112"/>
      <c r="N489" s="116">
        <v>4</v>
      </c>
      <c r="O489" s="116">
        <v>4</v>
      </c>
      <c r="P489" s="116">
        <v>3</v>
      </c>
      <c r="Q489" s="116">
        <v>5</v>
      </c>
      <c r="R489" s="116">
        <v>3</v>
      </c>
      <c r="S489" s="116"/>
      <c r="T489" s="117">
        <f t="shared" ref="T489:T518" si="86">SUM(N489:Q489)</f>
        <v>16</v>
      </c>
      <c r="U489" s="116"/>
      <c r="V489" s="117">
        <f t="shared" si="85"/>
        <v>0</v>
      </c>
      <c r="W489" s="116"/>
      <c r="X489" s="116"/>
      <c r="Y489" s="116"/>
      <c r="Z489" s="117">
        <f t="shared" si="76"/>
        <v>0</v>
      </c>
      <c r="AA489" s="116"/>
      <c r="AB489" s="117">
        <f t="shared" si="78"/>
        <v>0</v>
      </c>
      <c r="AC489" s="116">
        <v>4</v>
      </c>
      <c r="AD489" s="117">
        <f t="shared" si="79"/>
        <v>4</v>
      </c>
      <c r="AE489" s="116"/>
      <c r="AF489" s="116"/>
      <c r="AG489" s="116"/>
      <c r="AH489" s="116"/>
      <c r="AI489" s="117">
        <f>(AE489*'MS-8,9,10 Domain 3 Weights'!$B$2)+(AF489*'MS-8,9,10 Domain 3 Weights'!$B$3)+(AG489*'MS-8,9,10 Domain 3 Weights'!$B$4)+(AH489*'MS-8,9,10 Domain 3 Weights'!$B$5)</f>
        <v>0</v>
      </c>
      <c r="AJ489" s="116">
        <v>4</v>
      </c>
      <c r="AK489" s="116">
        <v>3</v>
      </c>
      <c r="AL489" s="116">
        <v>3</v>
      </c>
      <c r="AM489" s="117">
        <f t="shared" si="80"/>
        <v>10</v>
      </c>
      <c r="AN489" s="119" t="str">
        <f t="shared" si="81"/>
        <v>No</v>
      </c>
      <c r="AO489" s="119" t="str">
        <f t="shared" si="82"/>
        <v>NOT SELECTED</v>
      </c>
      <c r="AP489" s="119" t="str">
        <f t="shared" si="83"/>
        <v>NOT SELECTED</v>
      </c>
      <c r="AQ489" s="60" t="s">
        <v>869</v>
      </c>
      <c r="AR489" s="112"/>
      <c r="AS489" s="112"/>
    </row>
    <row r="490" spans="2:45" ht="102" customHeight="1">
      <c r="B490" s="1" t="s">
        <v>685</v>
      </c>
      <c r="C490" s="109" t="s">
        <v>640</v>
      </c>
      <c r="D490" s="110">
        <v>3</v>
      </c>
      <c r="E490" s="111" t="s">
        <v>892</v>
      </c>
      <c r="F490" s="111"/>
      <c r="G490" s="112" t="s">
        <v>688</v>
      </c>
      <c r="H490" s="112" t="s">
        <v>291</v>
      </c>
      <c r="I490" s="112" t="s">
        <v>294</v>
      </c>
      <c r="J490" s="112" t="s">
        <v>756</v>
      </c>
      <c r="K490" s="112" t="s">
        <v>766</v>
      </c>
      <c r="L490" s="112" t="s">
        <v>726</v>
      </c>
      <c r="M490" s="112"/>
      <c r="N490" s="116">
        <v>4</v>
      </c>
      <c r="O490" s="116">
        <v>3</v>
      </c>
      <c r="P490" s="116">
        <v>5</v>
      </c>
      <c r="Q490" s="116">
        <v>4</v>
      </c>
      <c r="R490" s="116">
        <v>3</v>
      </c>
      <c r="S490" s="116"/>
      <c r="T490" s="117">
        <f t="shared" si="86"/>
        <v>16</v>
      </c>
      <c r="U490" s="116"/>
      <c r="V490" s="117">
        <f t="shared" si="85"/>
        <v>0</v>
      </c>
      <c r="W490" s="116"/>
      <c r="X490" s="116"/>
      <c r="Y490" s="116"/>
      <c r="Z490" s="117">
        <f t="shared" si="76"/>
        <v>0</v>
      </c>
      <c r="AA490" s="116"/>
      <c r="AB490" s="117">
        <f t="shared" si="78"/>
        <v>0</v>
      </c>
      <c r="AC490" s="116">
        <v>5</v>
      </c>
      <c r="AD490" s="117">
        <f t="shared" si="79"/>
        <v>5</v>
      </c>
      <c r="AE490" s="116"/>
      <c r="AF490" s="116"/>
      <c r="AG490" s="116"/>
      <c r="AH490" s="116"/>
      <c r="AI490" s="117">
        <f>(AE490*'MS-8,9,10 Domain 3 Weights'!$B$2)+(AF490*'MS-8,9,10 Domain 3 Weights'!$B$3)+(AG490*'MS-8,9,10 Domain 3 Weights'!$B$4)+(AH490*'MS-8,9,10 Domain 3 Weights'!$B$5)</f>
        <v>0</v>
      </c>
      <c r="AJ490" s="116">
        <v>4</v>
      </c>
      <c r="AK490" s="116">
        <v>3</v>
      </c>
      <c r="AL490" s="116">
        <v>3</v>
      </c>
      <c r="AM490" s="117">
        <f t="shared" si="80"/>
        <v>10</v>
      </c>
      <c r="AN490" s="119" t="str">
        <f t="shared" si="81"/>
        <v>Yes</v>
      </c>
      <c r="AO490" s="119" t="str">
        <f t="shared" si="82"/>
        <v>SELECTED</v>
      </c>
      <c r="AP490" s="119" t="str">
        <f t="shared" si="83"/>
        <v>NOT SELECTED</v>
      </c>
      <c r="AQ490" s="60" t="s">
        <v>869</v>
      </c>
      <c r="AR490" s="112"/>
      <c r="AS490" s="112" t="s">
        <v>936</v>
      </c>
    </row>
    <row r="491" spans="2:45" ht="51" hidden="1" customHeight="1">
      <c r="B491" s="1" t="s">
        <v>685</v>
      </c>
      <c r="C491" s="109" t="s">
        <v>640</v>
      </c>
      <c r="D491" s="110">
        <v>4</v>
      </c>
      <c r="E491" s="111" t="s">
        <v>892</v>
      </c>
      <c r="F491" s="111"/>
      <c r="G491" s="112" t="s">
        <v>689</v>
      </c>
      <c r="H491" s="112" t="s">
        <v>291</v>
      </c>
      <c r="I491" s="112" t="s">
        <v>690</v>
      </c>
      <c r="J491" s="112" t="s">
        <v>756</v>
      </c>
      <c r="K491" s="112" t="s">
        <v>766</v>
      </c>
      <c r="L491" s="112" t="s">
        <v>727</v>
      </c>
      <c r="M491" s="112"/>
      <c r="N491" s="116">
        <v>4</v>
      </c>
      <c r="O491" s="116">
        <v>4</v>
      </c>
      <c r="P491" s="116">
        <v>3</v>
      </c>
      <c r="Q491" s="116">
        <v>5</v>
      </c>
      <c r="R491" s="116">
        <v>3</v>
      </c>
      <c r="S491" s="116">
        <v>4</v>
      </c>
      <c r="T491" s="117">
        <f t="shared" si="86"/>
        <v>16</v>
      </c>
      <c r="U491" s="116"/>
      <c r="V491" s="117">
        <f t="shared" si="85"/>
        <v>0</v>
      </c>
      <c r="W491" s="116"/>
      <c r="X491" s="116"/>
      <c r="Y491" s="116"/>
      <c r="Z491" s="117">
        <f t="shared" si="76"/>
        <v>0</v>
      </c>
      <c r="AA491" s="116"/>
      <c r="AB491" s="117">
        <f t="shared" si="78"/>
        <v>0</v>
      </c>
      <c r="AC491" s="116">
        <v>4</v>
      </c>
      <c r="AD491" s="117">
        <f t="shared" si="79"/>
        <v>4</v>
      </c>
      <c r="AE491" s="116"/>
      <c r="AF491" s="116"/>
      <c r="AG491" s="116"/>
      <c r="AH491" s="116"/>
      <c r="AI491" s="117">
        <f>(AE491*'MS-8,9,10 Domain 3 Weights'!$B$2)+(AF491*'MS-8,9,10 Domain 3 Weights'!$B$3)+(AG491*'MS-8,9,10 Domain 3 Weights'!$B$4)+(AH491*'MS-8,9,10 Domain 3 Weights'!$B$5)</f>
        <v>0</v>
      </c>
      <c r="AJ491" s="116">
        <v>4</v>
      </c>
      <c r="AK491" s="116">
        <v>3</v>
      </c>
      <c r="AL491" s="116">
        <v>3</v>
      </c>
      <c r="AM491" s="117">
        <f t="shared" si="80"/>
        <v>10</v>
      </c>
      <c r="AN491" s="119" t="str">
        <f t="shared" si="81"/>
        <v>No</v>
      </c>
      <c r="AO491" s="119" t="str">
        <f t="shared" si="82"/>
        <v>NOT SELECTED</v>
      </c>
      <c r="AP491" s="119" t="str">
        <f t="shared" si="83"/>
        <v>NOT SELECTED</v>
      </c>
      <c r="AQ491" s="60" t="s">
        <v>869</v>
      </c>
      <c r="AR491" s="112"/>
      <c r="AS491" s="112"/>
    </row>
    <row r="492" spans="2:45" ht="52" hidden="1">
      <c r="B492" s="1" t="s">
        <v>685</v>
      </c>
      <c r="C492" s="109" t="s">
        <v>640</v>
      </c>
      <c r="D492" s="110">
        <v>5</v>
      </c>
      <c r="E492" s="111" t="s">
        <v>892</v>
      </c>
      <c r="F492" s="111"/>
      <c r="G492" s="112" t="s">
        <v>691</v>
      </c>
      <c r="H492" s="112" t="s">
        <v>291</v>
      </c>
      <c r="I492" s="112" t="s">
        <v>294</v>
      </c>
      <c r="J492" s="112" t="s">
        <v>756</v>
      </c>
      <c r="K492" s="112" t="s">
        <v>766</v>
      </c>
      <c r="L492" s="112" t="s">
        <v>726</v>
      </c>
      <c r="M492" s="112"/>
      <c r="N492" s="116">
        <v>4</v>
      </c>
      <c r="O492" s="116">
        <v>4</v>
      </c>
      <c r="P492" s="116">
        <v>3</v>
      </c>
      <c r="Q492" s="116">
        <v>5</v>
      </c>
      <c r="R492" s="116">
        <v>3</v>
      </c>
      <c r="S492" s="116">
        <v>3</v>
      </c>
      <c r="T492" s="117">
        <f t="shared" si="86"/>
        <v>16</v>
      </c>
      <c r="U492" s="116"/>
      <c r="V492" s="117">
        <f t="shared" si="85"/>
        <v>0</v>
      </c>
      <c r="W492" s="116"/>
      <c r="X492" s="116"/>
      <c r="Y492" s="116"/>
      <c r="Z492" s="117">
        <f t="shared" si="76"/>
        <v>0</v>
      </c>
      <c r="AA492" s="116"/>
      <c r="AB492" s="117">
        <f t="shared" si="78"/>
        <v>0</v>
      </c>
      <c r="AC492" s="116">
        <v>4</v>
      </c>
      <c r="AD492" s="117">
        <f t="shared" si="79"/>
        <v>4</v>
      </c>
      <c r="AE492" s="116"/>
      <c r="AF492" s="116"/>
      <c r="AG492" s="116"/>
      <c r="AH492" s="116"/>
      <c r="AI492" s="117">
        <f>(AE492*'MS-8,9,10 Domain 3 Weights'!$B$2)+(AF492*'MS-8,9,10 Domain 3 Weights'!$B$3)+(AG492*'MS-8,9,10 Domain 3 Weights'!$B$4)+(AH492*'MS-8,9,10 Domain 3 Weights'!$B$5)</f>
        <v>0</v>
      </c>
      <c r="AJ492" s="116">
        <v>4</v>
      </c>
      <c r="AK492" s="116">
        <v>3</v>
      </c>
      <c r="AL492" s="116">
        <v>3</v>
      </c>
      <c r="AM492" s="117">
        <f t="shared" si="80"/>
        <v>10</v>
      </c>
      <c r="AN492" s="119" t="str">
        <f t="shared" si="81"/>
        <v>No</v>
      </c>
      <c r="AO492" s="119" t="str">
        <f t="shared" si="82"/>
        <v>NOT SELECTED</v>
      </c>
      <c r="AP492" s="119" t="str">
        <f t="shared" si="83"/>
        <v>NOT SELECTED</v>
      </c>
      <c r="AQ492" s="60" t="s">
        <v>869</v>
      </c>
      <c r="AR492" s="112"/>
      <c r="AS492" s="112"/>
    </row>
    <row r="493" spans="2:45" ht="52" hidden="1">
      <c r="B493" s="1" t="s">
        <v>685</v>
      </c>
      <c r="C493" s="109" t="s">
        <v>640</v>
      </c>
      <c r="D493" s="110">
        <v>6</v>
      </c>
      <c r="E493" s="111" t="s">
        <v>892</v>
      </c>
      <c r="F493" s="111"/>
      <c r="G493" s="112" t="s">
        <v>692</v>
      </c>
      <c r="H493" s="112" t="s">
        <v>244</v>
      </c>
      <c r="I493" s="112" t="s">
        <v>693</v>
      </c>
      <c r="J493" s="112" t="s">
        <v>756</v>
      </c>
      <c r="K493" s="112" t="s">
        <v>766</v>
      </c>
      <c r="L493" s="112" t="s">
        <v>727</v>
      </c>
      <c r="M493" s="112"/>
      <c r="N493" s="116">
        <v>4</v>
      </c>
      <c r="O493" s="116">
        <v>4</v>
      </c>
      <c r="P493" s="116">
        <v>4</v>
      </c>
      <c r="Q493" s="116">
        <v>5</v>
      </c>
      <c r="R493" s="116">
        <v>3</v>
      </c>
      <c r="S493" s="116">
        <v>3</v>
      </c>
      <c r="T493" s="117">
        <f t="shared" si="86"/>
        <v>17</v>
      </c>
      <c r="U493" s="116"/>
      <c r="V493" s="117">
        <f t="shared" si="85"/>
        <v>0</v>
      </c>
      <c r="W493" s="116"/>
      <c r="X493" s="116"/>
      <c r="Y493" s="116"/>
      <c r="Z493" s="117">
        <f t="shared" si="76"/>
        <v>0</v>
      </c>
      <c r="AA493" s="116"/>
      <c r="AB493" s="117">
        <f t="shared" si="78"/>
        <v>0</v>
      </c>
      <c r="AC493" s="116">
        <v>4</v>
      </c>
      <c r="AD493" s="117">
        <f t="shared" si="79"/>
        <v>4</v>
      </c>
      <c r="AE493" s="116"/>
      <c r="AF493" s="116"/>
      <c r="AG493" s="116"/>
      <c r="AH493" s="116"/>
      <c r="AI493" s="117">
        <f>(AE493*'MS-8,9,10 Domain 3 Weights'!$B$2)+(AF493*'MS-8,9,10 Domain 3 Weights'!$B$3)+(AG493*'MS-8,9,10 Domain 3 Weights'!$B$4)+(AH493*'MS-8,9,10 Domain 3 Weights'!$B$5)</f>
        <v>0</v>
      </c>
      <c r="AJ493" s="116">
        <v>4</v>
      </c>
      <c r="AK493" s="116">
        <v>3</v>
      </c>
      <c r="AL493" s="116">
        <v>3</v>
      </c>
      <c r="AM493" s="117">
        <f t="shared" si="80"/>
        <v>10</v>
      </c>
      <c r="AN493" s="119" t="str">
        <f t="shared" si="81"/>
        <v>No</v>
      </c>
      <c r="AO493" s="119" t="str">
        <f t="shared" si="82"/>
        <v>NOT SELECTED</v>
      </c>
      <c r="AP493" s="119" t="str">
        <f t="shared" si="83"/>
        <v>NOT SELECTED</v>
      </c>
      <c r="AQ493" s="60" t="s">
        <v>869</v>
      </c>
      <c r="AR493" s="112"/>
      <c r="AS493" s="112"/>
    </row>
    <row r="494" spans="2:45" ht="39" hidden="1">
      <c r="B494" s="1" t="s">
        <v>685</v>
      </c>
      <c r="C494" s="109" t="s">
        <v>640</v>
      </c>
      <c r="D494" s="110">
        <v>7</v>
      </c>
      <c r="E494" s="111" t="s">
        <v>892</v>
      </c>
      <c r="F494" s="111"/>
      <c r="G494" s="112" t="s">
        <v>694</v>
      </c>
      <c r="H494" s="112" t="s">
        <v>298</v>
      </c>
      <c r="I494" s="112" t="s">
        <v>299</v>
      </c>
      <c r="J494" s="112" t="s">
        <v>756</v>
      </c>
      <c r="K494" s="112" t="s">
        <v>769</v>
      </c>
      <c r="L494" s="112" t="s">
        <v>726</v>
      </c>
      <c r="M494" s="112"/>
      <c r="N494" s="116">
        <v>4</v>
      </c>
      <c r="O494" s="116">
        <v>4</v>
      </c>
      <c r="P494" s="116">
        <v>3</v>
      </c>
      <c r="Q494" s="116">
        <v>5</v>
      </c>
      <c r="R494" s="116">
        <v>3</v>
      </c>
      <c r="S494" s="116">
        <v>3</v>
      </c>
      <c r="T494" s="117">
        <f t="shared" si="86"/>
        <v>16</v>
      </c>
      <c r="U494" s="116"/>
      <c r="V494" s="117">
        <f t="shared" si="85"/>
        <v>0</v>
      </c>
      <c r="W494" s="116"/>
      <c r="X494" s="116"/>
      <c r="Y494" s="116"/>
      <c r="Z494" s="117">
        <f t="shared" si="76"/>
        <v>0</v>
      </c>
      <c r="AA494" s="116"/>
      <c r="AB494" s="117">
        <f t="shared" si="78"/>
        <v>0</v>
      </c>
      <c r="AC494" s="116">
        <v>4</v>
      </c>
      <c r="AD494" s="117">
        <f t="shared" si="79"/>
        <v>4</v>
      </c>
      <c r="AE494" s="116"/>
      <c r="AF494" s="116"/>
      <c r="AG494" s="116"/>
      <c r="AH494" s="116"/>
      <c r="AI494" s="117">
        <f>(AE494*'MS-8,9,10 Domain 3 Weights'!$B$2)+(AF494*'MS-8,9,10 Domain 3 Weights'!$B$3)+(AG494*'MS-8,9,10 Domain 3 Weights'!$B$4)+(AH494*'MS-8,9,10 Domain 3 Weights'!$B$5)</f>
        <v>0</v>
      </c>
      <c r="AJ494" s="116">
        <v>4</v>
      </c>
      <c r="AK494" s="116">
        <v>3</v>
      </c>
      <c r="AL494" s="116">
        <v>3</v>
      </c>
      <c r="AM494" s="117">
        <f t="shared" si="80"/>
        <v>10</v>
      </c>
      <c r="AN494" s="119" t="str">
        <f t="shared" si="81"/>
        <v>No</v>
      </c>
      <c r="AO494" s="119" t="str">
        <f t="shared" si="82"/>
        <v>NOT SELECTED</v>
      </c>
      <c r="AP494" s="119" t="str">
        <f t="shared" si="83"/>
        <v>NOT SELECTED</v>
      </c>
      <c r="AQ494" s="60" t="s">
        <v>869</v>
      </c>
      <c r="AR494" s="112"/>
      <c r="AS494" s="112"/>
    </row>
    <row r="495" spans="2:45" ht="62.25" hidden="1" customHeight="1">
      <c r="B495" s="1" t="s">
        <v>685</v>
      </c>
      <c r="C495" s="109" t="s">
        <v>640</v>
      </c>
      <c r="D495" s="110">
        <v>8</v>
      </c>
      <c r="E495" s="111" t="s">
        <v>892</v>
      </c>
      <c r="F495" s="111"/>
      <c r="G495" s="112" t="s">
        <v>695</v>
      </c>
      <c r="H495" s="112" t="s">
        <v>33</v>
      </c>
      <c r="I495" s="112" t="s">
        <v>215</v>
      </c>
      <c r="J495" s="112" t="s">
        <v>756</v>
      </c>
      <c r="K495" s="112" t="s">
        <v>772</v>
      </c>
      <c r="L495" s="112" t="s">
        <v>726</v>
      </c>
      <c r="M495" s="112"/>
      <c r="N495" s="116">
        <v>4</v>
      </c>
      <c r="O495" s="116">
        <v>4</v>
      </c>
      <c r="P495" s="116">
        <v>2</v>
      </c>
      <c r="Q495" s="116">
        <v>4</v>
      </c>
      <c r="R495" s="116">
        <v>3</v>
      </c>
      <c r="S495" s="116">
        <v>3</v>
      </c>
      <c r="T495" s="117">
        <f t="shared" si="86"/>
        <v>14</v>
      </c>
      <c r="U495" s="116"/>
      <c r="V495" s="117">
        <f t="shared" si="85"/>
        <v>0</v>
      </c>
      <c r="W495" s="116"/>
      <c r="X495" s="116"/>
      <c r="Y495" s="116"/>
      <c r="Z495" s="117">
        <f t="shared" si="76"/>
        <v>0</v>
      </c>
      <c r="AA495" s="116"/>
      <c r="AB495" s="117">
        <f t="shared" si="78"/>
        <v>0</v>
      </c>
      <c r="AC495" s="116">
        <v>4</v>
      </c>
      <c r="AD495" s="117">
        <f t="shared" si="79"/>
        <v>4</v>
      </c>
      <c r="AE495" s="116"/>
      <c r="AF495" s="116"/>
      <c r="AG495" s="116"/>
      <c r="AH495" s="116"/>
      <c r="AI495" s="117">
        <f>(AE495*'MS-8,9,10 Domain 3 Weights'!$B$2)+(AF495*'MS-8,9,10 Domain 3 Weights'!$B$3)+(AG495*'MS-8,9,10 Domain 3 Weights'!$B$4)+(AH495*'MS-8,9,10 Domain 3 Weights'!$B$5)</f>
        <v>0</v>
      </c>
      <c r="AJ495" s="116">
        <v>4</v>
      </c>
      <c r="AK495" s="116">
        <v>3</v>
      </c>
      <c r="AL495" s="116">
        <v>3</v>
      </c>
      <c r="AM495" s="117">
        <f t="shared" si="80"/>
        <v>10</v>
      </c>
      <c r="AN495" s="119" t="str">
        <f t="shared" si="81"/>
        <v>No</v>
      </c>
      <c r="AO495" s="119" t="str">
        <f t="shared" si="82"/>
        <v>NOT SELECTED</v>
      </c>
      <c r="AP495" s="119" t="str">
        <f t="shared" si="83"/>
        <v>NOT SELECTED</v>
      </c>
      <c r="AQ495" s="60" t="s">
        <v>869</v>
      </c>
      <c r="AR495" s="112"/>
      <c r="AS495" s="112"/>
    </row>
    <row r="496" spans="2:45" ht="39">
      <c r="B496" s="1" t="s">
        <v>685</v>
      </c>
      <c r="C496" s="109" t="s">
        <v>640</v>
      </c>
      <c r="D496" s="110">
        <v>9</v>
      </c>
      <c r="E496" s="111" t="s">
        <v>892</v>
      </c>
      <c r="F496" s="111"/>
      <c r="G496" s="112" t="s">
        <v>696</v>
      </c>
      <c r="H496" s="112" t="s">
        <v>33</v>
      </c>
      <c r="I496" s="112" t="s">
        <v>215</v>
      </c>
      <c r="J496" s="112" t="s">
        <v>756</v>
      </c>
      <c r="K496" s="112" t="s">
        <v>772</v>
      </c>
      <c r="L496" s="112" t="s">
        <v>726</v>
      </c>
      <c r="M496" s="112"/>
      <c r="N496" s="116">
        <v>4</v>
      </c>
      <c r="O496" s="116">
        <v>4</v>
      </c>
      <c r="P496" s="116">
        <v>3</v>
      </c>
      <c r="Q496" s="116">
        <v>5</v>
      </c>
      <c r="R496" s="116">
        <v>3</v>
      </c>
      <c r="S496" s="116">
        <v>3</v>
      </c>
      <c r="T496" s="117">
        <f t="shared" si="86"/>
        <v>16</v>
      </c>
      <c r="U496" s="116"/>
      <c r="V496" s="117">
        <f t="shared" si="85"/>
        <v>0</v>
      </c>
      <c r="W496" s="116"/>
      <c r="X496" s="116"/>
      <c r="Y496" s="116"/>
      <c r="Z496" s="117">
        <f t="shared" si="76"/>
        <v>0</v>
      </c>
      <c r="AA496" s="116"/>
      <c r="AB496" s="117">
        <f t="shared" si="78"/>
        <v>0</v>
      </c>
      <c r="AC496" s="116">
        <v>5</v>
      </c>
      <c r="AD496" s="117">
        <f t="shared" si="79"/>
        <v>5</v>
      </c>
      <c r="AE496" s="116"/>
      <c r="AF496" s="116"/>
      <c r="AG496" s="116"/>
      <c r="AH496" s="116"/>
      <c r="AI496" s="117">
        <f>(AE496*'MS-8,9,10 Domain 3 Weights'!$B$2)+(AF496*'MS-8,9,10 Domain 3 Weights'!$B$3)+(AG496*'MS-8,9,10 Domain 3 Weights'!$B$4)+(AH496*'MS-8,9,10 Domain 3 Weights'!$B$5)</f>
        <v>0</v>
      </c>
      <c r="AJ496" s="116">
        <v>4</v>
      </c>
      <c r="AK496" s="116">
        <v>3</v>
      </c>
      <c r="AL496" s="116">
        <v>3</v>
      </c>
      <c r="AM496" s="117">
        <f t="shared" si="80"/>
        <v>10</v>
      </c>
      <c r="AN496" s="119" t="str">
        <f t="shared" si="81"/>
        <v>Yes</v>
      </c>
      <c r="AO496" s="119" t="str">
        <f t="shared" si="82"/>
        <v>SELECTED</v>
      </c>
      <c r="AP496" s="119" t="str">
        <f t="shared" si="83"/>
        <v>NOT SELECTED</v>
      </c>
      <c r="AQ496" s="60" t="s">
        <v>869</v>
      </c>
      <c r="AR496" s="112"/>
      <c r="AS496" s="112"/>
    </row>
    <row r="497" spans="2:45" ht="52" hidden="1">
      <c r="B497" s="1" t="s">
        <v>685</v>
      </c>
      <c r="C497" s="109" t="s">
        <v>640</v>
      </c>
      <c r="D497" s="110">
        <v>10</v>
      </c>
      <c r="E497" s="111" t="s">
        <v>892</v>
      </c>
      <c r="F497" s="111"/>
      <c r="G497" s="112" t="s">
        <v>697</v>
      </c>
      <c r="H497" s="112" t="s">
        <v>244</v>
      </c>
      <c r="I497" s="112" t="s">
        <v>698</v>
      </c>
      <c r="J497" s="112" t="s">
        <v>756</v>
      </c>
      <c r="K497" s="112" t="s">
        <v>766</v>
      </c>
      <c r="L497" s="112" t="s">
        <v>727</v>
      </c>
      <c r="M497" s="112"/>
      <c r="N497" s="116">
        <v>4</v>
      </c>
      <c r="O497" s="116">
        <v>4</v>
      </c>
      <c r="P497" s="116">
        <v>3</v>
      </c>
      <c r="Q497" s="116">
        <v>4</v>
      </c>
      <c r="R497" s="116">
        <v>3</v>
      </c>
      <c r="S497" s="116">
        <v>3</v>
      </c>
      <c r="T497" s="117">
        <f t="shared" si="86"/>
        <v>15</v>
      </c>
      <c r="U497" s="116"/>
      <c r="V497" s="117">
        <f t="shared" si="85"/>
        <v>0</v>
      </c>
      <c r="W497" s="116"/>
      <c r="X497" s="116"/>
      <c r="Y497" s="116"/>
      <c r="Z497" s="117">
        <f t="shared" si="76"/>
        <v>0</v>
      </c>
      <c r="AA497" s="116"/>
      <c r="AB497" s="117">
        <f t="shared" si="78"/>
        <v>0</v>
      </c>
      <c r="AC497" s="116">
        <v>4</v>
      </c>
      <c r="AD497" s="117">
        <f t="shared" si="79"/>
        <v>4</v>
      </c>
      <c r="AE497" s="116"/>
      <c r="AF497" s="116"/>
      <c r="AG497" s="116"/>
      <c r="AH497" s="116"/>
      <c r="AI497" s="117">
        <f>(AE497*'MS-8,9,10 Domain 3 Weights'!$B$2)+(AF497*'MS-8,9,10 Domain 3 Weights'!$B$3)+(AG497*'MS-8,9,10 Domain 3 Weights'!$B$4)+(AH497*'MS-8,9,10 Domain 3 Weights'!$B$5)</f>
        <v>0</v>
      </c>
      <c r="AJ497" s="116">
        <v>4</v>
      </c>
      <c r="AK497" s="116">
        <v>3</v>
      </c>
      <c r="AL497" s="116">
        <v>3</v>
      </c>
      <c r="AM497" s="117">
        <f t="shared" si="80"/>
        <v>10</v>
      </c>
      <c r="AN497" s="119" t="str">
        <f t="shared" si="81"/>
        <v>No</v>
      </c>
      <c r="AO497" s="119" t="str">
        <f t="shared" si="82"/>
        <v>NOT SELECTED</v>
      </c>
      <c r="AP497" s="119" t="str">
        <f t="shared" si="83"/>
        <v>NOT SELECTED</v>
      </c>
      <c r="AQ497" s="60" t="s">
        <v>869</v>
      </c>
      <c r="AR497" s="112"/>
      <c r="AS497" s="112"/>
    </row>
    <row r="498" spans="2:45" ht="52" hidden="1">
      <c r="B498" s="1" t="s">
        <v>685</v>
      </c>
      <c r="C498" s="109" t="s">
        <v>640</v>
      </c>
      <c r="D498" s="110">
        <v>11</v>
      </c>
      <c r="E498" s="111" t="s">
        <v>892</v>
      </c>
      <c r="F498" s="111"/>
      <c r="G498" s="112" t="s">
        <v>699</v>
      </c>
      <c r="H498" s="112" t="s">
        <v>244</v>
      </c>
      <c r="I498" s="112" t="s">
        <v>693</v>
      </c>
      <c r="J498" s="112" t="s">
        <v>756</v>
      </c>
      <c r="K498" s="112" t="s">
        <v>761</v>
      </c>
      <c r="L498" s="112" t="s">
        <v>727</v>
      </c>
      <c r="M498" s="112"/>
      <c r="N498" s="116">
        <v>4</v>
      </c>
      <c r="O498" s="116">
        <v>4</v>
      </c>
      <c r="P498" s="116">
        <v>3</v>
      </c>
      <c r="Q498" s="116">
        <v>4</v>
      </c>
      <c r="R498" s="116">
        <v>3</v>
      </c>
      <c r="S498" s="116">
        <v>3</v>
      </c>
      <c r="T498" s="117">
        <f t="shared" si="86"/>
        <v>15</v>
      </c>
      <c r="U498" s="116"/>
      <c r="V498" s="117">
        <f t="shared" si="85"/>
        <v>0</v>
      </c>
      <c r="W498" s="116"/>
      <c r="X498" s="116"/>
      <c r="Y498" s="116"/>
      <c r="Z498" s="117">
        <f t="shared" si="76"/>
        <v>0</v>
      </c>
      <c r="AA498" s="116"/>
      <c r="AB498" s="117">
        <f t="shared" si="78"/>
        <v>0</v>
      </c>
      <c r="AC498" s="116">
        <v>4</v>
      </c>
      <c r="AD498" s="117">
        <f t="shared" si="79"/>
        <v>4</v>
      </c>
      <c r="AE498" s="116"/>
      <c r="AF498" s="116"/>
      <c r="AG498" s="116"/>
      <c r="AH498" s="116"/>
      <c r="AI498" s="117">
        <f>(AE498*'MS-8,9,10 Domain 3 Weights'!$B$2)+(AF498*'MS-8,9,10 Domain 3 Weights'!$B$3)+(AG498*'MS-8,9,10 Domain 3 Weights'!$B$4)+(AH498*'MS-8,9,10 Domain 3 Weights'!$B$5)</f>
        <v>0</v>
      </c>
      <c r="AJ498" s="116">
        <v>4</v>
      </c>
      <c r="AK498" s="116">
        <v>3</v>
      </c>
      <c r="AL498" s="116">
        <v>3</v>
      </c>
      <c r="AM498" s="117">
        <f t="shared" si="80"/>
        <v>10</v>
      </c>
      <c r="AN498" s="119" t="str">
        <f t="shared" si="81"/>
        <v>No</v>
      </c>
      <c r="AO498" s="119" t="str">
        <f t="shared" si="82"/>
        <v>NOT SELECTED</v>
      </c>
      <c r="AP498" s="119" t="str">
        <f t="shared" si="83"/>
        <v>NOT SELECTED</v>
      </c>
      <c r="AQ498" s="60" t="s">
        <v>868</v>
      </c>
      <c r="AR498" s="112"/>
      <c r="AS498" s="112" t="s">
        <v>859</v>
      </c>
    </row>
    <row r="499" spans="2:45" ht="31.5" hidden="1" customHeight="1">
      <c r="B499" s="1" t="s">
        <v>685</v>
      </c>
      <c r="C499" s="109" t="s">
        <v>640</v>
      </c>
      <c r="D499" s="110">
        <v>12</v>
      </c>
      <c r="E499" s="111" t="s">
        <v>892</v>
      </c>
      <c r="F499" s="111"/>
      <c r="G499" s="112" t="s">
        <v>700</v>
      </c>
      <c r="H499" s="112" t="s">
        <v>291</v>
      </c>
      <c r="I499" s="112" t="s">
        <v>655</v>
      </c>
      <c r="J499" s="112" t="s">
        <v>756</v>
      </c>
      <c r="K499" s="112" t="s">
        <v>766</v>
      </c>
      <c r="L499" s="112" t="s">
        <v>727</v>
      </c>
      <c r="M499" s="112" t="s">
        <v>16</v>
      </c>
      <c r="N499" s="116">
        <v>4</v>
      </c>
      <c r="O499" s="116">
        <v>4</v>
      </c>
      <c r="P499" s="116">
        <v>3</v>
      </c>
      <c r="Q499" s="116">
        <v>5</v>
      </c>
      <c r="R499" s="116">
        <v>3</v>
      </c>
      <c r="S499" s="116">
        <v>3</v>
      </c>
      <c r="T499" s="117">
        <f t="shared" si="86"/>
        <v>16</v>
      </c>
      <c r="U499" s="116"/>
      <c r="V499" s="117">
        <f t="shared" si="85"/>
        <v>0</v>
      </c>
      <c r="W499" s="116"/>
      <c r="X499" s="116"/>
      <c r="Y499" s="116"/>
      <c r="Z499" s="117">
        <f t="shared" si="76"/>
        <v>0</v>
      </c>
      <c r="AA499" s="116"/>
      <c r="AB499" s="117">
        <f t="shared" si="78"/>
        <v>0</v>
      </c>
      <c r="AC499" s="116">
        <v>4</v>
      </c>
      <c r="AD499" s="117">
        <f t="shared" si="79"/>
        <v>4</v>
      </c>
      <c r="AE499" s="116"/>
      <c r="AF499" s="116"/>
      <c r="AG499" s="116"/>
      <c r="AH499" s="116"/>
      <c r="AI499" s="117">
        <f>(AE499*'MS-8,9,10 Domain 3 Weights'!$B$2)+(AF499*'MS-8,9,10 Domain 3 Weights'!$B$3)+(AG499*'MS-8,9,10 Domain 3 Weights'!$B$4)+(AH499*'MS-8,9,10 Domain 3 Weights'!$B$5)</f>
        <v>0</v>
      </c>
      <c r="AJ499" s="116">
        <v>4</v>
      </c>
      <c r="AK499" s="116">
        <v>3</v>
      </c>
      <c r="AL499" s="116">
        <v>3</v>
      </c>
      <c r="AM499" s="117">
        <f t="shared" si="80"/>
        <v>10</v>
      </c>
      <c r="AN499" s="119" t="str">
        <f t="shared" si="81"/>
        <v>No</v>
      </c>
      <c r="AO499" s="119" t="str">
        <f t="shared" si="82"/>
        <v>NOT SELECTED</v>
      </c>
      <c r="AP499" s="119" t="str">
        <f t="shared" si="83"/>
        <v>NOT SELECTED</v>
      </c>
      <c r="AQ499" s="60" t="s">
        <v>869</v>
      </c>
      <c r="AR499" s="112"/>
      <c r="AS499" s="112"/>
    </row>
    <row r="500" spans="2:45" ht="30.75" customHeight="1">
      <c r="B500" s="1" t="s">
        <v>685</v>
      </c>
      <c r="C500" s="109" t="s">
        <v>640</v>
      </c>
      <c r="D500" s="110">
        <v>13</v>
      </c>
      <c r="E500" s="111" t="s">
        <v>892</v>
      </c>
      <c r="F500" s="111"/>
      <c r="G500" s="112" t="s">
        <v>701</v>
      </c>
      <c r="H500" s="112" t="s">
        <v>43</v>
      </c>
      <c r="I500" s="112" t="s">
        <v>702</v>
      </c>
      <c r="J500" s="112" t="s">
        <v>756</v>
      </c>
      <c r="K500" s="112" t="s">
        <v>766</v>
      </c>
      <c r="L500" s="112" t="s">
        <v>727</v>
      </c>
      <c r="M500" s="112"/>
      <c r="N500" s="116">
        <v>4</v>
      </c>
      <c r="O500" s="116">
        <v>4</v>
      </c>
      <c r="P500" s="116">
        <v>3</v>
      </c>
      <c r="Q500" s="116">
        <v>5</v>
      </c>
      <c r="R500" s="116">
        <v>3</v>
      </c>
      <c r="S500" s="116">
        <v>3</v>
      </c>
      <c r="T500" s="117">
        <f t="shared" si="86"/>
        <v>16</v>
      </c>
      <c r="U500" s="116"/>
      <c r="V500" s="117">
        <f t="shared" si="85"/>
        <v>0</v>
      </c>
      <c r="W500" s="116"/>
      <c r="X500" s="116"/>
      <c r="Y500" s="116"/>
      <c r="Z500" s="117">
        <f t="shared" si="76"/>
        <v>0</v>
      </c>
      <c r="AA500" s="116"/>
      <c r="AB500" s="117">
        <f t="shared" si="78"/>
        <v>0</v>
      </c>
      <c r="AC500" s="116">
        <v>5</v>
      </c>
      <c r="AD500" s="117">
        <f t="shared" si="79"/>
        <v>5</v>
      </c>
      <c r="AE500" s="116"/>
      <c r="AF500" s="116"/>
      <c r="AG500" s="116"/>
      <c r="AH500" s="116"/>
      <c r="AI500" s="117">
        <f>(AE500*'MS-8,9,10 Domain 3 Weights'!$B$2)+(AF500*'MS-8,9,10 Domain 3 Weights'!$B$3)+(AG500*'MS-8,9,10 Domain 3 Weights'!$B$4)+(AH500*'MS-8,9,10 Domain 3 Weights'!$B$5)</f>
        <v>0</v>
      </c>
      <c r="AJ500" s="116">
        <v>4</v>
      </c>
      <c r="AK500" s="116">
        <v>3</v>
      </c>
      <c r="AL500" s="116">
        <v>3</v>
      </c>
      <c r="AM500" s="117">
        <f t="shared" si="80"/>
        <v>10</v>
      </c>
      <c r="AN500" s="119" t="str">
        <f t="shared" si="81"/>
        <v>Yes</v>
      </c>
      <c r="AO500" s="119" t="str">
        <f t="shared" si="82"/>
        <v>SELECTED</v>
      </c>
      <c r="AP500" s="119" t="str">
        <f t="shared" si="83"/>
        <v>NOT SELECTED</v>
      </c>
      <c r="AQ500" s="60" t="s">
        <v>869</v>
      </c>
      <c r="AR500" s="112"/>
      <c r="AS500" s="112" t="s">
        <v>860</v>
      </c>
    </row>
    <row r="501" spans="2:45" ht="39.75" hidden="1" customHeight="1">
      <c r="B501" s="1" t="s">
        <v>685</v>
      </c>
      <c r="C501" s="109" t="s">
        <v>640</v>
      </c>
      <c r="D501" s="110">
        <v>14</v>
      </c>
      <c r="E501" s="111" t="s">
        <v>892</v>
      </c>
      <c r="F501" s="111"/>
      <c r="G501" s="112" t="s">
        <v>703</v>
      </c>
      <c r="H501" s="112" t="s">
        <v>482</v>
      </c>
      <c r="I501" s="112" t="s">
        <v>704</v>
      </c>
      <c r="J501" s="112" t="s">
        <v>756</v>
      </c>
      <c r="K501" s="112" t="s">
        <v>766</v>
      </c>
      <c r="L501" s="112" t="s">
        <v>726</v>
      </c>
      <c r="M501" s="112"/>
      <c r="N501" s="116">
        <v>4</v>
      </c>
      <c r="O501" s="116">
        <v>4</v>
      </c>
      <c r="P501" s="116">
        <v>2</v>
      </c>
      <c r="Q501" s="116">
        <v>5</v>
      </c>
      <c r="R501" s="116">
        <v>3</v>
      </c>
      <c r="S501" s="116">
        <v>3</v>
      </c>
      <c r="T501" s="117">
        <f t="shared" si="86"/>
        <v>15</v>
      </c>
      <c r="U501" s="116"/>
      <c r="V501" s="117">
        <f t="shared" si="85"/>
        <v>0</v>
      </c>
      <c r="W501" s="116"/>
      <c r="X501" s="116"/>
      <c r="Y501" s="116"/>
      <c r="Z501" s="117">
        <f t="shared" si="76"/>
        <v>0</v>
      </c>
      <c r="AA501" s="116"/>
      <c r="AB501" s="117">
        <f t="shared" si="78"/>
        <v>0</v>
      </c>
      <c r="AC501" s="116">
        <v>4</v>
      </c>
      <c r="AD501" s="117">
        <f t="shared" si="79"/>
        <v>4</v>
      </c>
      <c r="AE501" s="116"/>
      <c r="AF501" s="116"/>
      <c r="AG501" s="116"/>
      <c r="AH501" s="116"/>
      <c r="AI501" s="117">
        <f>(AE501*'MS-8,9,10 Domain 3 Weights'!$B$2)+(AF501*'MS-8,9,10 Domain 3 Weights'!$B$3)+(AG501*'MS-8,9,10 Domain 3 Weights'!$B$4)+(AH501*'MS-8,9,10 Domain 3 Weights'!$B$5)</f>
        <v>0</v>
      </c>
      <c r="AJ501" s="116">
        <v>4</v>
      </c>
      <c r="AK501" s="116">
        <v>3</v>
      </c>
      <c r="AL501" s="116">
        <v>3</v>
      </c>
      <c r="AM501" s="117">
        <f t="shared" si="80"/>
        <v>10</v>
      </c>
      <c r="AN501" s="119" t="str">
        <f t="shared" si="81"/>
        <v>No</v>
      </c>
      <c r="AO501" s="119" t="str">
        <f t="shared" si="82"/>
        <v>NOT SELECTED</v>
      </c>
      <c r="AP501" s="119" t="str">
        <f t="shared" si="83"/>
        <v>NOT SELECTED</v>
      </c>
      <c r="AQ501" s="60" t="s">
        <v>869</v>
      </c>
      <c r="AR501" s="112"/>
      <c r="AS501" s="112"/>
    </row>
    <row r="502" spans="2:45" ht="40.5" hidden="1" customHeight="1">
      <c r="B502" s="1" t="s">
        <v>685</v>
      </c>
      <c r="C502" s="109" t="s">
        <v>640</v>
      </c>
      <c r="D502" s="110">
        <v>15</v>
      </c>
      <c r="E502" s="111" t="s">
        <v>892</v>
      </c>
      <c r="F502" s="111"/>
      <c r="G502" s="112" t="s">
        <v>705</v>
      </c>
      <c r="H502" s="112" t="s">
        <v>482</v>
      </c>
      <c r="I502" s="112" t="s">
        <v>706</v>
      </c>
      <c r="J502" s="112" t="s">
        <v>756</v>
      </c>
      <c r="K502" s="112" t="s">
        <v>766</v>
      </c>
      <c r="L502" s="112" t="s">
        <v>727</v>
      </c>
      <c r="M502" s="112"/>
      <c r="N502" s="116">
        <v>4</v>
      </c>
      <c r="O502" s="116">
        <v>4</v>
      </c>
      <c r="P502" s="116">
        <v>3</v>
      </c>
      <c r="Q502" s="116">
        <v>5</v>
      </c>
      <c r="R502" s="116">
        <v>3</v>
      </c>
      <c r="S502" s="116">
        <v>3</v>
      </c>
      <c r="T502" s="117">
        <f t="shared" si="86"/>
        <v>16</v>
      </c>
      <c r="U502" s="116"/>
      <c r="V502" s="117">
        <f t="shared" si="85"/>
        <v>0</v>
      </c>
      <c r="W502" s="116"/>
      <c r="X502" s="116"/>
      <c r="Y502" s="116"/>
      <c r="Z502" s="117">
        <f t="shared" si="76"/>
        <v>0</v>
      </c>
      <c r="AA502" s="116"/>
      <c r="AB502" s="117">
        <f t="shared" si="78"/>
        <v>0</v>
      </c>
      <c r="AC502" s="116">
        <v>4</v>
      </c>
      <c r="AD502" s="117">
        <f t="shared" si="79"/>
        <v>4</v>
      </c>
      <c r="AE502" s="116"/>
      <c r="AF502" s="116"/>
      <c r="AG502" s="116"/>
      <c r="AH502" s="116"/>
      <c r="AI502" s="117">
        <f>(AE502*'MS-8,9,10 Domain 3 Weights'!$B$2)+(AF502*'MS-8,9,10 Domain 3 Weights'!$B$3)+(AG502*'MS-8,9,10 Domain 3 Weights'!$B$4)+(AH502*'MS-8,9,10 Domain 3 Weights'!$B$5)</f>
        <v>0</v>
      </c>
      <c r="AJ502" s="116">
        <v>4</v>
      </c>
      <c r="AK502" s="116">
        <v>3</v>
      </c>
      <c r="AL502" s="116">
        <v>3</v>
      </c>
      <c r="AM502" s="117">
        <f t="shared" si="80"/>
        <v>10</v>
      </c>
      <c r="AN502" s="119" t="str">
        <f t="shared" si="81"/>
        <v>No</v>
      </c>
      <c r="AO502" s="119" t="str">
        <f t="shared" si="82"/>
        <v>NOT SELECTED</v>
      </c>
      <c r="AP502" s="119" t="str">
        <f t="shared" si="83"/>
        <v>NOT SELECTED</v>
      </c>
      <c r="AQ502" s="60" t="s">
        <v>872</v>
      </c>
      <c r="AR502" s="112"/>
      <c r="AS502" s="112"/>
    </row>
    <row r="503" spans="2:45" ht="55.5" hidden="1" customHeight="1">
      <c r="B503" s="1" t="s">
        <v>707</v>
      </c>
      <c r="C503" s="109" t="s">
        <v>640</v>
      </c>
      <c r="D503" s="110">
        <v>1</v>
      </c>
      <c r="E503" s="111" t="s">
        <v>892</v>
      </c>
      <c r="F503" s="111"/>
      <c r="G503" s="112" t="s">
        <v>708</v>
      </c>
      <c r="H503" s="112" t="s">
        <v>22</v>
      </c>
      <c r="I503" s="112" t="s">
        <v>285</v>
      </c>
      <c r="J503" s="112" t="s">
        <v>756</v>
      </c>
      <c r="K503" s="112" t="s">
        <v>765</v>
      </c>
      <c r="L503" s="112" t="s">
        <v>726</v>
      </c>
      <c r="M503" s="112"/>
      <c r="N503" s="116">
        <v>4</v>
      </c>
      <c r="O503" s="116">
        <v>4</v>
      </c>
      <c r="P503" s="116">
        <v>4</v>
      </c>
      <c r="Q503" s="116">
        <v>4</v>
      </c>
      <c r="R503" s="116">
        <v>3</v>
      </c>
      <c r="S503" s="116">
        <v>3</v>
      </c>
      <c r="T503" s="117">
        <f t="shared" si="86"/>
        <v>16</v>
      </c>
      <c r="U503" s="116"/>
      <c r="V503" s="117">
        <f t="shared" si="85"/>
        <v>0</v>
      </c>
      <c r="W503" s="116"/>
      <c r="X503" s="116"/>
      <c r="Y503" s="116"/>
      <c r="Z503" s="117">
        <f t="shared" si="76"/>
        <v>0</v>
      </c>
      <c r="AA503" s="116"/>
      <c r="AB503" s="117">
        <f t="shared" si="78"/>
        <v>0</v>
      </c>
      <c r="AC503" s="116">
        <v>4</v>
      </c>
      <c r="AD503" s="117">
        <f t="shared" si="79"/>
        <v>4</v>
      </c>
      <c r="AE503" s="116"/>
      <c r="AF503" s="116"/>
      <c r="AG503" s="116"/>
      <c r="AH503" s="116"/>
      <c r="AI503" s="117">
        <f>(AE503*'MS-8,9,10 Domain 3 Weights'!$B$2)+(AF503*'MS-8,9,10 Domain 3 Weights'!$B$3)+(AG503*'MS-8,9,10 Domain 3 Weights'!$B$4)+(AH503*'MS-8,9,10 Domain 3 Weights'!$B$5)</f>
        <v>0</v>
      </c>
      <c r="AJ503" s="116">
        <v>3</v>
      </c>
      <c r="AK503" s="116">
        <v>3</v>
      </c>
      <c r="AL503" s="116">
        <v>3</v>
      </c>
      <c r="AM503" s="117">
        <f t="shared" si="80"/>
        <v>9</v>
      </c>
      <c r="AN503" s="119" t="str">
        <f t="shared" si="81"/>
        <v>No</v>
      </c>
      <c r="AO503" s="119" t="str">
        <f t="shared" si="82"/>
        <v>NOT SELECTED</v>
      </c>
      <c r="AP503" s="119" t="str">
        <f t="shared" si="83"/>
        <v>NOT SELECTED</v>
      </c>
      <c r="AQ503" s="60" t="s">
        <v>869</v>
      </c>
      <c r="AR503" s="112"/>
      <c r="AS503" s="112"/>
    </row>
    <row r="504" spans="2:45" ht="60.75" customHeight="1">
      <c r="B504" s="1" t="s">
        <v>707</v>
      </c>
      <c r="C504" s="109" t="s">
        <v>640</v>
      </c>
      <c r="D504" s="110">
        <v>2</v>
      </c>
      <c r="E504" s="111" t="s">
        <v>892</v>
      </c>
      <c r="F504" s="111"/>
      <c r="G504" s="112" t="s">
        <v>709</v>
      </c>
      <c r="H504" s="112" t="s">
        <v>43</v>
      </c>
      <c r="I504" s="112" t="s">
        <v>172</v>
      </c>
      <c r="J504" s="112" t="s">
        <v>756</v>
      </c>
      <c r="K504" s="112" t="s">
        <v>768</v>
      </c>
      <c r="L504" s="112" t="s">
        <v>726</v>
      </c>
      <c r="M504" s="112"/>
      <c r="N504" s="116">
        <v>4</v>
      </c>
      <c r="O504" s="116">
        <v>4</v>
      </c>
      <c r="P504" s="116">
        <v>4</v>
      </c>
      <c r="Q504" s="116">
        <v>4</v>
      </c>
      <c r="R504" s="116">
        <v>3</v>
      </c>
      <c r="S504" s="116">
        <v>3</v>
      </c>
      <c r="T504" s="117">
        <f t="shared" si="86"/>
        <v>16</v>
      </c>
      <c r="U504" s="116"/>
      <c r="V504" s="117">
        <f t="shared" si="85"/>
        <v>0</v>
      </c>
      <c r="W504" s="116"/>
      <c r="X504" s="116"/>
      <c r="Y504" s="116"/>
      <c r="Z504" s="117">
        <f t="shared" si="76"/>
        <v>0</v>
      </c>
      <c r="AA504" s="116"/>
      <c r="AB504" s="117">
        <f t="shared" si="78"/>
        <v>0</v>
      </c>
      <c r="AC504" s="116">
        <v>5</v>
      </c>
      <c r="AD504" s="117">
        <f t="shared" si="79"/>
        <v>5</v>
      </c>
      <c r="AE504" s="116"/>
      <c r="AF504" s="116"/>
      <c r="AG504" s="116"/>
      <c r="AH504" s="116"/>
      <c r="AI504" s="117">
        <f>(AE504*'MS-8,9,10 Domain 3 Weights'!$B$2)+(AF504*'MS-8,9,10 Domain 3 Weights'!$B$3)+(AG504*'MS-8,9,10 Domain 3 Weights'!$B$4)+(AH504*'MS-8,9,10 Domain 3 Weights'!$B$5)</f>
        <v>0</v>
      </c>
      <c r="AJ504" s="116">
        <v>4</v>
      </c>
      <c r="AK504" s="116">
        <v>3</v>
      </c>
      <c r="AL504" s="116">
        <v>3</v>
      </c>
      <c r="AM504" s="117">
        <f t="shared" si="80"/>
        <v>10</v>
      </c>
      <c r="AN504" s="119" t="str">
        <f t="shared" si="81"/>
        <v>Yes</v>
      </c>
      <c r="AO504" s="119" t="str">
        <f t="shared" si="82"/>
        <v>SELECTED</v>
      </c>
      <c r="AP504" s="119" t="str">
        <f t="shared" si="83"/>
        <v>NOT SELECTED</v>
      </c>
      <c r="AQ504" s="60" t="s">
        <v>869</v>
      </c>
      <c r="AR504" s="112"/>
      <c r="AS504" s="112"/>
    </row>
    <row r="505" spans="2:45" ht="33.75" customHeight="1">
      <c r="B505" s="1" t="s">
        <v>707</v>
      </c>
      <c r="C505" s="109" t="s">
        <v>640</v>
      </c>
      <c r="D505" s="110">
        <v>3</v>
      </c>
      <c r="E505" s="111" t="s">
        <v>892</v>
      </c>
      <c r="F505" s="111"/>
      <c r="G505" s="112" t="s">
        <v>710</v>
      </c>
      <c r="H505" s="112" t="s">
        <v>291</v>
      </c>
      <c r="I505" s="112" t="s">
        <v>655</v>
      </c>
      <c r="J505" s="112" t="s">
        <v>756</v>
      </c>
      <c r="K505" s="112" t="s">
        <v>766</v>
      </c>
      <c r="L505" s="112" t="s">
        <v>726</v>
      </c>
      <c r="M505" s="112"/>
      <c r="N505" s="116">
        <v>4</v>
      </c>
      <c r="O505" s="116">
        <v>4</v>
      </c>
      <c r="P505" s="116">
        <v>3</v>
      </c>
      <c r="Q505" s="116">
        <v>5</v>
      </c>
      <c r="R505" s="116">
        <v>3</v>
      </c>
      <c r="S505" s="116">
        <v>3</v>
      </c>
      <c r="T505" s="117">
        <f t="shared" si="86"/>
        <v>16</v>
      </c>
      <c r="U505" s="116"/>
      <c r="V505" s="117">
        <f t="shared" si="85"/>
        <v>0</v>
      </c>
      <c r="W505" s="116"/>
      <c r="X505" s="116"/>
      <c r="Y505" s="116"/>
      <c r="Z505" s="117">
        <f t="shared" si="76"/>
        <v>0</v>
      </c>
      <c r="AA505" s="116"/>
      <c r="AB505" s="117">
        <f t="shared" si="78"/>
        <v>0</v>
      </c>
      <c r="AC505" s="116">
        <v>5</v>
      </c>
      <c r="AD505" s="117">
        <f t="shared" si="79"/>
        <v>5</v>
      </c>
      <c r="AE505" s="116"/>
      <c r="AF505" s="116"/>
      <c r="AG505" s="116"/>
      <c r="AH505" s="116"/>
      <c r="AI505" s="117">
        <f>(AE505*'MS-8,9,10 Domain 3 Weights'!$B$2)+(AF505*'MS-8,9,10 Domain 3 Weights'!$B$3)+(AG505*'MS-8,9,10 Domain 3 Weights'!$B$4)+(AH505*'MS-8,9,10 Domain 3 Weights'!$B$5)</f>
        <v>0</v>
      </c>
      <c r="AJ505" s="116">
        <v>4</v>
      </c>
      <c r="AK505" s="116">
        <v>3</v>
      </c>
      <c r="AL505" s="116">
        <v>3</v>
      </c>
      <c r="AM505" s="117">
        <f t="shared" si="80"/>
        <v>10</v>
      </c>
      <c r="AN505" s="119" t="str">
        <f t="shared" si="81"/>
        <v>Yes</v>
      </c>
      <c r="AO505" s="119" t="str">
        <f t="shared" si="82"/>
        <v>SELECTED</v>
      </c>
      <c r="AP505" s="119" t="str">
        <f t="shared" si="83"/>
        <v>NOT SELECTED</v>
      </c>
      <c r="AQ505" s="60" t="s">
        <v>869</v>
      </c>
      <c r="AR505" s="112"/>
      <c r="AS505" s="112"/>
    </row>
    <row r="506" spans="2:45" ht="52" hidden="1">
      <c r="B506" s="1" t="s">
        <v>707</v>
      </c>
      <c r="C506" s="109" t="s">
        <v>640</v>
      </c>
      <c r="D506" s="110">
        <v>4</v>
      </c>
      <c r="E506" s="111" t="s">
        <v>892</v>
      </c>
      <c r="F506" s="111"/>
      <c r="G506" s="112" t="s">
        <v>711</v>
      </c>
      <c r="H506" s="112" t="s">
        <v>291</v>
      </c>
      <c r="I506" s="112" t="s">
        <v>655</v>
      </c>
      <c r="J506" s="112" t="s">
        <v>756</v>
      </c>
      <c r="K506" s="112" t="s">
        <v>766</v>
      </c>
      <c r="L506" s="112" t="s">
        <v>726</v>
      </c>
      <c r="M506" s="112"/>
      <c r="N506" s="116">
        <v>4</v>
      </c>
      <c r="O506" s="116">
        <v>4</v>
      </c>
      <c r="P506" s="116">
        <v>3</v>
      </c>
      <c r="Q506" s="116">
        <v>5</v>
      </c>
      <c r="R506" s="116">
        <v>3</v>
      </c>
      <c r="S506" s="116">
        <v>3</v>
      </c>
      <c r="T506" s="117">
        <f t="shared" si="86"/>
        <v>16</v>
      </c>
      <c r="U506" s="116"/>
      <c r="V506" s="117">
        <f t="shared" si="85"/>
        <v>0</v>
      </c>
      <c r="W506" s="116"/>
      <c r="X506" s="116"/>
      <c r="Y506" s="116"/>
      <c r="Z506" s="117">
        <f t="shared" si="76"/>
        <v>0</v>
      </c>
      <c r="AA506" s="116"/>
      <c r="AB506" s="117">
        <f t="shared" si="78"/>
        <v>0</v>
      </c>
      <c r="AC506" s="116">
        <v>4</v>
      </c>
      <c r="AD506" s="117">
        <f t="shared" si="79"/>
        <v>4</v>
      </c>
      <c r="AE506" s="116"/>
      <c r="AF506" s="116"/>
      <c r="AG506" s="116"/>
      <c r="AH506" s="116"/>
      <c r="AI506" s="117">
        <f>(AE506*'MS-8,9,10 Domain 3 Weights'!$B$2)+(AF506*'MS-8,9,10 Domain 3 Weights'!$B$3)+(AG506*'MS-8,9,10 Domain 3 Weights'!$B$4)+(AH506*'MS-8,9,10 Domain 3 Weights'!$B$5)</f>
        <v>0</v>
      </c>
      <c r="AJ506" s="116">
        <v>3</v>
      </c>
      <c r="AK506" s="116">
        <v>3</v>
      </c>
      <c r="AL506" s="116">
        <v>3</v>
      </c>
      <c r="AM506" s="117">
        <f t="shared" si="80"/>
        <v>9</v>
      </c>
      <c r="AN506" s="119" t="str">
        <f t="shared" si="81"/>
        <v>No</v>
      </c>
      <c r="AO506" s="119" t="str">
        <f t="shared" si="82"/>
        <v>NOT SELECTED</v>
      </c>
      <c r="AP506" s="119" t="str">
        <f t="shared" si="83"/>
        <v>NOT SELECTED</v>
      </c>
      <c r="AQ506" s="60" t="s">
        <v>869</v>
      </c>
      <c r="AR506" s="112"/>
      <c r="AS506" s="112"/>
    </row>
    <row r="507" spans="2:45" ht="39.75" hidden="1" customHeight="1">
      <c r="B507" s="1" t="s">
        <v>707</v>
      </c>
      <c r="C507" s="109" t="s">
        <v>640</v>
      </c>
      <c r="D507" s="110">
        <v>5</v>
      </c>
      <c r="E507" s="111" t="s">
        <v>892</v>
      </c>
      <c r="F507" s="111"/>
      <c r="G507" s="112" t="s">
        <v>712</v>
      </c>
      <c r="H507" s="112" t="s">
        <v>291</v>
      </c>
      <c r="I507" s="112" t="s">
        <v>655</v>
      </c>
      <c r="J507" s="112" t="s">
        <v>756</v>
      </c>
      <c r="K507" s="112" t="s">
        <v>766</v>
      </c>
      <c r="L507" s="112" t="s">
        <v>726</v>
      </c>
      <c r="M507" s="112"/>
      <c r="N507" s="116">
        <v>3</v>
      </c>
      <c r="O507" s="116">
        <v>4</v>
      </c>
      <c r="P507" s="116">
        <v>4</v>
      </c>
      <c r="Q507" s="116">
        <v>3</v>
      </c>
      <c r="R507" s="116">
        <v>3</v>
      </c>
      <c r="S507" s="116">
        <v>3</v>
      </c>
      <c r="T507" s="117">
        <f t="shared" si="86"/>
        <v>14</v>
      </c>
      <c r="U507" s="116"/>
      <c r="V507" s="117">
        <f t="shared" si="85"/>
        <v>0</v>
      </c>
      <c r="W507" s="116"/>
      <c r="X507" s="116"/>
      <c r="Y507" s="116"/>
      <c r="Z507" s="117">
        <f t="shared" si="76"/>
        <v>0</v>
      </c>
      <c r="AA507" s="116"/>
      <c r="AB507" s="117">
        <f t="shared" si="78"/>
        <v>0</v>
      </c>
      <c r="AC507" s="116">
        <v>4</v>
      </c>
      <c r="AD507" s="117">
        <f t="shared" si="79"/>
        <v>4</v>
      </c>
      <c r="AE507" s="116"/>
      <c r="AF507" s="116"/>
      <c r="AG507" s="116"/>
      <c r="AH507" s="116"/>
      <c r="AI507" s="117">
        <f>(AE507*'MS-8,9,10 Domain 3 Weights'!$B$2)+(AF507*'MS-8,9,10 Domain 3 Weights'!$B$3)+(AG507*'MS-8,9,10 Domain 3 Weights'!$B$4)+(AH507*'MS-8,9,10 Domain 3 Weights'!$B$5)</f>
        <v>0</v>
      </c>
      <c r="AJ507" s="116">
        <v>3</v>
      </c>
      <c r="AK507" s="116">
        <v>3</v>
      </c>
      <c r="AL507" s="116">
        <v>3</v>
      </c>
      <c r="AM507" s="117">
        <f t="shared" si="80"/>
        <v>9</v>
      </c>
      <c r="AN507" s="119" t="str">
        <f t="shared" si="81"/>
        <v>No</v>
      </c>
      <c r="AO507" s="119" t="str">
        <f t="shared" si="82"/>
        <v>NOT SELECTED</v>
      </c>
      <c r="AP507" s="119" t="str">
        <f t="shared" si="83"/>
        <v>NOT SELECTED</v>
      </c>
      <c r="AQ507" s="60" t="s">
        <v>869</v>
      </c>
      <c r="AR507" s="112"/>
      <c r="AS507" s="112" t="s">
        <v>939</v>
      </c>
    </row>
    <row r="508" spans="2:45" ht="63.75" hidden="1" customHeight="1">
      <c r="B508" s="1" t="s">
        <v>707</v>
      </c>
      <c r="C508" s="109" t="s">
        <v>640</v>
      </c>
      <c r="D508" s="110">
        <v>6</v>
      </c>
      <c r="E508" s="111" t="s">
        <v>892</v>
      </c>
      <c r="F508" s="111"/>
      <c r="G508" s="112" t="s">
        <v>713</v>
      </c>
      <c r="H508" s="112" t="s">
        <v>291</v>
      </c>
      <c r="I508" s="112" t="s">
        <v>655</v>
      </c>
      <c r="J508" s="112" t="s">
        <v>756</v>
      </c>
      <c r="K508" s="112" t="s">
        <v>766</v>
      </c>
      <c r="L508" s="112" t="s">
        <v>726</v>
      </c>
      <c r="M508" s="112"/>
      <c r="N508" s="116">
        <v>3</v>
      </c>
      <c r="O508" s="116">
        <v>4</v>
      </c>
      <c r="P508" s="116">
        <v>3</v>
      </c>
      <c r="Q508" s="116">
        <v>3</v>
      </c>
      <c r="R508" s="116">
        <v>3</v>
      </c>
      <c r="S508" s="116">
        <v>3</v>
      </c>
      <c r="T508" s="117">
        <f t="shared" si="86"/>
        <v>13</v>
      </c>
      <c r="U508" s="116"/>
      <c r="V508" s="117">
        <f t="shared" si="85"/>
        <v>0</v>
      </c>
      <c r="W508" s="116"/>
      <c r="X508" s="116"/>
      <c r="Y508" s="116"/>
      <c r="Z508" s="117">
        <f t="shared" si="76"/>
        <v>0</v>
      </c>
      <c r="AA508" s="116"/>
      <c r="AB508" s="117">
        <f t="shared" si="78"/>
        <v>0</v>
      </c>
      <c r="AC508" s="116">
        <v>4</v>
      </c>
      <c r="AD508" s="117">
        <f t="shared" si="79"/>
        <v>4</v>
      </c>
      <c r="AE508" s="116"/>
      <c r="AF508" s="116"/>
      <c r="AG508" s="116"/>
      <c r="AH508" s="116"/>
      <c r="AI508" s="117">
        <f>(AE508*'MS-8,9,10 Domain 3 Weights'!$B$2)+(AF508*'MS-8,9,10 Domain 3 Weights'!$B$3)+(AG508*'MS-8,9,10 Domain 3 Weights'!$B$4)+(AH508*'MS-8,9,10 Domain 3 Weights'!$B$5)</f>
        <v>0</v>
      </c>
      <c r="AJ508" s="116">
        <v>3</v>
      </c>
      <c r="AK508" s="116">
        <v>3</v>
      </c>
      <c r="AL508" s="116">
        <v>3</v>
      </c>
      <c r="AM508" s="117">
        <f t="shared" si="80"/>
        <v>9</v>
      </c>
      <c r="AN508" s="119" t="str">
        <f t="shared" si="81"/>
        <v>No</v>
      </c>
      <c r="AO508" s="119" t="str">
        <f t="shared" si="82"/>
        <v>NOT SELECTED</v>
      </c>
      <c r="AP508" s="119" t="str">
        <f t="shared" si="83"/>
        <v>NOT SELECTED</v>
      </c>
      <c r="AQ508" s="60" t="s">
        <v>869</v>
      </c>
      <c r="AR508" s="112"/>
      <c r="AS508" s="112" t="s">
        <v>940</v>
      </c>
    </row>
    <row r="509" spans="2:45" ht="52" hidden="1">
      <c r="B509" s="1" t="s">
        <v>707</v>
      </c>
      <c r="C509" s="109" t="s">
        <v>640</v>
      </c>
      <c r="D509" s="110">
        <v>7</v>
      </c>
      <c r="E509" s="111" t="s">
        <v>892</v>
      </c>
      <c r="F509" s="111"/>
      <c r="G509" s="112" t="s">
        <v>714</v>
      </c>
      <c r="H509" s="112" t="s">
        <v>291</v>
      </c>
      <c r="I509" s="112" t="s">
        <v>655</v>
      </c>
      <c r="J509" s="112" t="s">
        <v>756</v>
      </c>
      <c r="K509" s="112" t="s">
        <v>766</v>
      </c>
      <c r="L509" s="112" t="s">
        <v>726</v>
      </c>
      <c r="M509" s="112"/>
      <c r="N509" s="116">
        <v>3</v>
      </c>
      <c r="O509" s="116">
        <v>4</v>
      </c>
      <c r="P509" s="116">
        <v>3</v>
      </c>
      <c r="Q509" s="116">
        <v>3</v>
      </c>
      <c r="R509" s="116">
        <v>3</v>
      </c>
      <c r="S509" s="116">
        <v>3</v>
      </c>
      <c r="T509" s="117">
        <f t="shared" si="86"/>
        <v>13</v>
      </c>
      <c r="U509" s="116"/>
      <c r="V509" s="117">
        <f t="shared" si="85"/>
        <v>0</v>
      </c>
      <c r="W509" s="116"/>
      <c r="X509" s="116"/>
      <c r="Y509" s="116"/>
      <c r="Z509" s="117">
        <f t="shared" ref="Z509:Z518" si="87">SUM(W509:Y509)</f>
        <v>0</v>
      </c>
      <c r="AA509" s="116"/>
      <c r="AB509" s="117">
        <f t="shared" si="78"/>
        <v>0</v>
      </c>
      <c r="AC509" s="116">
        <v>4</v>
      </c>
      <c r="AD509" s="117">
        <f t="shared" si="79"/>
        <v>4</v>
      </c>
      <c r="AE509" s="116"/>
      <c r="AF509" s="116"/>
      <c r="AG509" s="116"/>
      <c r="AH509" s="116"/>
      <c r="AI509" s="117">
        <f>(AE509*'MS-8,9,10 Domain 3 Weights'!$B$2)+(AF509*'MS-8,9,10 Domain 3 Weights'!$B$3)+(AG509*'MS-8,9,10 Domain 3 Weights'!$B$4)+(AH509*'MS-8,9,10 Domain 3 Weights'!$B$5)</f>
        <v>0</v>
      </c>
      <c r="AJ509" s="116">
        <v>3</v>
      </c>
      <c r="AK509" s="116">
        <v>3</v>
      </c>
      <c r="AL509" s="116">
        <v>3</v>
      </c>
      <c r="AM509" s="117">
        <f t="shared" si="80"/>
        <v>9</v>
      </c>
      <c r="AN509" s="119" t="str">
        <f t="shared" si="81"/>
        <v>No</v>
      </c>
      <c r="AO509" s="119" t="str">
        <f t="shared" si="82"/>
        <v>NOT SELECTED</v>
      </c>
      <c r="AP509" s="119" t="str">
        <f t="shared" si="83"/>
        <v>NOT SELECTED</v>
      </c>
      <c r="AQ509" s="60" t="s">
        <v>869</v>
      </c>
      <c r="AR509" s="112"/>
      <c r="AS509" s="112"/>
    </row>
    <row r="510" spans="2:45" ht="52">
      <c r="B510" s="1" t="s">
        <v>707</v>
      </c>
      <c r="C510" s="109" t="s">
        <v>640</v>
      </c>
      <c r="D510" s="110">
        <v>8</v>
      </c>
      <c r="E510" s="111" t="s">
        <v>892</v>
      </c>
      <c r="F510" s="111"/>
      <c r="G510" s="112" t="s">
        <v>715</v>
      </c>
      <c r="H510" s="112" t="s">
        <v>291</v>
      </c>
      <c r="I510" s="112" t="s">
        <v>655</v>
      </c>
      <c r="J510" s="112" t="s">
        <v>756</v>
      </c>
      <c r="K510" s="112" t="s">
        <v>766</v>
      </c>
      <c r="L510" s="112" t="s">
        <v>726</v>
      </c>
      <c r="M510" s="112"/>
      <c r="N510" s="116">
        <v>4</v>
      </c>
      <c r="O510" s="116">
        <v>4</v>
      </c>
      <c r="P510" s="116">
        <v>3</v>
      </c>
      <c r="Q510" s="116">
        <v>5</v>
      </c>
      <c r="R510" s="116">
        <v>3</v>
      </c>
      <c r="S510" s="116">
        <v>3</v>
      </c>
      <c r="T510" s="117">
        <f t="shared" si="86"/>
        <v>16</v>
      </c>
      <c r="U510" s="116"/>
      <c r="V510" s="117">
        <f t="shared" si="85"/>
        <v>0</v>
      </c>
      <c r="W510" s="116"/>
      <c r="X510" s="116"/>
      <c r="Y510" s="116"/>
      <c r="Z510" s="117">
        <f t="shared" si="87"/>
        <v>0</v>
      </c>
      <c r="AA510" s="116"/>
      <c r="AB510" s="117">
        <f t="shared" si="78"/>
        <v>0</v>
      </c>
      <c r="AC510" s="116">
        <v>5</v>
      </c>
      <c r="AD510" s="117">
        <f t="shared" si="79"/>
        <v>5</v>
      </c>
      <c r="AE510" s="116"/>
      <c r="AF510" s="116"/>
      <c r="AG510" s="116"/>
      <c r="AH510" s="116"/>
      <c r="AI510" s="117">
        <f>(AE510*'MS-8,9,10 Domain 3 Weights'!$B$2)+(AF510*'MS-8,9,10 Domain 3 Weights'!$B$3)+(AG510*'MS-8,9,10 Domain 3 Weights'!$B$4)+(AH510*'MS-8,9,10 Domain 3 Weights'!$B$5)</f>
        <v>0</v>
      </c>
      <c r="AJ510" s="116">
        <v>4</v>
      </c>
      <c r="AK510" s="116">
        <v>3</v>
      </c>
      <c r="AL510" s="116">
        <v>3</v>
      </c>
      <c r="AM510" s="117">
        <f t="shared" si="80"/>
        <v>10</v>
      </c>
      <c r="AN510" s="119" t="str">
        <f t="shared" si="81"/>
        <v>Yes</v>
      </c>
      <c r="AO510" s="119" t="str">
        <f t="shared" si="82"/>
        <v>SELECTED</v>
      </c>
      <c r="AP510" s="119" t="str">
        <f t="shared" si="83"/>
        <v>NOT SELECTED</v>
      </c>
      <c r="AQ510" s="60" t="s">
        <v>869</v>
      </c>
      <c r="AR510" s="112"/>
      <c r="AS510" s="112" t="s">
        <v>938</v>
      </c>
    </row>
    <row r="511" spans="2:45" ht="50.25" hidden="1" customHeight="1">
      <c r="B511" s="1" t="s">
        <v>707</v>
      </c>
      <c r="C511" s="109" t="s">
        <v>640</v>
      </c>
      <c r="D511" s="110">
        <v>9</v>
      </c>
      <c r="E511" s="111" t="s">
        <v>892</v>
      </c>
      <c r="F511" s="111"/>
      <c r="G511" s="112" t="s">
        <v>716</v>
      </c>
      <c r="H511" s="112" t="s">
        <v>33</v>
      </c>
      <c r="I511" s="112" t="s">
        <v>215</v>
      </c>
      <c r="J511" s="112" t="s">
        <v>756</v>
      </c>
      <c r="K511" s="112" t="s">
        <v>772</v>
      </c>
      <c r="L511" s="112" t="s">
        <v>726</v>
      </c>
      <c r="M511" s="112"/>
      <c r="N511" s="116">
        <v>4</v>
      </c>
      <c r="O511" s="116">
        <v>4</v>
      </c>
      <c r="P511" s="116">
        <v>3</v>
      </c>
      <c r="Q511" s="116">
        <v>5</v>
      </c>
      <c r="R511" s="116">
        <v>3</v>
      </c>
      <c r="S511" s="116">
        <v>3</v>
      </c>
      <c r="T511" s="117">
        <f t="shared" si="86"/>
        <v>16</v>
      </c>
      <c r="U511" s="116"/>
      <c r="V511" s="117">
        <f t="shared" si="85"/>
        <v>0</v>
      </c>
      <c r="W511" s="116"/>
      <c r="X511" s="116"/>
      <c r="Y511" s="116"/>
      <c r="Z511" s="117">
        <f t="shared" si="87"/>
        <v>0</v>
      </c>
      <c r="AA511" s="116"/>
      <c r="AB511" s="117">
        <f t="shared" si="78"/>
        <v>0</v>
      </c>
      <c r="AC511" s="116">
        <v>4</v>
      </c>
      <c r="AD511" s="117">
        <f t="shared" si="79"/>
        <v>4</v>
      </c>
      <c r="AE511" s="116"/>
      <c r="AF511" s="116"/>
      <c r="AG511" s="116"/>
      <c r="AH511" s="116"/>
      <c r="AI511" s="117">
        <f>(AE511*'MS-8,9,10 Domain 3 Weights'!$B$2)+(AF511*'MS-8,9,10 Domain 3 Weights'!$B$3)+(AG511*'MS-8,9,10 Domain 3 Weights'!$B$4)+(AH511*'MS-8,9,10 Domain 3 Weights'!$B$5)</f>
        <v>0</v>
      </c>
      <c r="AJ511" s="116">
        <v>3</v>
      </c>
      <c r="AK511" s="116">
        <v>3</v>
      </c>
      <c r="AL511" s="116">
        <v>3</v>
      </c>
      <c r="AM511" s="117">
        <f t="shared" si="80"/>
        <v>9</v>
      </c>
      <c r="AN511" s="119" t="str">
        <f t="shared" si="81"/>
        <v>No</v>
      </c>
      <c r="AO511" s="119" t="str">
        <f t="shared" si="82"/>
        <v>NOT SELECTED</v>
      </c>
      <c r="AP511" s="119" t="str">
        <f t="shared" si="83"/>
        <v>NOT SELECTED</v>
      </c>
      <c r="AQ511" s="60" t="s">
        <v>869</v>
      </c>
      <c r="AR511" s="112"/>
      <c r="AS511" s="112"/>
    </row>
    <row r="512" spans="2:45" ht="39" hidden="1">
      <c r="B512" s="1" t="s">
        <v>707</v>
      </c>
      <c r="C512" s="109" t="s">
        <v>640</v>
      </c>
      <c r="D512" s="110">
        <v>10</v>
      </c>
      <c r="E512" s="111" t="s">
        <v>892</v>
      </c>
      <c r="F512" s="111"/>
      <c r="G512" s="112" t="s">
        <v>717</v>
      </c>
      <c r="H512" s="112" t="s">
        <v>30</v>
      </c>
      <c r="I512" s="112" t="s">
        <v>31</v>
      </c>
      <c r="J512" s="112" t="s">
        <v>756</v>
      </c>
      <c r="K512" s="112" t="s">
        <v>767</v>
      </c>
      <c r="L512" s="112" t="s">
        <v>726</v>
      </c>
      <c r="M512" s="112"/>
      <c r="N512" s="116">
        <v>4</v>
      </c>
      <c r="O512" s="116">
        <v>4</v>
      </c>
      <c r="P512" s="116">
        <v>3</v>
      </c>
      <c r="Q512" s="116">
        <v>5</v>
      </c>
      <c r="R512" s="116">
        <v>3</v>
      </c>
      <c r="S512" s="116">
        <v>3</v>
      </c>
      <c r="T512" s="117">
        <f t="shared" si="86"/>
        <v>16</v>
      </c>
      <c r="U512" s="116"/>
      <c r="V512" s="117">
        <f t="shared" si="85"/>
        <v>0</v>
      </c>
      <c r="W512" s="116"/>
      <c r="X512" s="116"/>
      <c r="Y512" s="116"/>
      <c r="Z512" s="117">
        <f t="shared" si="87"/>
        <v>0</v>
      </c>
      <c r="AA512" s="116"/>
      <c r="AB512" s="117">
        <f t="shared" si="78"/>
        <v>0</v>
      </c>
      <c r="AC512" s="116">
        <v>4</v>
      </c>
      <c r="AD512" s="117">
        <f t="shared" si="79"/>
        <v>4</v>
      </c>
      <c r="AE512" s="116"/>
      <c r="AF512" s="116"/>
      <c r="AG512" s="116"/>
      <c r="AH512" s="116"/>
      <c r="AI512" s="117">
        <f>(AE512*'MS-8,9,10 Domain 3 Weights'!$B$2)+(AF512*'MS-8,9,10 Domain 3 Weights'!$B$3)+(AG512*'MS-8,9,10 Domain 3 Weights'!$B$4)+(AH512*'MS-8,9,10 Domain 3 Weights'!$B$5)</f>
        <v>0</v>
      </c>
      <c r="AJ512" s="116">
        <v>3</v>
      </c>
      <c r="AK512" s="116">
        <v>3</v>
      </c>
      <c r="AL512" s="116">
        <v>3</v>
      </c>
      <c r="AM512" s="117">
        <f t="shared" si="80"/>
        <v>9</v>
      </c>
      <c r="AN512" s="119" t="str">
        <f t="shared" si="81"/>
        <v>No</v>
      </c>
      <c r="AO512" s="119" t="str">
        <f t="shared" si="82"/>
        <v>NOT SELECTED</v>
      </c>
      <c r="AP512" s="119" t="str">
        <f t="shared" si="83"/>
        <v>NOT SELECTED</v>
      </c>
      <c r="AQ512" s="60" t="s">
        <v>862</v>
      </c>
      <c r="AR512" s="112"/>
      <c r="AS512" s="112"/>
    </row>
    <row r="513" spans="2:45" ht="29.25" customHeight="1">
      <c r="B513" s="1" t="s">
        <v>707</v>
      </c>
      <c r="C513" s="109" t="s">
        <v>640</v>
      </c>
      <c r="D513" s="110">
        <v>11</v>
      </c>
      <c r="E513" s="111" t="s">
        <v>892</v>
      </c>
      <c r="F513" s="111"/>
      <c r="G513" s="112" t="s">
        <v>718</v>
      </c>
      <c r="H513" s="112" t="s">
        <v>291</v>
      </c>
      <c r="I513" s="112" t="s">
        <v>655</v>
      </c>
      <c r="J513" s="112" t="s">
        <v>756</v>
      </c>
      <c r="K513" s="112" t="s">
        <v>766</v>
      </c>
      <c r="L513" s="112" t="s">
        <v>726</v>
      </c>
      <c r="M513" s="112"/>
      <c r="N513" s="116">
        <v>4</v>
      </c>
      <c r="O513" s="116">
        <v>4</v>
      </c>
      <c r="P513" s="116">
        <v>3</v>
      </c>
      <c r="Q513" s="116">
        <v>5</v>
      </c>
      <c r="R513" s="116">
        <v>3</v>
      </c>
      <c r="S513" s="116">
        <v>3</v>
      </c>
      <c r="T513" s="117">
        <f t="shared" si="86"/>
        <v>16</v>
      </c>
      <c r="U513" s="116"/>
      <c r="V513" s="117">
        <f t="shared" si="85"/>
        <v>0</v>
      </c>
      <c r="W513" s="116"/>
      <c r="X513" s="116"/>
      <c r="Y513" s="116"/>
      <c r="Z513" s="117">
        <f t="shared" si="87"/>
        <v>0</v>
      </c>
      <c r="AA513" s="116"/>
      <c r="AB513" s="117">
        <f t="shared" si="78"/>
        <v>0</v>
      </c>
      <c r="AC513" s="116">
        <v>5</v>
      </c>
      <c r="AD513" s="117">
        <f t="shared" si="79"/>
        <v>5</v>
      </c>
      <c r="AE513" s="116"/>
      <c r="AF513" s="116"/>
      <c r="AG513" s="116"/>
      <c r="AH513" s="116"/>
      <c r="AI513" s="117">
        <f>(AE513*'MS-8,9,10 Domain 3 Weights'!$B$2)+(AF513*'MS-8,9,10 Domain 3 Weights'!$B$3)+(AG513*'MS-8,9,10 Domain 3 Weights'!$B$4)+(AH513*'MS-8,9,10 Domain 3 Weights'!$B$5)</f>
        <v>0</v>
      </c>
      <c r="AJ513" s="116">
        <v>4</v>
      </c>
      <c r="AK513" s="116">
        <v>3</v>
      </c>
      <c r="AL513" s="116">
        <v>3</v>
      </c>
      <c r="AM513" s="117">
        <f t="shared" si="80"/>
        <v>10</v>
      </c>
      <c r="AN513" s="119" t="str">
        <f t="shared" si="81"/>
        <v>Yes</v>
      </c>
      <c r="AO513" s="119" t="str">
        <f t="shared" si="82"/>
        <v>SELECTED</v>
      </c>
      <c r="AP513" s="119" t="str">
        <f t="shared" si="83"/>
        <v>NOT SELECTED</v>
      </c>
      <c r="AQ513" s="60" t="s">
        <v>869</v>
      </c>
      <c r="AR513" s="112"/>
      <c r="AS513" s="112"/>
    </row>
    <row r="514" spans="2:45" ht="24.75" customHeight="1">
      <c r="B514" s="1" t="s">
        <v>707</v>
      </c>
      <c r="C514" s="109" t="s">
        <v>640</v>
      </c>
      <c r="D514" s="110">
        <v>12</v>
      </c>
      <c r="E514" s="111" t="s">
        <v>892</v>
      </c>
      <c r="F514" s="111"/>
      <c r="G514" s="112" t="s">
        <v>719</v>
      </c>
      <c r="H514" s="112" t="s">
        <v>43</v>
      </c>
      <c r="I514" s="112" t="s">
        <v>702</v>
      </c>
      <c r="J514" s="112" t="s">
        <v>756</v>
      </c>
      <c r="K514" s="112" t="s">
        <v>766</v>
      </c>
      <c r="L514" s="112" t="s">
        <v>727</v>
      </c>
      <c r="M514" s="112"/>
      <c r="N514" s="116">
        <v>4</v>
      </c>
      <c r="O514" s="116">
        <v>4</v>
      </c>
      <c r="P514" s="116">
        <v>3</v>
      </c>
      <c r="Q514" s="116">
        <v>5</v>
      </c>
      <c r="R514" s="116">
        <v>4</v>
      </c>
      <c r="S514" s="116">
        <v>4</v>
      </c>
      <c r="T514" s="117">
        <f t="shared" si="86"/>
        <v>16</v>
      </c>
      <c r="U514" s="116"/>
      <c r="V514" s="117">
        <f t="shared" si="85"/>
        <v>0</v>
      </c>
      <c r="W514" s="116"/>
      <c r="X514" s="116"/>
      <c r="Y514" s="116"/>
      <c r="Z514" s="117">
        <f t="shared" si="87"/>
        <v>0</v>
      </c>
      <c r="AA514" s="116"/>
      <c r="AB514" s="117">
        <f t="shared" si="78"/>
        <v>0</v>
      </c>
      <c r="AC514" s="116">
        <v>5</v>
      </c>
      <c r="AD514" s="117">
        <f t="shared" si="79"/>
        <v>5</v>
      </c>
      <c r="AE514" s="116"/>
      <c r="AF514" s="116"/>
      <c r="AG514" s="116"/>
      <c r="AH514" s="116"/>
      <c r="AI514" s="117">
        <f>(AE514*'MS-8,9,10 Domain 3 Weights'!$B$2)+(AF514*'MS-8,9,10 Domain 3 Weights'!$B$3)+(AG514*'MS-8,9,10 Domain 3 Weights'!$B$4)+(AH514*'MS-8,9,10 Domain 3 Weights'!$B$5)</f>
        <v>0</v>
      </c>
      <c r="AJ514" s="116">
        <v>4</v>
      </c>
      <c r="AK514" s="116">
        <v>3</v>
      </c>
      <c r="AL514" s="116">
        <v>3</v>
      </c>
      <c r="AM514" s="117">
        <f t="shared" si="80"/>
        <v>10</v>
      </c>
      <c r="AN514" s="119" t="str">
        <f t="shared" si="81"/>
        <v>Yes</v>
      </c>
      <c r="AO514" s="119" t="str">
        <f t="shared" si="82"/>
        <v>SELECTED</v>
      </c>
      <c r="AP514" s="119" t="str">
        <f t="shared" si="83"/>
        <v>NOT SELECTED</v>
      </c>
      <c r="AQ514" s="60" t="s">
        <v>869</v>
      </c>
      <c r="AR514" s="112"/>
      <c r="AS514" s="112"/>
    </row>
    <row r="515" spans="2:45" ht="34.5" hidden="1" customHeight="1">
      <c r="B515" s="1" t="s">
        <v>707</v>
      </c>
      <c r="C515" s="109" t="s">
        <v>640</v>
      </c>
      <c r="D515" s="110">
        <v>13</v>
      </c>
      <c r="E515" s="111" t="s">
        <v>892</v>
      </c>
      <c r="F515" s="111"/>
      <c r="G515" s="112" t="s">
        <v>720</v>
      </c>
      <c r="H515" s="112" t="s">
        <v>43</v>
      </c>
      <c r="I515" s="112" t="s">
        <v>702</v>
      </c>
      <c r="J515" s="112" t="s">
        <v>756</v>
      </c>
      <c r="K515" s="112" t="s">
        <v>766</v>
      </c>
      <c r="L515" s="112" t="s">
        <v>727</v>
      </c>
      <c r="M515" s="112"/>
      <c r="N515" s="116">
        <v>4</v>
      </c>
      <c r="O515" s="116">
        <v>4</v>
      </c>
      <c r="P515" s="116">
        <v>3</v>
      </c>
      <c r="Q515" s="116">
        <v>5</v>
      </c>
      <c r="R515" s="116">
        <v>4</v>
      </c>
      <c r="S515" s="116">
        <v>4</v>
      </c>
      <c r="T515" s="117">
        <f t="shared" si="86"/>
        <v>16</v>
      </c>
      <c r="U515" s="116"/>
      <c r="V515" s="117">
        <f t="shared" si="85"/>
        <v>0</v>
      </c>
      <c r="W515" s="116"/>
      <c r="X515" s="116"/>
      <c r="Y515" s="116"/>
      <c r="Z515" s="117">
        <f t="shared" si="87"/>
        <v>0</v>
      </c>
      <c r="AA515" s="116"/>
      <c r="AB515" s="117">
        <f t="shared" si="78"/>
        <v>0</v>
      </c>
      <c r="AC515" s="116">
        <v>4</v>
      </c>
      <c r="AD515" s="117">
        <f t="shared" si="79"/>
        <v>4</v>
      </c>
      <c r="AE515" s="116"/>
      <c r="AF515" s="116"/>
      <c r="AG515" s="116"/>
      <c r="AH515" s="116"/>
      <c r="AI515" s="117">
        <f>(AE515*'MS-8,9,10 Domain 3 Weights'!$B$2)+(AF515*'MS-8,9,10 Domain 3 Weights'!$B$3)+(AG515*'MS-8,9,10 Domain 3 Weights'!$B$4)+(AH515*'MS-8,9,10 Domain 3 Weights'!$B$5)</f>
        <v>0</v>
      </c>
      <c r="AJ515" s="116">
        <v>3</v>
      </c>
      <c r="AK515" s="116">
        <v>3</v>
      </c>
      <c r="AL515" s="116">
        <v>3</v>
      </c>
      <c r="AM515" s="117">
        <f t="shared" si="80"/>
        <v>9</v>
      </c>
      <c r="AN515" s="119" t="str">
        <f t="shared" si="81"/>
        <v>No</v>
      </c>
      <c r="AO515" s="119" t="str">
        <f t="shared" si="82"/>
        <v>NOT SELECTED</v>
      </c>
      <c r="AP515" s="119" t="str">
        <f t="shared" si="83"/>
        <v>NOT SELECTED</v>
      </c>
      <c r="AQ515" s="60" t="s">
        <v>869</v>
      </c>
      <c r="AR515" s="112"/>
      <c r="AS515" s="112"/>
    </row>
    <row r="516" spans="2:45" ht="65" hidden="1">
      <c r="B516" s="1" t="s">
        <v>707</v>
      </c>
      <c r="C516" s="109" t="s">
        <v>640</v>
      </c>
      <c r="D516" s="110">
        <v>14</v>
      </c>
      <c r="E516" s="111" t="s">
        <v>892</v>
      </c>
      <c r="F516" s="111"/>
      <c r="G516" s="112" t="s">
        <v>721</v>
      </c>
      <c r="H516" s="112" t="s">
        <v>482</v>
      </c>
      <c r="I516" s="112" t="s">
        <v>706</v>
      </c>
      <c r="J516" s="112" t="s">
        <v>756</v>
      </c>
      <c r="K516" s="112" t="s">
        <v>766</v>
      </c>
      <c r="L516" s="112" t="s">
        <v>727</v>
      </c>
      <c r="M516" s="112"/>
      <c r="N516" s="116">
        <v>4</v>
      </c>
      <c r="O516" s="116">
        <v>4</v>
      </c>
      <c r="P516" s="116">
        <v>3</v>
      </c>
      <c r="Q516" s="116">
        <v>5</v>
      </c>
      <c r="R516" s="116">
        <v>3</v>
      </c>
      <c r="S516" s="116">
        <v>3</v>
      </c>
      <c r="T516" s="117">
        <f t="shared" si="86"/>
        <v>16</v>
      </c>
      <c r="U516" s="116"/>
      <c r="V516" s="117">
        <f t="shared" si="85"/>
        <v>0</v>
      </c>
      <c r="W516" s="116"/>
      <c r="X516" s="116"/>
      <c r="Y516" s="116"/>
      <c r="Z516" s="117">
        <f t="shared" si="87"/>
        <v>0</v>
      </c>
      <c r="AA516" s="116"/>
      <c r="AB516" s="117">
        <f t="shared" si="78"/>
        <v>0</v>
      </c>
      <c r="AC516" s="116">
        <v>4</v>
      </c>
      <c r="AD516" s="117">
        <f t="shared" si="79"/>
        <v>4</v>
      </c>
      <c r="AE516" s="116"/>
      <c r="AF516" s="116"/>
      <c r="AG516" s="116"/>
      <c r="AH516" s="116"/>
      <c r="AI516" s="117">
        <f>(AE516*'MS-8,9,10 Domain 3 Weights'!$B$2)+(AF516*'MS-8,9,10 Domain 3 Weights'!$B$3)+(AG516*'MS-8,9,10 Domain 3 Weights'!$B$4)+(AH516*'MS-8,9,10 Domain 3 Weights'!$B$5)</f>
        <v>0</v>
      </c>
      <c r="AJ516" s="116">
        <v>3</v>
      </c>
      <c r="AK516" s="116">
        <v>3</v>
      </c>
      <c r="AL516" s="116">
        <v>3</v>
      </c>
      <c r="AM516" s="117">
        <f t="shared" si="80"/>
        <v>9</v>
      </c>
      <c r="AN516" s="119" t="str">
        <f t="shared" si="81"/>
        <v>No</v>
      </c>
      <c r="AO516" s="119" t="str">
        <f t="shared" si="82"/>
        <v>NOT SELECTED</v>
      </c>
      <c r="AP516" s="119" t="str">
        <f t="shared" si="83"/>
        <v>NOT SELECTED</v>
      </c>
      <c r="AQ516" s="60" t="s">
        <v>864</v>
      </c>
      <c r="AR516" s="112"/>
      <c r="AS516" s="112"/>
    </row>
    <row r="517" spans="2:45" ht="52">
      <c r="B517" s="59"/>
      <c r="C517" s="113"/>
      <c r="D517" s="113">
        <v>15</v>
      </c>
      <c r="E517" s="114" t="s">
        <v>892</v>
      </c>
      <c r="F517" s="114"/>
      <c r="G517" s="115" t="s">
        <v>722</v>
      </c>
      <c r="H517" s="112" t="s">
        <v>14</v>
      </c>
      <c r="I517" s="112" t="s">
        <v>723</v>
      </c>
      <c r="J517" s="112" t="s">
        <v>756</v>
      </c>
      <c r="K517" s="115" t="s">
        <v>764</v>
      </c>
      <c r="L517" s="115" t="s">
        <v>726</v>
      </c>
      <c r="M517" s="115"/>
      <c r="N517" s="116">
        <v>4</v>
      </c>
      <c r="O517" s="116">
        <v>4</v>
      </c>
      <c r="P517" s="116">
        <v>3</v>
      </c>
      <c r="Q517" s="116">
        <v>5</v>
      </c>
      <c r="R517" s="116">
        <v>3</v>
      </c>
      <c r="S517" s="116">
        <v>3</v>
      </c>
      <c r="T517" s="117">
        <f t="shared" si="86"/>
        <v>16</v>
      </c>
      <c r="U517" s="116"/>
      <c r="V517" s="117">
        <f t="shared" si="85"/>
        <v>0</v>
      </c>
      <c r="W517" s="116"/>
      <c r="X517" s="116"/>
      <c r="Y517" s="116"/>
      <c r="Z517" s="117">
        <f t="shared" si="87"/>
        <v>0</v>
      </c>
      <c r="AA517" s="116"/>
      <c r="AB517" s="117">
        <f t="shared" si="78"/>
        <v>0</v>
      </c>
      <c r="AC517" s="116">
        <v>5</v>
      </c>
      <c r="AD517" s="117">
        <f t="shared" si="79"/>
        <v>5</v>
      </c>
      <c r="AE517" s="116"/>
      <c r="AF517" s="116"/>
      <c r="AG517" s="116"/>
      <c r="AH517" s="116"/>
      <c r="AI517" s="117">
        <f>(AE517*'MS-8,9,10 Domain 3 Weights'!$B$2)+(AF517*'MS-8,9,10 Domain 3 Weights'!$B$3)+(AG517*'MS-8,9,10 Domain 3 Weights'!$B$4)+(AH517*'MS-8,9,10 Domain 3 Weights'!$B$5)</f>
        <v>0</v>
      </c>
      <c r="AJ517" s="116">
        <v>4</v>
      </c>
      <c r="AK517" s="116">
        <v>3</v>
      </c>
      <c r="AL517" s="116">
        <v>3</v>
      </c>
      <c r="AM517" s="117">
        <f t="shared" si="80"/>
        <v>10</v>
      </c>
      <c r="AN517" s="119" t="str">
        <f t="shared" si="81"/>
        <v>Yes</v>
      </c>
      <c r="AO517" s="119" t="str">
        <f t="shared" si="82"/>
        <v>SELECTED</v>
      </c>
      <c r="AP517" s="119" t="str">
        <f t="shared" si="83"/>
        <v>NOT SELECTED</v>
      </c>
      <c r="AQ517" s="86" t="s">
        <v>869</v>
      </c>
      <c r="AR517" s="112"/>
      <c r="AS517" s="115" t="s">
        <v>970</v>
      </c>
    </row>
    <row r="518" spans="2:45" ht="52">
      <c r="B518" s="59"/>
      <c r="C518" s="113"/>
      <c r="D518" s="113">
        <v>16</v>
      </c>
      <c r="E518" s="114" t="s">
        <v>892</v>
      </c>
      <c r="F518" s="114"/>
      <c r="G518" s="115" t="s">
        <v>885</v>
      </c>
      <c r="H518" s="112" t="s">
        <v>22</v>
      </c>
      <c r="I518" s="112" t="s">
        <v>724</v>
      </c>
      <c r="J518" s="112" t="s">
        <v>756</v>
      </c>
      <c r="K518" s="115" t="s">
        <v>765</v>
      </c>
      <c r="L518" s="115" t="s">
        <v>726</v>
      </c>
      <c r="M518" s="115"/>
      <c r="N518" s="116">
        <v>4</v>
      </c>
      <c r="O518" s="116">
        <v>4</v>
      </c>
      <c r="P518" s="116">
        <v>3</v>
      </c>
      <c r="Q518" s="116">
        <v>5</v>
      </c>
      <c r="R518" s="116">
        <v>3</v>
      </c>
      <c r="S518" s="116">
        <v>3</v>
      </c>
      <c r="T518" s="117">
        <f t="shared" si="86"/>
        <v>16</v>
      </c>
      <c r="U518" s="116"/>
      <c r="V518" s="117">
        <f>IF(E518="MS-1",U518*(VLOOKUP(K518,_tbl.MS1,3,FALSE)),U518)</f>
        <v>0</v>
      </c>
      <c r="W518" s="116"/>
      <c r="X518" s="116"/>
      <c r="Y518" s="116"/>
      <c r="Z518" s="117">
        <f t="shared" si="87"/>
        <v>0</v>
      </c>
      <c r="AA518" s="116"/>
      <c r="AB518" s="117">
        <f t="shared" si="78"/>
        <v>0</v>
      </c>
      <c r="AC518" s="116">
        <v>5</v>
      </c>
      <c r="AD518" s="117">
        <f t="shared" si="79"/>
        <v>5</v>
      </c>
      <c r="AE518" s="116"/>
      <c r="AF518" s="116"/>
      <c r="AG518" s="116"/>
      <c r="AH518" s="116"/>
      <c r="AI518" s="117">
        <f>(AE518*'MS-8,9,10 Domain 3 Weights'!$B$2)+(AF518*'MS-8,9,10 Domain 3 Weights'!$B$3)+(AG518*'MS-8,9,10 Domain 3 Weights'!$B$4)+(AH518*'MS-8,9,10 Domain 3 Weights'!$B$5)</f>
        <v>0</v>
      </c>
      <c r="AJ518" s="116">
        <v>4</v>
      </c>
      <c r="AK518" s="116">
        <v>3</v>
      </c>
      <c r="AL518" s="116">
        <v>3</v>
      </c>
      <c r="AM518" s="117">
        <f t="shared" si="80"/>
        <v>10</v>
      </c>
      <c r="AN518" s="119" t="str">
        <f t="shared" si="81"/>
        <v>Yes</v>
      </c>
      <c r="AO518" s="119" t="str">
        <f t="shared" si="82"/>
        <v>SELECTED</v>
      </c>
      <c r="AP518" s="119" t="str">
        <f t="shared" si="83"/>
        <v>NOT SELECTED</v>
      </c>
      <c r="AQ518" s="86" t="s">
        <v>869</v>
      </c>
      <c r="AR518" s="112"/>
      <c r="AS518" s="115" t="s">
        <v>971</v>
      </c>
    </row>
  </sheetData>
  <sheetProtection formatCells="0" formatColumns="0" formatRows="0" insertColumns="0" insertRows="0" insertHyperlinks="0" deleteColumns="0" deleteRows="0" sort="0" autoFilter="0" pivotTables="0"/>
  <autoFilter ref="B9:AS518" xr:uid="{A968BB01-DBB7-4546-877E-2EBC002B6431}">
    <filterColumn colId="39">
      <filters>
        <filter val="SELECTED"/>
      </filters>
    </filterColumn>
  </autoFilter>
  <mergeCells count="5">
    <mergeCell ref="N8:T8"/>
    <mergeCell ref="U8:AB8"/>
    <mergeCell ref="AC8:AD8"/>
    <mergeCell ref="AE8:AI8"/>
    <mergeCell ref="AN8:AP8"/>
  </mergeCells>
  <conditionalFormatting sqref="R10">
    <cfRule type="colorScale" priority="722">
      <colorScale>
        <cfvo type="min"/>
        <cfvo type="max"/>
        <color rgb="FFF8696B"/>
        <color rgb="FFFCFCFF"/>
      </colorScale>
    </cfRule>
  </conditionalFormatting>
  <conditionalFormatting sqref="R10:S20 R31:S31 R34:S34 R37:S38 R52:S52 R116:S116 R119:S119 R135:S136 R152:S152 R162:S162 S161 R177:S177 R192:S192 R210:S212 R164:S165 R171:S171 R179:S179 R190:S190 R154:S156 R214:S217 R220:S221 R245:S245 R248:S250 R256:S256 R254:S254 R258:S261 R264:S264 R266:S266 R272:S272 R280:S280 R421:S422 R418:S418 S411 R433:S433 R424:S424 R430:S430 R436:S436 R438:S438 R444:S445 S439 R451:S451 R464:S466 R455:S455 R470:S470 R488:S488 S489:S490 R286:S286 R303:S303 R305:S307 R312:S312 R315:S317 R329:S329 R334:S334 R340:S340 R344:S344 R346:S348 R353:S353 R351:S351 R356:S357 R360:S364 R374:S374 S371 R382:S382 R379:S380 R393:S393 R405:S410 R71:S71 R106:S108 R181:S183 R45:S45 R47:S47 R99:S99 R114:S114 R130:S132 R147:S147 R169:S169 R159:S159 R25:S29 R40:S42 R55:S55 R61:S68 R75:S75 R80:S80 R83:S87 R95:S95 R141:S142 R145:S145 R202:S202 R197:S199 R225:S229">
    <cfRule type="cellIs" dxfId="1441" priority="720" operator="lessThan">
      <formula>4</formula>
    </cfRule>
    <cfRule type="cellIs" dxfId="1440" priority="721" operator="lessThan">
      <formula>3</formula>
    </cfRule>
  </conditionalFormatting>
  <conditionalFormatting sqref="AQ10:AQ516">
    <cfRule type="expression" dxfId="1439" priority="719">
      <formula>CS10</formula>
    </cfRule>
  </conditionalFormatting>
  <conditionalFormatting sqref="AQ52">
    <cfRule type="expression" dxfId="1438" priority="718">
      <formula>CS52</formula>
    </cfRule>
  </conditionalFormatting>
  <conditionalFormatting sqref="AQ327">
    <cfRule type="expression" dxfId="1437" priority="450">
      <formula>CS327</formula>
    </cfRule>
  </conditionalFormatting>
  <conditionalFormatting sqref="AQ81">
    <cfRule type="expression" dxfId="1436" priority="717">
      <formula>CS81</formula>
    </cfRule>
  </conditionalFormatting>
  <conditionalFormatting sqref="AQ87">
    <cfRule type="expression" dxfId="1435" priority="716">
      <formula>CS87</formula>
    </cfRule>
  </conditionalFormatting>
  <conditionalFormatting sqref="AQ106">
    <cfRule type="expression" dxfId="1434" priority="715">
      <formula>CS106</formula>
    </cfRule>
  </conditionalFormatting>
  <conditionalFormatting sqref="AQ108">
    <cfRule type="expression" dxfId="1433" priority="714">
      <formula>CS108</formula>
    </cfRule>
  </conditionalFormatting>
  <conditionalFormatting sqref="AQ119">
    <cfRule type="expression" dxfId="1432" priority="713">
      <formula>CS119</formula>
    </cfRule>
  </conditionalFormatting>
  <conditionalFormatting sqref="AQ135">
    <cfRule type="expression" dxfId="1431" priority="712">
      <formula>CS135</formula>
    </cfRule>
  </conditionalFormatting>
  <conditionalFormatting sqref="AQ156:AQ157">
    <cfRule type="expression" dxfId="1430" priority="711">
      <formula>CS156</formula>
    </cfRule>
  </conditionalFormatting>
  <conditionalFormatting sqref="AQ192">
    <cfRule type="expression" dxfId="1429" priority="710">
      <formula>CS192</formula>
    </cfRule>
  </conditionalFormatting>
  <conditionalFormatting sqref="AQ211:AQ212">
    <cfRule type="expression" dxfId="1428" priority="709">
      <formula>CS211</formula>
    </cfRule>
  </conditionalFormatting>
  <conditionalFormatting sqref="AQ234">
    <cfRule type="expression" dxfId="1427" priority="708">
      <formula>CS234</formula>
    </cfRule>
  </conditionalFormatting>
  <conditionalFormatting sqref="AQ274">
    <cfRule type="expression" dxfId="1426" priority="707">
      <formula>CS274</formula>
    </cfRule>
  </conditionalFormatting>
  <conditionalFormatting sqref="AQ291:AQ294">
    <cfRule type="expression" dxfId="1425" priority="706">
      <formula>CS291</formula>
    </cfRule>
  </conditionalFormatting>
  <conditionalFormatting sqref="AQ312">
    <cfRule type="expression" dxfId="1424" priority="705">
      <formula>CS312</formula>
    </cfRule>
  </conditionalFormatting>
  <conditionalFormatting sqref="AQ334">
    <cfRule type="expression" dxfId="1423" priority="704">
      <formula>CS334</formula>
    </cfRule>
  </conditionalFormatting>
  <conditionalFormatting sqref="AQ345">
    <cfRule type="expression" dxfId="1422" priority="703">
      <formula>CS345</formula>
    </cfRule>
  </conditionalFormatting>
  <conditionalFormatting sqref="AQ361">
    <cfRule type="expression" dxfId="1421" priority="702">
      <formula>CS361</formula>
    </cfRule>
  </conditionalFormatting>
  <conditionalFormatting sqref="AQ378">
    <cfRule type="expression" dxfId="1420" priority="701">
      <formula>CS378</formula>
    </cfRule>
  </conditionalFormatting>
  <conditionalFormatting sqref="AQ390">
    <cfRule type="expression" dxfId="1419" priority="700">
      <formula>CS390</formula>
    </cfRule>
  </conditionalFormatting>
  <conditionalFormatting sqref="AQ396">
    <cfRule type="expression" dxfId="1418" priority="699">
      <formula>CS396</formula>
    </cfRule>
  </conditionalFormatting>
  <conditionalFormatting sqref="AQ512">
    <cfRule type="expression" dxfId="1417" priority="698">
      <formula>CS512</formula>
    </cfRule>
  </conditionalFormatting>
  <conditionalFormatting sqref="AQ210">
    <cfRule type="expression" dxfId="1416" priority="634">
      <formula>CS210</formula>
    </cfRule>
  </conditionalFormatting>
  <conditionalFormatting sqref="AQ29:AQ30">
    <cfRule type="expression" dxfId="1415" priority="697">
      <formula>CS29</formula>
    </cfRule>
  </conditionalFormatting>
  <conditionalFormatting sqref="AQ34:AQ36">
    <cfRule type="expression" dxfId="1414" priority="696">
      <formula>CS34</formula>
    </cfRule>
  </conditionalFormatting>
  <conditionalFormatting sqref="AQ47:AQ48">
    <cfRule type="expression" dxfId="1413" priority="695">
      <formula>CS47</formula>
    </cfRule>
  </conditionalFormatting>
  <conditionalFormatting sqref="AQ49">
    <cfRule type="expression" dxfId="1412" priority="694">
      <formula>CS49</formula>
    </cfRule>
  </conditionalFormatting>
  <conditionalFormatting sqref="AQ50">
    <cfRule type="expression" dxfId="1411" priority="693">
      <formula>CS50</formula>
    </cfRule>
  </conditionalFormatting>
  <conditionalFormatting sqref="AQ51">
    <cfRule type="expression" dxfId="1410" priority="692">
      <formula>CS51</formula>
    </cfRule>
  </conditionalFormatting>
  <conditionalFormatting sqref="AQ65">
    <cfRule type="expression" dxfId="1409" priority="691">
      <formula>CS65</formula>
    </cfRule>
  </conditionalFormatting>
  <conditionalFormatting sqref="AQ66">
    <cfRule type="expression" dxfId="1408" priority="690">
      <formula>CS66</formula>
    </cfRule>
  </conditionalFormatting>
  <conditionalFormatting sqref="AQ67">
    <cfRule type="expression" dxfId="1407" priority="689">
      <formula>CS67</formula>
    </cfRule>
  </conditionalFormatting>
  <conditionalFormatting sqref="AQ68">
    <cfRule type="expression" dxfId="1406" priority="688">
      <formula>CS68</formula>
    </cfRule>
  </conditionalFormatting>
  <conditionalFormatting sqref="AQ70">
    <cfRule type="expression" dxfId="1405" priority="687">
      <formula>CS70</formula>
    </cfRule>
  </conditionalFormatting>
  <conditionalFormatting sqref="AQ83">
    <cfRule type="expression" dxfId="1404" priority="686">
      <formula>CS83</formula>
    </cfRule>
  </conditionalFormatting>
  <conditionalFormatting sqref="AQ84">
    <cfRule type="expression" dxfId="1403" priority="685">
      <formula>CS84</formula>
    </cfRule>
  </conditionalFormatting>
  <conditionalFormatting sqref="AQ85">
    <cfRule type="expression" dxfId="1402" priority="684">
      <formula>CS85</formula>
    </cfRule>
  </conditionalFormatting>
  <conditionalFormatting sqref="AQ86">
    <cfRule type="expression" dxfId="1401" priority="683">
      <formula>CS86</formula>
    </cfRule>
  </conditionalFormatting>
  <conditionalFormatting sqref="AQ102">
    <cfRule type="expression" dxfId="1400" priority="682">
      <formula>CS102</formula>
    </cfRule>
  </conditionalFormatting>
  <conditionalFormatting sqref="AQ103">
    <cfRule type="expression" dxfId="1399" priority="681">
      <formula>CS103</formula>
    </cfRule>
  </conditionalFormatting>
  <conditionalFormatting sqref="AQ104">
    <cfRule type="expression" dxfId="1398" priority="680">
      <formula>CS104</formula>
    </cfRule>
  </conditionalFormatting>
  <conditionalFormatting sqref="AQ105">
    <cfRule type="expression" dxfId="1397" priority="679">
      <formula>CS105</formula>
    </cfRule>
  </conditionalFormatting>
  <conditionalFormatting sqref="AQ107">
    <cfRule type="expression" dxfId="1396" priority="678">
      <formula>CS107</formula>
    </cfRule>
  </conditionalFormatting>
  <conditionalFormatting sqref="AQ114">
    <cfRule type="expression" dxfId="1395" priority="677">
      <formula>CS114</formula>
    </cfRule>
  </conditionalFormatting>
  <conditionalFormatting sqref="AQ115">
    <cfRule type="expression" dxfId="1394" priority="676">
      <formula>CS115</formula>
    </cfRule>
  </conditionalFormatting>
  <conditionalFormatting sqref="AQ116">
    <cfRule type="expression" dxfId="1393" priority="675">
      <formula>CS116</formula>
    </cfRule>
  </conditionalFormatting>
  <conditionalFormatting sqref="AQ117">
    <cfRule type="expression" dxfId="1392" priority="674">
      <formula>CS117</formula>
    </cfRule>
  </conditionalFormatting>
  <conditionalFormatting sqref="AQ118">
    <cfRule type="expression" dxfId="1391" priority="673">
      <formula>CS118</formula>
    </cfRule>
  </conditionalFormatting>
  <conditionalFormatting sqref="AQ120">
    <cfRule type="expression" dxfId="1390" priority="672">
      <formula>CS120</formula>
    </cfRule>
  </conditionalFormatting>
  <conditionalFormatting sqref="AQ130">
    <cfRule type="expression" dxfId="1389" priority="671">
      <formula>CS130</formula>
    </cfRule>
  </conditionalFormatting>
  <conditionalFormatting sqref="AQ131">
    <cfRule type="expression" dxfId="1388" priority="670">
      <formula>CS131</formula>
    </cfRule>
  </conditionalFormatting>
  <conditionalFormatting sqref="AQ132">
    <cfRule type="expression" dxfId="1387" priority="669">
      <formula>CS132</formula>
    </cfRule>
  </conditionalFormatting>
  <conditionalFormatting sqref="AQ133">
    <cfRule type="expression" dxfId="1386" priority="668">
      <formula>CS133</formula>
    </cfRule>
  </conditionalFormatting>
  <conditionalFormatting sqref="AQ134">
    <cfRule type="expression" dxfId="1385" priority="667">
      <formula>CS134</formula>
    </cfRule>
  </conditionalFormatting>
  <conditionalFormatting sqref="AQ147">
    <cfRule type="expression" dxfId="1384" priority="666">
      <formula>CS147</formula>
    </cfRule>
  </conditionalFormatting>
  <conditionalFormatting sqref="AQ148">
    <cfRule type="expression" dxfId="1383" priority="665">
      <formula>CS148</formula>
    </cfRule>
  </conditionalFormatting>
  <conditionalFormatting sqref="AQ149">
    <cfRule type="expression" dxfId="1382" priority="664">
      <formula>CS149</formula>
    </cfRule>
  </conditionalFormatting>
  <conditionalFormatting sqref="AQ150">
    <cfRule type="expression" dxfId="1381" priority="663">
      <formula>CS150</formula>
    </cfRule>
  </conditionalFormatting>
  <conditionalFormatting sqref="AQ151">
    <cfRule type="expression" dxfId="1380" priority="662">
      <formula>CS151</formula>
    </cfRule>
  </conditionalFormatting>
  <conditionalFormatting sqref="AQ152">
    <cfRule type="expression" dxfId="1379" priority="661">
      <formula>CS152</formula>
    </cfRule>
  </conditionalFormatting>
  <conditionalFormatting sqref="AQ153">
    <cfRule type="expression" dxfId="1378" priority="660">
      <formula>CS153</formula>
    </cfRule>
  </conditionalFormatting>
  <conditionalFormatting sqref="AQ159">
    <cfRule type="expression" dxfId="1377" priority="659">
      <formula>CS159</formula>
    </cfRule>
  </conditionalFormatting>
  <conditionalFormatting sqref="AQ160">
    <cfRule type="expression" dxfId="1376" priority="658">
      <formula>CS160</formula>
    </cfRule>
  </conditionalFormatting>
  <conditionalFormatting sqref="AQ161">
    <cfRule type="expression" dxfId="1375" priority="657">
      <formula>CS161</formula>
    </cfRule>
  </conditionalFormatting>
  <conditionalFormatting sqref="AQ163">
    <cfRule type="expression" dxfId="1374" priority="656">
      <formula>CS163</formula>
    </cfRule>
  </conditionalFormatting>
  <conditionalFormatting sqref="AQ170">
    <cfRule type="expression" dxfId="1373" priority="655">
      <formula>CS170</formula>
    </cfRule>
  </conditionalFormatting>
  <conditionalFormatting sqref="AQ172">
    <cfRule type="expression" dxfId="1372" priority="654">
      <formula>CS172</formula>
    </cfRule>
  </conditionalFormatting>
  <conditionalFormatting sqref="AQ173">
    <cfRule type="expression" dxfId="1371" priority="653">
      <formula>CS173</formula>
    </cfRule>
  </conditionalFormatting>
  <conditionalFormatting sqref="AQ174">
    <cfRule type="expression" dxfId="1370" priority="652">
      <formula>CS174</formula>
    </cfRule>
  </conditionalFormatting>
  <conditionalFormatting sqref="AQ175">
    <cfRule type="expression" dxfId="1369" priority="651">
      <formula>CS175</formula>
    </cfRule>
  </conditionalFormatting>
  <conditionalFormatting sqref="AQ176">
    <cfRule type="expression" dxfId="1368" priority="650">
      <formula>CS176</formula>
    </cfRule>
  </conditionalFormatting>
  <conditionalFormatting sqref="AQ177">
    <cfRule type="expression" dxfId="1367" priority="649">
      <formula>CS177</formula>
    </cfRule>
  </conditionalFormatting>
  <conditionalFormatting sqref="AQ178">
    <cfRule type="expression" dxfId="1366" priority="648">
      <formula>CS178</formula>
    </cfRule>
  </conditionalFormatting>
  <conditionalFormatting sqref="AQ179">
    <cfRule type="expression" dxfId="1365" priority="647">
      <formula>CS179</formula>
    </cfRule>
  </conditionalFormatting>
  <conditionalFormatting sqref="AQ180">
    <cfRule type="expression" dxfId="1364" priority="646">
      <formula>CS180</formula>
    </cfRule>
  </conditionalFormatting>
  <conditionalFormatting sqref="AQ183">
    <cfRule type="expression" dxfId="1363" priority="645">
      <formula>CS183</formula>
    </cfRule>
  </conditionalFormatting>
  <conditionalFormatting sqref="AQ189">
    <cfRule type="expression" dxfId="1362" priority="644">
      <formula>CS189</formula>
    </cfRule>
  </conditionalFormatting>
  <conditionalFormatting sqref="AQ190">
    <cfRule type="expression" dxfId="1361" priority="643">
      <formula>CS190</formula>
    </cfRule>
  </conditionalFormatting>
  <conditionalFormatting sqref="AQ191">
    <cfRule type="expression" dxfId="1360" priority="642">
      <formula>CS191</formula>
    </cfRule>
  </conditionalFormatting>
  <conditionalFormatting sqref="AQ203">
    <cfRule type="expression" dxfId="1359" priority="641">
      <formula>CS203</formula>
    </cfRule>
  </conditionalFormatting>
  <conditionalFormatting sqref="AQ204">
    <cfRule type="expression" dxfId="1358" priority="640">
      <formula>CS204</formula>
    </cfRule>
  </conditionalFormatting>
  <conditionalFormatting sqref="AQ205">
    <cfRule type="expression" dxfId="1357" priority="639">
      <formula>CS205</formula>
    </cfRule>
  </conditionalFormatting>
  <conditionalFormatting sqref="AQ206">
    <cfRule type="expression" dxfId="1356" priority="638">
      <formula>CS206</formula>
    </cfRule>
  </conditionalFormatting>
  <conditionalFormatting sqref="AQ207">
    <cfRule type="expression" dxfId="1355" priority="637">
      <formula>CS207</formula>
    </cfRule>
  </conditionalFormatting>
  <conditionalFormatting sqref="AQ208">
    <cfRule type="expression" dxfId="1354" priority="636">
      <formula>CS208</formula>
    </cfRule>
  </conditionalFormatting>
  <conditionalFormatting sqref="AQ209">
    <cfRule type="expression" dxfId="1353" priority="635">
      <formula>CS209</formula>
    </cfRule>
  </conditionalFormatting>
  <conditionalFormatting sqref="AQ213">
    <cfRule type="expression" dxfId="1352" priority="633">
      <formula>CS213</formula>
    </cfRule>
  </conditionalFormatting>
  <conditionalFormatting sqref="AQ217">
    <cfRule type="expression" dxfId="1351" priority="632">
      <formula>CS217</formula>
    </cfRule>
  </conditionalFormatting>
  <conditionalFormatting sqref="AQ218">
    <cfRule type="expression" dxfId="1350" priority="631">
      <formula>CS218</formula>
    </cfRule>
  </conditionalFormatting>
  <conditionalFormatting sqref="AQ219">
    <cfRule type="expression" dxfId="1349" priority="630">
      <formula>CS219</formula>
    </cfRule>
  </conditionalFormatting>
  <conditionalFormatting sqref="AQ229">
    <cfRule type="expression" dxfId="1348" priority="629">
      <formula>CS229</formula>
    </cfRule>
  </conditionalFormatting>
  <conditionalFormatting sqref="AQ230">
    <cfRule type="expression" dxfId="1347" priority="628">
      <formula>CS230</formula>
    </cfRule>
  </conditionalFormatting>
  <conditionalFormatting sqref="AQ231">
    <cfRule type="expression" dxfId="1346" priority="627">
      <formula>CS231</formula>
    </cfRule>
  </conditionalFormatting>
  <conditionalFormatting sqref="AQ232">
    <cfRule type="expression" dxfId="1345" priority="626">
      <formula>CS232</formula>
    </cfRule>
  </conditionalFormatting>
  <conditionalFormatting sqref="AQ233">
    <cfRule type="expression" dxfId="1344" priority="625">
      <formula>CS233</formula>
    </cfRule>
  </conditionalFormatting>
  <conditionalFormatting sqref="AQ235">
    <cfRule type="expression" dxfId="1343" priority="624">
      <formula>CS235</formula>
    </cfRule>
  </conditionalFormatting>
  <conditionalFormatting sqref="AQ242">
    <cfRule type="expression" dxfId="1342" priority="623">
      <formula>CS242</formula>
    </cfRule>
  </conditionalFormatting>
  <conditionalFormatting sqref="AQ243">
    <cfRule type="expression" dxfId="1341" priority="622">
      <formula>CS243</formula>
    </cfRule>
  </conditionalFormatting>
  <conditionalFormatting sqref="AQ244">
    <cfRule type="expression" dxfId="1340" priority="621">
      <formula>CS244</formula>
    </cfRule>
  </conditionalFormatting>
  <conditionalFormatting sqref="AQ245">
    <cfRule type="expression" dxfId="1339" priority="620">
      <formula>CS245</formula>
    </cfRule>
  </conditionalFormatting>
  <conditionalFormatting sqref="AQ246">
    <cfRule type="expression" dxfId="1338" priority="619">
      <formula>CS246</formula>
    </cfRule>
  </conditionalFormatting>
  <conditionalFormatting sqref="AQ247">
    <cfRule type="expression" dxfId="1337" priority="618">
      <formula>CS247</formula>
    </cfRule>
  </conditionalFormatting>
  <conditionalFormatting sqref="AQ248">
    <cfRule type="expression" dxfId="1336" priority="617">
      <formula>CS248</formula>
    </cfRule>
  </conditionalFormatting>
  <conditionalFormatting sqref="AQ249">
    <cfRule type="expression" dxfId="1335" priority="616">
      <formula>CS249</formula>
    </cfRule>
  </conditionalFormatting>
  <conditionalFormatting sqref="AQ250">
    <cfRule type="expression" dxfId="1334" priority="615">
      <formula>CS250</formula>
    </cfRule>
  </conditionalFormatting>
  <conditionalFormatting sqref="AQ251">
    <cfRule type="expression" dxfId="1333" priority="614">
      <formula>CS251</formula>
    </cfRule>
  </conditionalFormatting>
  <conditionalFormatting sqref="AQ53:AQ62">
    <cfRule type="expression" dxfId="1332" priority="418">
      <formula>CS53</formula>
    </cfRule>
  </conditionalFormatting>
  <conditionalFormatting sqref="AQ252">
    <cfRule type="expression" dxfId="1331" priority="613">
      <formula>CS252</formula>
    </cfRule>
  </conditionalFormatting>
  <conditionalFormatting sqref="AQ257">
    <cfRule type="expression" dxfId="1330" priority="612">
      <formula>CS257</formula>
    </cfRule>
  </conditionalFormatting>
  <conditionalFormatting sqref="AQ258">
    <cfRule type="expression" dxfId="1329" priority="611">
      <formula>CS258</formula>
    </cfRule>
  </conditionalFormatting>
  <conditionalFormatting sqref="AQ259">
    <cfRule type="expression" dxfId="1328" priority="610">
      <formula>CS259</formula>
    </cfRule>
  </conditionalFormatting>
  <conditionalFormatting sqref="AQ260">
    <cfRule type="expression" dxfId="1327" priority="609">
      <formula>CS260</formula>
    </cfRule>
  </conditionalFormatting>
  <conditionalFormatting sqref="AQ268">
    <cfRule type="expression" dxfId="1326" priority="608">
      <formula>CS268</formula>
    </cfRule>
  </conditionalFormatting>
  <conditionalFormatting sqref="AQ269">
    <cfRule type="expression" dxfId="1325" priority="607">
      <formula>CS269</formula>
    </cfRule>
  </conditionalFormatting>
  <conditionalFormatting sqref="AQ270">
    <cfRule type="expression" dxfId="1324" priority="606">
      <formula>CS270</formula>
    </cfRule>
  </conditionalFormatting>
  <conditionalFormatting sqref="AQ271">
    <cfRule type="expression" dxfId="1323" priority="605">
      <formula>CS271</formula>
    </cfRule>
  </conditionalFormatting>
  <conditionalFormatting sqref="AQ277">
    <cfRule type="expression" dxfId="1322" priority="604">
      <formula>CS277</formula>
    </cfRule>
  </conditionalFormatting>
  <conditionalFormatting sqref="AQ278">
    <cfRule type="expression" dxfId="1321" priority="603">
      <formula>CS278</formula>
    </cfRule>
  </conditionalFormatting>
  <conditionalFormatting sqref="AQ280">
    <cfRule type="expression" dxfId="1320" priority="602">
      <formula>CS280</formula>
    </cfRule>
  </conditionalFormatting>
  <conditionalFormatting sqref="AQ281">
    <cfRule type="expression" dxfId="1319" priority="601">
      <formula>CS281</formula>
    </cfRule>
  </conditionalFormatting>
  <conditionalFormatting sqref="AQ282">
    <cfRule type="expression" dxfId="1318" priority="600">
      <formula>CS282</formula>
    </cfRule>
  </conditionalFormatting>
  <conditionalFormatting sqref="AQ286">
    <cfRule type="expression" dxfId="1317" priority="599">
      <formula>CS286</formula>
    </cfRule>
  </conditionalFormatting>
  <conditionalFormatting sqref="AQ287">
    <cfRule type="expression" dxfId="1316" priority="598">
      <formula>CS287</formula>
    </cfRule>
  </conditionalFormatting>
  <conditionalFormatting sqref="AQ288">
    <cfRule type="expression" dxfId="1315" priority="597">
      <formula>CS288</formula>
    </cfRule>
  </conditionalFormatting>
  <conditionalFormatting sqref="AQ289">
    <cfRule type="expression" dxfId="1314" priority="596">
      <formula>CS289</formula>
    </cfRule>
  </conditionalFormatting>
  <conditionalFormatting sqref="AQ290">
    <cfRule type="expression" dxfId="1313" priority="595">
      <formula>CS290</formula>
    </cfRule>
  </conditionalFormatting>
  <conditionalFormatting sqref="AQ299">
    <cfRule type="expression" dxfId="1312" priority="594">
      <formula>CS299</formula>
    </cfRule>
  </conditionalFormatting>
  <conditionalFormatting sqref="AQ301">
    <cfRule type="expression" dxfId="1311" priority="593">
      <formula>CS301</formula>
    </cfRule>
  </conditionalFormatting>
  <conditionalFormatting sqref="AQ308">
    <cfRule type="expression" dxfId="1310" priority="592">
      <formula>CS308</formula>
    </cfRule>
  </conditionalFormatting>
  <conditionalFormatting sqref="AQ309">
    <cfRule type="expression" dxfId="1309" priority="591">
      <formula>CS309</formula>
    </cfRule>
  </conditionalFormatting>
  <conditionalFormatting sqref="AQ310">
    <cfRule type="expression" dxfId="1308" priority="590">
      <formula>CS310</formula>
    </cfRule>
  </conditionalFormatting>
  <conditionalFormatting sqref="AQ311">
    <cfRule type="expression" dxfId="1307" priority="589">
      <formula>CS311</formula>
    </cfRule>
  </conditionalFormatting>
  <conditionalFormatting sqref="AQ320">
    <cfRule type="expression" dxfId="1306" priority="588">
      <formula>CS320</formula>
    </cfRule>
  </conditionalFormatting>
  <conditionalFormatting sqref="AQ322">
    <cfRule type="expression" dxfId="1305" priority="587">
      <formula>CS322</formula>
    </cfRule>
  </conditionalFormatting>
  <conditionalFormatting sqref="AQ323">
    <cfRule type="expression" dxfId="1304" priority="586">
      <formula>CS323</formula>
    </cfRule>
  </conditionalFormatting>
  <conditionalFormatting sqref="AQ331">
    <cfRule type="expression" dxfId="1303" priority="585">
      <formula>CS331</formula>
    </cfRule>
  </conditionalFormatting>
  <conditionalFormatting sqref="AQ332">
    <cfRule type="expression" dxfId="1302" priority="584">
      <formula>CS332</formula>
    </cfRule>
  </conditionalFormatting>
  <conditionalFormatting sqref="AQ333">
    <cfRule type="expression" dxfId="1301" priority="583">
      <formula>CS333</formula>
    </cfRule>
  </conditionalFormatting>
  <conditionalFormatting sqref="AQ340">
    <cfRule type="expression" dxfId="1300" priority="582">
      <formula>CS340</formula>
    </cfRule>
  </conditionalFormatting>
  <conditionalFormatting sqref="AQ341">
    <cfRule type="expression" dxfId="1299" priority="581">
      <formula>CS341</formula>
    </cfRule>
  </conditionalFormatting>
  <conditionalFormatting sqref="AQ342">
    <cfRule type="expression" dxfId="1298" priority="580">
      <formula>CS342</formula>
    </cfRule>
  </conditionalFormatting>
  <conditionalFormatting sqref="AQ343">
    <cfRule type="expression" dxfId="1297" priority="579">
      <formula>CS343</formula>
    </cfRule>
  </conditionalFormatting>
  <conditionalFormatting sqref="AQ344">
    <cfRule type="expression" dxfId="1296" priority="578">
      <formula>CS344</formula>
    </cfRule>
  </conditionalFormatting>
  <conditionalFormatting sqref="AQ349">
    <cfRule type="expression" dxfId="1295" priority="577">
      <formula>CS349</formula>
    </cfRule>
  </conditionalFormatting>
  <conditionalFormatting sqref="AQ350">
    <cfRule type="expression" dxfId="1294" priority="576">
      <formula>CS350</formula>
    </cfRule>
  </conditionalFormatting>
  <conditionalFormatting sqref="AQ351">
    <cfRule type="expression" dxfId="1293" priority="575">
      <formula>CS351</formula>
    </cfRule>
  </conditionalFormatting>
  <conditionalFormatting sqref="AQ356">
    <cfRule type="expression" dxfId="1292" priority="574">
      <formula>CS356</formula>
    </cfRule>
  </conditionalFormatting>
  <conditionalFormatting sqref="AQ357">
    <cfRule type="expression" dxfId="1291" priority="573">
      <formula>CS357</formula>
    </cfRule>
  </conditionalFormatting>
  <conditionalFormatting sqref="AQ358">
    <cfRule type="expression" dxfId="1290" priority="572">
      <formula>CS358</formula>
    </cfRule>
  </conditionalFormatting>
  <conditionalFormatting sqref="AQ359">
    <cfRule type="expression" dxfId="1289" priority="571">
      <formula>CS359</formula>
    </cfRule>
  </conditionalFormatting>
  <conditionalFormatting sqref="AQ360">
    <cfRule type="expression" dxfId="1288" priority="570">
      <formula>CS360</formula>
    </cfRule>
  </conditionalFormatting>
  <conditionalFormatting sqref="AQ365">
    <cfRule type="expression" dxfId="1287" priority="569">
      <formula>CS365</formula>
    </cfRule>
  </conditionalFormatting>
  <conditionalFormatting sqref="AQ366">
    <cfRule type="expression" dxfId="1286" priority="568">
      <formula>CS366</formula>
    </cfRule>
  </conditionalFormatting>
  <conditionalFormatting sqref="AQ367">
    <cfRule type="expression" dxfId="1285" priority="567">
      <formula>CS367</formula>
    </cfRule>
  </conditionalFormatting>
  <conditionalFormatting sqref="AQ368">
    <cfRule type="expression" dxfId="1284" priority="566">
      <formula>CS368</formula>
    </cfRule>
  </conditionalFormatting>
  <conditionalFormatting sqref="AQ369">
    <cfRule type="expression" dxfId="1283" priority="565">
      <formula>CS369</formula>
    </cfRule>
  </conditionalFormatting>
  <conditionalFormatting sqref="AQ375">
    <cfRule type="expression" dxfId="1282" priority="564">
      <formula>CS375</formula>
    </cfRule>
  </conditionalFormatting>
  <conditionalFormatting sqref="AQ376">
    <cfRule type="expression" dxfId="1281" priority="563">
      <formula>CS376</formula>
    </cfRule>
  </conditionalFormatting>
  <conditionalFormatting sqref="AQ377">
    <cfRule type="expression" dxfId="1280" priority="562">
      <formula>CS377</formula>
    </cfRule>
  </conditionalFormatting>
  <conditionalFormatting sqref="AQ384">
    <cfRule type="expression" dxfId="1279" priority="561">
      <formula>CS384</formula>
    </cfRule>
  </conditionalFormatting>
  <conditionalFormatting sqref="AQ385">
    <cfRule type="expression" dxfId="1278" priority="560">
      <formula>CS385</formula>
    </cfRule>
  </conditionalFormatting>
  <conditionalFormatting sqref="AQ386">
    <cfRule type="expression" dxfId="1277" priority="559">
      <formula>CS386</formula>
    </cfRule>
  </conditionalFormatting>
  <conditionalFormatting sqref="AQ394">
    <cfRule type="expression" dxfId="1276" priority="558">
      <formula>CS394</formula>
    </cfRule>
  </conditionalFormatting>
  <conditionalFormatting sqref="AQ395">
    <cfRule type="expression" dxfId="1275" priority="557">
      <formula>CS395</formula>
    </cfRule>
  </conditionalFormatting>
  <conditionalFormatting sqref="AQ397">
    <cfRule type="expression" dxfId="1274" priority="556">
      <formula>CS397</formula>
    </cfRule>
  </conditionalFormatting>
  <conditionalFormatting sqref="AQ399">
    <cfRule type="expression" dxfId="1273" priority="555">
      <formula>CS399</formula>
    </cfRule>
  </conditionalFormatting>
  <conditionalFormatting sqref="AQ407">
    <cfRule type="expression" dxfId="1272" priority="554">
      <formula>CS407</formula>
    </cfRule>
  </conditionalFormatting>
  <conditionalFormatting sqref="AQ408">
    <cfRule type="expression" dxfId="1271" priority="553">
      <formula>CS408</formula>
    </cfRule>
  </conditionalFormatting>
  <conditionalFormatting sqref="AQ409">
    <cfRule type="expression" dxfId="1270" priority="552">
      <formula>CS409</formula>
    </cfRule>
  </conditionalFormatting>
  <conditionalFormatting sqref="AQ410">
    <cfRule type="expression" dxfId="1269" priority="551">
      <formula>CS410</formula>
    </cfRule>
  </conditionalFormatting>
  <conditionalFormatting sqref="AQ411">
    <cfRule type="expression" dxfId="1268" priority="550">
      <formula>CS411</formula>
    </cfRule>
  </conditionalFormatting>
  <conditionalFormatting sqref="AQ412">
    <cfRule type="expression" dxfId="1267" priority="549">
      <formula>CS412</formula>
    </cfRule>
  </conditionalFormatting>
  <conditionalFormatting sqref="AQ413">
    <cfRule type="expression" dxfId="1266" priority="548">
      <formula>CS413</formula>
    </cfRule>
  </conditionalFormatting>
  <conditionalFormatting sqref="AQ414">
    <cfRule type="expression" dxfId="1265" priority="547">
      <formula>CS414</formula>
    </cfRule>
  </conditionalFormatting>
  <conditionalFormatting sqref="AQ421">
    <cfRule type="expression" dxfId="1264" priority="546">
      <formula>CS421</formula>
    </cfRule>
  </conditionalFormatting>
  <conditionalFormatting sqref="AQ422">
    <cfRule type="expression" dxfId="1263" priority="545">
      <formula>CS422</formula>
    </cfRule>
  </conditionalFormatting>
  <conditionalFormatting sqref="AQ424">
    <cfRule type="expression" dxfId="1262" priority="544">
      <formula>CS424</formula>
    </cfRule>
  </conditionalFormatting>
  <conditionalFormatting sqref="AQ427">
    <cfRule type="expression" dxfId="1261" priority="543">
      <formula>CS427</formula>
    </cfRule>
  </conditionalFormatting>
  <conditionalFormatting sqref="AQ429">
    <cfRule type="expression" dxfId="1260" priority="542">
      <formula>CS429</formula>
    </cfRule>
  </conditionalFormatting>
  <conditionalFormatting sqref="AQ431">
    <cfRule type="expression" dxfId="1259" priority="541">
      <formula>CS431</formula>
    </cfRule>
  </conditionalFormatting>
  <conditionalFormatting sqref="AQ435">
    <cfRule type="expression" dxfId="1258" priority="540">
      <formula>CS435</formula>
    </cfRule>
  </conditionalFormatting>
  <conditionalFormatting sqref="AQ436">
    <cfRule type="expression" dxfId="1257" priority="539">
      <formula>CS436</formula>
    </cfRule>
  </conditionalFormatting>
  <conditionalFormatting sqref="AQ438">
    <cfRule type="expression" dxfId="1256" priority="538">
      <formula>CS438</formula>
    </cfRule>
  </conditionalFormatting>
  <conditionalFormatting sqref="AQ439">
    <cfRule type="expression" dxfId="1255" priority="537">
      <formula>CS439</formula>
    </cfRule>
  </conditionalFormatting>
  <conditionalFormatting sqref="AQ440">
    <cfRule type="expression" dxfId="1254" priority="536">
      <formula>CS440</formula>
    </cfRule>
  </conditionalFormatting>
  <conditionalFormatting sqref="AQ441">
    <cfRule type="expression" dxfId="1253" priority="535">
      <formula>CS441</formula>
    </cfRule>
  </conditionalFormatting>
  <conditionalFormatting sqref="AQ442">
    <cfRule type="expression" dxfId="1252" priority="534">
      <formula>CS442</formula>
    </cfRule>
  </conditionalFormatting>
  <conditionalFormatting sqref="AQ445">
    <cfRule type="expression" dxfId="1251" priority="533">
      <formula>CS445</formula>
    </cfRule>
  </conditionalFormatting>
  <conditionalFormatting sqref="AQ446">
    <cfRule type="expression" dxfId="1250" priority="532">
      <formula>CS446</formula>
    </cfRule>
  </conditionalFormatting>
  <conditionalFormatting sqref="AQ444">
    <cfRule type="expression" dxfId="1249" priority="531">
      <formula>CS444</formula>
    </cfRule>
  </conditionalFormatting>
  <conditionalFormatting sqref="AQ451">
    <cfRule type="expression" dxfId="1248" priority="530">
      <formula>CS451</formula>
    </cfRule>
  </conditionalFormatting>
  <conditionalFormatting sqref="AQ452">
    <cfRule type="expression" dxfId="1247" priority="529">
      <formula>CS452</formula>
    </cfRule>
  </conditionalFormatting>
  <conditionalFormatting sqref="AQ453">
    <cfRule type="expression" dxfId="1246" priority="528">
      <formula>CS453</formula>
    </cfRule>
  </conditionalFormatting>
  <conditionalFormatting sqref="AQ454">
    <cfRule type="expression" dxfId="1245" priority="527">
      <formula>CS454</formula>
    </cfRule>
  </conditionalFormatting>
  <conditionalFormatting sqref="AQ455">
    <cfRule type="expression" dxfId="1244" priority="526">
      <formula>CS455</formula>
    </cfRule>
  </conditionalFormatting>
  <conditionalFormatting sqref="AQ456">
    <cfRule type="expression" dxfId="1243" priority="525">
      <formula>CS456</formula>
    </cfRule>
  </conditionalFormatting>
  <conditionalFormatting sqref="AQ457">
    <cfRule type="expression" dxfId="1242" priority="524">
      <formula>CS457</formula>
    </cfRule>
  </conditionalFormatting>
  <conditionalFormatting sqref="AQ458">
    <cfRule type="expression" dxfId="1241" priority="523">
      <formula>CS458</formula>
    </cfRule>
  </conditionalFormatting>
  <conditionalFormatting sqref="AQ459">
    <cfRule type="expression" dxfId="1240" priority="522">
      <formula>CS459</formula>
    </cfRule>
  </conditionalFormatting>
  <conditionalFormatting sqref="AQ460">
    <cfRule type="expression" dxfId="1239" priority="521">
      <formula>CS460</formula>
    </cfRule>
  </conditionalFormatting>
  <conditionalFormatting sqref="AQ461">
    <cfRule type="expression" dxfId="1238" priority="520">
      <formula>CS461</formula>
    </cfRule>
  </conditionalFormatting>
  <conditionalFormatting sqref="AQ462">
    <cfRule type="expression" dxfId="1237" priority="519">
      <formula>CS462</formula>
    </cfRule>
  </conditionalFormatting>
  <conditionalFormatting sqref="AQ474">
    <cfRule type="expression" dxfId="1236" priority="511">
      <formula>CS474</formula>
    </cfRule>
  </conditionalFormatting>
  <conditionalFormatting sqref="AQ467">
    <cfRule type="expression" dxfId="1235" priority="518">
      <formula>CS467</formula>
    </cfRule>
  </conditionalFormatting>
  <conditionalFormatting sqref="AQ468">
    <cfRule type="expression" dxfId="1234" priority="517">
      <formula>CS468</formula>
    </cfRule>
  </conditionalFormatting>
  <conditionalFormatting sqref="AQ469">
    <cfRule type="expression" dxfId="1233" priority="516">
      <formula>CS469</formula>
    </cfRule>
  </conditionalFormatting>
  <conditionalFormatting sqref="AQ470">
    <cfRule type="expression" dxfId="1232" priority="515">
      <formula>CS470</formula>
    </cfRule>
  </conditionalFormatting>
  <conditionalFormatting sqref="AQ471">
    <cfRule type="expression" dxfId="1231" priority="514">
      <formula>CS471</formula>
    </cfRule>
  </conditionalFormatting>
  <conditionalFormatting sqref="AQ472">
    <cfRule type="expression" dxfId="1230" priority="513">
      <formula>CS472</formula>
    </cfRule>
  </conditionalFormatting>
  <conditionalFormatting sqref="AQ473">
    <cfRule type="expression" dxfId="1229" priority="512">
      <formula>CS473</formula>
    </cfRule>
  </conditionalFormatting>
  <conditionalFormatting sqref="AQ475">
    <cfRule type="expression" dxfId="1228" priority="510">
      <formula>CS475</formula>
    </cfRule>
  </conditionalFormatting>
  <conditionalFormatting sqref="AQ476">
    <cfRule type="expression" dxfId="1227" priority="509">
      <formula>CS476</formula>
    </cfRule>
  </conditionalFormatting>
  <conditionalFormatting sqref="AQ477">
    <cfRule type="expression" dxfId="1226" priority="508">
      <formula>CS477</formula>
    </cfRule>
  </conditionalFormatting>
  <conditionalFormatting sqref="AQ479">
    <cfRule type="expression" dxfId="1225" priority="507">
      <formula>CS479</formula>
    </cfRule>
  </conditionalFormatting>
  <conditionalFormatting sqref="AQ481">
    <cfRule type="expression" dxfId="1224" priority="506">
      <formula>CS481</formula>
    </cfRule>
  </conditionalFormatting>
  <conditionalFormatting sqref="AQ482">
    <cfRule type="expression" dxfId="1223" priority="505">
      <formula>CS482</formula>
    </cfRule>
  </conditionalFormatting>
  <conditionalFormatting sqref="AQ483">
    <cfRule type="expression" dxfId="1222" priority="504">
      <formula>CS483</formula>
    </cfRule>
  </conditionalFormatting>
  <conditionalFormatting sqref="AQ488">
    <cfRule type="expression" dxfId="1221" priority="503">
      <formula>CS488</formula>
    </cfRule>
  </conditionalFormatting>
  <conditionalFormatting sqref="AQ489">
    <cfRule type="expression" dxfId="1220" priority="502">
      <formula>CS489</formula>
    </cfRule>
  </conditionalFormatting>
  <conditionalFormatting sqref="AQ490">
    <cfRule type="expression" dxfId="1219" priority="501">
      <formula>CS490</formula>
    </cfRule>
  </conditionalFormatting>
  <conditionalFormatting sqref="AQ491">
    <cfRule type="expression" dxfId="1218" priority="500">
      <formula>CS491</formula>
    </cfRule>
  </conditionalFormatting>
  <conditionalFormatting sqref="AQ492">
    <cfRule type="expression" dxfId="1217" priority="499">
      <formula>CS492</formula>
    </cfRule>
  </conditionalFormatting>
  <conditionalFormatting sqref="AQ493">
    <cfRule type="expression" dxfId="1216" priority="498">
      <formula>CS493</formula>
    </cfRule>
  </conditionalFormatting>
  <conditionalFormatting sqref="AQ494">
    <cfRule type="expression" dxfId="1215" priority="497">
      <formula>CS494</formula>
    </cfRule>
  </conditionalFormatting>
  <conditionalFormatting sqref="AQ495">
    <cfRule type="expression" dxfId="1214" priority="496">
      <formula>CS495</formula>
    </cfRule>
  </conditionalFormatting>
  <conditionalFormatting sqref="AQ496">
    <cfRule type="expression" dxfId="1213" priority="495">
      <formula>CS496</formula>
    </cfRule>
  </conditionalFormatting>
  <conditionalFormatting sqref="AQ497">
    <cfRule type="expression" dxfId="1212" priority="494">
      <formula>CS497</formula>
    </cfRule>
  </conditionalFormatting>
  <conditionalFormatting sqref="AQ499">
    <cfRule type="expression" dxfId="1211" priority="493">
      <formula>CS499</formula>
    </cfRule>
  </conditionalFormatting>
  <conditionalFormatting sqref="AQ500">
    <cfRule type="expression" dxfId="1210" priority="492">
      <formula>CS500</formula>
    </cfRule>
  </conditionalFormatting>
  <conditionalFormatting sqref="AQ501">
    <cfRule type="expression" dxfId="1209" priority="491">
      <formula>CS501</formula>
    </cfRule>
  </conditionalFormatting>
  <conditionalFormatting sqref="AQ503">
    <cfRule type="expression" dxfId="1208" priority="490">
      <formula>CS503</formula>
    </cfRule>
  </conditionalFormatting>
  <conditionalFormatting sqref="AQ504">
    <cfRule type="expression" dxfId="1207" priority="489">
      <formula>CS504</formula>
    </cfRule>
  </conditionalFormatting>
  <conditionalFormatting sqref="AQ505">
    <cfRule type="expression" dxfId="1206" priority="488">
      <formula>CS505</formula>
    </cfRule>
  </conditionalFormatting>
  <conditionalFormatting sqref="AQ506">
    <cfRule type="expression" dxfId="1205" priority="487">
      <formula>CS506</formula>
    </cfRule>
  </conditionalFormatting>
  <conditionalFormatting sqref="AQ507">
    <cfRule type="expression" dxfId="1204" priority="486">
      <formula>CS507</formula>
    </cfRule>
  </conditionalFormatting>
  <conditionalFormatting sqref="AQ508">
    <cfRule type="expression" dxfId="1203" priority="485">
      <formula>CS508</formula>
    </cfRule>
  </conditionalFormatting>
  <conditionalFormatting sqref="AQ509">
    <cfRule type="expression" dxfId="1202" priority="484">
      <formula>CS509</formula>
    </cfRule>
  </conditionalFormatting>
  <conditionalFormatting sqref="AQ510">
    <cfRule type="expression" dxfId="1201" priority="483">
      <formula>CS510</formula>
    </cfRule>
  </conditionalFormatting>
  <conditionalFormatting sqref="AQ511">
    <cfRule type="expression" dxfId="1200" priority="482">
      <formula>CS511</formula>
    </cfRule>
  </conditionalFormatting>
  <conditionalFormatting sqref="AQ513">
    <cfRule type="expression" dxfId="1199" priority="481">
      <formula>CS513</formula>
    </cfRule>
  </conditionalFormatting>
  <conditionalFormatting sqref="AQ514">
    <cfRule type="expression" dxfId="1198" priority="480">
      <formula>CS514</formula>
    </cfRule>
  </conditionalFormatting>
  <conditionalFormatting sqref="AQ515">
    <cfRule type="expression" dxfId="1197" priority="479">
      <formula>CS515</formula>
    </cfRule>
  </conditionalFormatting>
  <conditionalFormatting sqref="AQ517">
    <cfRule type="expression" dxfId="1196" priority="478">
      <formula>CS517</formula>
    </cfRule>
  </conditionalFormatting>
  <conditionalFormatting sqref="AQ518">
    <cfRule type="expression" dxfId="1195" priority="477">
      <formula>CS518</formula>
    </cfRule>
  </conditionalFormatting>
  <conditionalFormatting sqref="AQ127">
    <cfRule type="expression" dxfId="1194" priority="476">
      <formula>CS127</formula>
    </cfRule>
  </conditionalFormatting>
  <conditionalFormatting sqref="AQ158">
    <cfRule type="expression" dxfId="1193" priority="475">
      <formula>CS158</formula>
    </cfRule>
  </conditionalFormatting>
  <conditionalFormatting sqref="AQ169">
    <cfRule type="expression" dxfId="1192" priority="474">
      <formula>CS169</formula>
    </cfRule>
  </conditionalFormatting>
  <conditionalFormatting sqref="AQ166">
    <cfRule type="expression" dxfId="1191" priority="473">
      <formula>CS166</formula>
    </cfRule>
  </conditionalFormatting>
  <conditionalFormatting sqref="AQ167">
    <cfRule type="expression" dxfId="1190" priority="472">
      <formula>CS167</formula>
    </cfRule>
  </conditionalFormatting>
  <conditionalFormatting sqref="AQ254">
    <cfRule type="expression" dxfId="1189" priority="471">
      <formula>CS254</formula>
    </cfRule>
  </conditionalFormatting>
  <conditionalFormatting sqref="AQ255">
    <cfRule type="expression" dxfId="1188" priority="470">
      <formula>CS255</formula>
    </cfRule>
  </conditionalFormatting>
  <conditionalFormatting sqref="AQ256">
    <cfRule type="expression" dxfId="1187" priority="469">
      <formula>CS256</formula>
    </cfRule>
  </conditionalFormatting>
  <conditionalFormatting sqref="AQ261">
    <cfRule type="expression" dxfId="1186" priority="468">
      <formula>CS261</formula>
    </cfRule>
  </conditionalFormatting>
  <conditionalFormatting sqref="AQ272">
    <cfRule type="expression" dxfId="1185" priority="467">
      <formula>CS272</formula>
    </cfRule>
  </conditionalFormatting>
  <conditionalFormatting sqref="AQ273">
    <cfRule type="expression" dxfId="1184" priority="466">
      <formula>CS273</formula>
    </cfRule>
  </conditionalFormatting>
  <conditionalFormatting sqref="AQ275">
    <cfRule type="expression" dxfId="1183" priority="465">
      <formula>CS275</formula>
    </cfRule>
  </conditionalFormatting>
  <conditionalFormatting sqref="AQ279">
    <cfRule type="expression" dxfId="1182" priority="464">
      <formula>CS279</formula>
    </cfRule>
  </conditionalFormatting>
  <conditionalFormatting sqref="AQ295">
    <cfRule type="expression" dxfId="1181" priority="463">
      <formula>CS295</formula>
    </cfRule>
  </conditionalFormatting>
  <conditionalFormatting sqref="AQ296">
    <cfRule type="expression" dxfId="1180" priority="462">
      <formula>CS296</formula>
    </cfRule>
  </conditionalFormatting>
  <conditionalFormatting sqref="AQ297">
    <cfRule type="expression" dxfId="1179" priority="461">
      <formula>CS297</formula>
    </cfRule>
  </conditionalFormatting>
  <conditionalFormatting sqref="AQ298">
    <cfRule type="expression" dxfId="1178" priority="460">
      <formula>CS298</formula>
    </cfRule>
  </conditionalFormatting>
  <conditionalFormatting sqref="AQ304">
    <cfRule type="expression" dxfId="1177" priority="459">
      <formula>CS304</formula>
    </cfRule>
  </conditionalFormatting>
  <conditionalFormatting sqref="AQ305">
    <cfRule type="expression" dxfId="1176" priority="458">
      <formula>CS305</formula>
    </cfRule>
  </conditionalFormatting>
  <conditionalFormatting sqref="AQ313">
    <cfRule type="expression" dxfId="1175" priority="457">
      <formula>CS313</formula>
    </cfRule>
  </conditionalFormatting>
  <conditionalFormatting sqref="AQ315">
    <cfRule type="expression" dxfId="1174" priority="456">
      <formula>CS315</formula>
    </cfRule>
  </conditionalFormatting>
  <conditionalFormatting sqref="AQ316">
    <cfRule type="expression" dxfId="1173" priority="455">
      <formula>CS316</formula>
    </cfRule>
  </conditionalFormatting>
  <conditionalFormatting sqref="AQ319">
    <cfRule type="expression" dxfId="1172" priority="454">
      <formula>CS319</formula>
    </cfRule>
  </conditionalFormatting>
  <conditionalFormatting sqref="AQ325">
    <cfRule type="expression" dxfId="1171" priority="453">
      <formula>CS325</formula>
    </cfRule>
  </conditionalFormatting>
  <conditionalFormatting sqref="AQ324">
    <cfRule type="expression" dxfId="1170" priority="452">
      <formula>CS324</formula>
    </cfRule>
  </conditionalFormatting>
  <conditionalFormatting sqref="AQ326">
    <cfRule type="expression" dxfId="1169" priority="451">
      <formula>CS326</formula>
    </cfRule>
  </conditionalFormatting>
  <conditionalFormatting sqref="AQ329">
    <cfRule type="expression" dxfId="1168" priority="449">
      <formula>CS329</formula>
    </cfRule>
  </conditionalFormatting>
  <conditionalFormatting sqref="AQ330">
    <cfRule type="expression" dxfId="1167" priority="448">
      <formula>CS330</formula>
    </cfRule>
  </conditionalFormatting>
  <conditionalFormatting sqref="AQ335">
    <cfRule type="expression" dxfId="1166" priority="447">
      <formula>CS335</formula>
    </cfRule>
  </conditionalFormatting>
  <conditionalFormatting sqref="AQ336">
    <cfRule type="expression" dxfId="1165" priority="446">
      <formula>CS336</formula>
    </cfRule>
  </conditionalFormatting>
  <conditionalFormatting sqref="AQ337">
    <cfRule type="expression" dxfId="1164" priority="445">
      <formula>CS337</formula>
    </cfRule>
  </conditionalFormatting>
  <conditionalFormatting sqref="AQ338">
    <cfRule type="expression" dxfId="1163" priority="444">
      <formula>CS338</formula>
    </cfRule>
  </conditionalFormatting>
  <conditionalFormatting sqref="AQ339">
    <cfRule type="expression" dxfId="1162" priority="443">
      <formula>CS339</formula>
    </cfRule>
  </conditionalFormatting>
  <conditionalFormatting sqref="AQ348">
    <cfRule type="expression" dxfId="1161" priority="442">
      <formula>CS348</formula>
    </cfRule>
  </conditionalFormatting>
  <conditionalFormatting sqref="AQ354">
    <cfRule type="expression" dxfId="1160" priority="441">
      <formula>CS354</formula>
    </cfRule>
  </conditionalFormatting>
  <conditionalFormatting sqref="AQ355">
    <cfRule type="expression" dxfId="1159" priority="440">
      <formula>CS355</formula>
    </cfRule>
  </conditionalFormatting>
  <conditionalFormatting sqref="AQ373">
    <cfRule type="expression" dxfId="1158" priority="439">
      <formula>CS373</formula>
    </cfRule>
  </conditionalFormatting>
  <conditionalFormatting sqref="AQ379">
    <cfRule type="expression" dxfId="1157" priority="438">
      <formula>CS379</formula>
    </cfRule>
  </conditionalFormatting>
  <conditionalFormatting sqref="AQ381">
    <cfRule type="expression" dxfId="1156" priority="437">
      <formula>CS381</formula>
    </cfRule>
  </conditionalFormatting>
  <conditionalFormatting sqref="AQ382">
    <cfRule type="expression" dxfId="1155" priority="436">
      <formula>CS382</formula>
    </cfRule>
  </conditionalFormatting>
  <conditionalFormatting sqref="AQ383">
    <cfRule type="expression" dxfId="1154" priority="435">
      <formula>CS383</formula>
    </cfRule>
  </conditionalFormatting>
  <conditionalFormatting sqref="AQ391">
    <cfRule type="expression" dxfId="1153" priority="434">
      <formula>CS391</formula>
    </cfRule>
  </conditionalFormatting>
  <conditionalFormatting sqref="AQ392">
    <cfRule type="expression" dxfId="1152" priority="433">
      <formula>CS392</formula>
    </cfRule>
  </conditionalFormatting>
  <conditionalFormatting sqref="AQ393">
    <cfRule type="expression" dxfId="1151" priority="432">
      <formula>CS393</formula>
    </cfRule>
  </conditionalFormatting>
  <conditionalFormatting sqref="AQ406">
    <cfRule type="expression" dxfId="1150" priority="431">
      <formula>CS406</formula>
    </cfRule>
  </conditionalFormatting>
  <conditionalFormatting sqref="AQ416">
    <cfRule type="expression" dxfId="1149" priority="430">
      <formula>CS416</formula>
    </cfRule>
  </conditionalFormatting>
  <conditionalFormatting sqref="AQ419">
    <cfRule type="expression" dxfId="1148" priority="429">
      <formula>CS419</formula>
    </cfRule>
  </conditionalFormatting>
  <conditionalFormatting sqref="AQ449">
    <cfRule type="expression" dxfId="1147" priority="428">
      <formula>CS449</formula>
    </cfRule>
  </conditionalFormatting>
  <conditionalFormatting sqref="AQ463">
    <cfRule type="expression" dxfId="1146" priority="427">
      <formula>CS463</formula>
    </cfRule>
  </conditionalFormatting>
  <conditionalFormatting sqref="AQ464">
    <cfRule type="expression" dxfId="1145" priority="426">
      <formula>CS464</formula>
    </cfRule>
  </conditionalFormatting>
  <conditionalFormatting sqref="AQ465">
    <cfRule type="expression" dxfId="1144" priority="425">
      <formula>CS465</formula>
    </cfRule>
  </conditionalFormatting>
  <conditionalFormatting sqref="AQ466">
    <cfRule type="expression" dxfId="1143" priority="424">
      <formula>CS466</formula>
    </cfRule>
  </conditionalFormatting>
  <conditionalFormatting sqref="AQ487">
    <cfRule type="expression" dxfId="1142" priority="423">
      <formula>CS487</formula>
    </cfRule>
  </conditionalFormatting>
  <conditionalFormatting sqref="AQ498">
    <cfRule type="expression" dxfId="1141" priority="422">
      <formula>CS498</formula>
    </cfRule>
  </conditionalFormatting>
  <conditionalFormatting sqref="AQ38:AQ39">
    <cfRule type="expression" dxfId="1140" priority="421">
      <formula>CS38</formula>
    </cfRule>
  </conditionalFormatting>
  <conditionalFormatting sqref="AQ40:AQ45">
    <cfRule type="expression" dxfId="1139" priority="420">
      <formula>CS40</formula>
    </cfRule>
  </conditionalFormatting>
  <conditionalFormatting sqref="AQ46">
    <cfRule type="expression" dxfId="1138" priority="419">
      <formula>CS46</formula>
    </cfRule>
  </conditionalFormatting>
  <conditionalFormatting sqref="AQ63">
    <cfRule type="expression" dxfId="1137" priority="417">
      <formula>CS63</formula>
    </cfRule>
  </conditionalFormatting>
  <conditionalFormatting sqref="AQ64">
    <cfRule type="expression" dxfId="1136" priority="416">
      <formula>CS64</formula>
    </cfRule>
  </conditionalFormatting>
  <conditionalFormatting sqref="AQ72:AQ80">
    <cfRule type="expression" dxfId="1135" priority="415">
      <formula>CS72</formula>
    </cfRule>
  </conditionalFormatting>
  <conditionalFormatting sqref="AQ82">
    <cfRule type="expression" dxfId="1134" priority="414">
      <formula>CS82</formula>
    </cfRule>
  </conditionalFormatting>
  <conditionalFormatting sqref="AQ88:AQ101">
    <cfRule type="expression" dxfId="1133" priority="413">
      <formula>CS88</formula>
    </cfRule>
  </conditionalFormatting>
  <conditionalFormatting sqref="AQ112">
    <cfRule type="expression" dxfId="1132" priority="412">
      <formula>CS112</formula>
    </cfRule>
  </conditionalFormatting>
  <conditionalFormatting sqref="AQ121">
    <cfRule type="expression" dxfId="1131" priority="411">
      <formula>CS121</formula>
    </cfRule>
  </conditionalFormatting>
  <conditionalFormatting sqref="AQ122:AQ125">
    <cfRule type="expression" dxfId="1130" priority="410">
      <formula>CS122</formula>
    </cfRule>
  </conditionalFormatting>
  <conditionalFormatting sqref="AQ126">
    <cfRule type="expression" dxfId="1129" priority="409">
      <formula>CS126</formula>
    </cfRule>
  </conditionalFormatting>
  <conditionalFormatting sqref="AQ128">
    <cfRule type="expression" dxfId="1128" priority="408">
      <formula>CS128</formula>
    </cfRule>
  </conditionalFormatting>
  <conditionalFormatting sqref="AQ129">
    <cfRule type="expression" dxfId="1127" priority="407">
      <formula>CS129</formula>
    </cfRule>
  </conditionalFormatting>
  <conditionalFormatting sqref="AQ136:AQ139">
    <cfRule type="expression" dxfId="1126" priority="406">
      <formula>CS136</formula>
    </cfRule>
  </conditionalFormatting>
  <conditionalFormatting sqref="AQ140:AQ145">
    <cfRule type="expression" dxfId="1125" priority="405">
      <formula>CS140</formula>
    </cfRule>
  </conditionalFormatting>
  <conditionalFormatting sqref="AQ146">
    <cfRule type="expression" dxfId="1124" priority="404">
      <formula>CS146</formula>
    </cfRule>
  </conditionalFormatting>
  <conditionalFormatting sqref="AQ154:AQ155">
    <cfRule type="expression" dxfId="1123" priority="403">
      <formula>CS154</formula>
    </cfRule>
  </conditionalFormatting>
  <conditionalFormatting sqref="AQ165">
    <cfRule type="expression" dxfId="1122" priority="402">
      <formula>CS165</formula>
    </cfRule>
  </conditionalFormatting>
  <conditionalFormatting sqref="AQ181:AQ182">
    <cfRule type="expression" dxfId="1121" priority="401">
      <formula>CS181</formula>
    </cfRule>
  </conditionalFormatting>
  <conditionalFormatting sqref="AQ184:AQ188">
    <cfRule type="expression" dxfId="1120" priority="400">
      <formula>CS184</formula>
    </cfRule>
  </conditionalFormatting>
  <conditionalFormatting sqref="AQ193:AQ196">
    <cfRule type="expression" dxfId="1119" priority="399">
      <formula>CS193</formula>
    </cfRule>
  </conditionalFormatting>
  <conditionalFormatting sqref="AQ197:AQ202">
    <cfRule type="expression" dxfId="1118" priority="398">
      <formula>CS197</formula>
    </cfRule>
  </conditionalFormatting>
  <conditionalFormatting sqref="AQ216">
    <cfRule type="expression" dxfId="1117" priority="397">
      <formula>CS216</formula>
    </cfRule>
  </conditionalFormatting>
  <conditionalFormatting sqref="AQ215">
    <cfRule type="expression" dxfId="1116" priority="396">
      <formula>CS215</formula>
    </cfRule>
  </conditionalFormatting>
  <conditionalFormatting sqref="AQ222">
    <cfRule type="expression" dxfId="1115" priority="395">
      <formula>CS222</formula>
    </cfRule>
  </conditionalFormatting>
  <conditionalFormatting sqref="AQ223">
    <cfRule type="expression" dxfId="1114" priority="394">
      <formula>CS223</formula>
    </cfRule>
  </conditionalFormatting>
  <conditionalFormatting sqref="AQ224">
    <cfRule type="expression" dxfId="1113" priority="393">
      <formula>CS224</formula>
    </cfRule>
  </conditionalFormatting>
  <conditionalFormatting sqref="AQ225">
    <cfRule type="expression" dxfId="1112" priority="392">
      <formula>CS225</formula>
    </cfRule>
  </conditionalFormatting>
  <conditionalFormatting sqref="AQ226">
    <cfRule type="expression" dxfId="1111" priority="391">
      <formula>CS226</formula>
    </cfRule>
  </conditionalFormatting>
  <conditionalFormatting sqref="AQ227:AQ228">
    <cfRule type="expression" dxfId="1110" priority="390">
      <formula>CS227</formula>
    </cfRule>
  </conditionalFormatting>
  <conditionalFormatting sqref="AQ236:AQ241">
    <cfRule type="expression" dxfId="1109" priority="389">
      <formula>CS236</formula>
    </cfRule>
  </conditionalFormatting>
  <conditionalFormatting sqref="AQ262:AQ267">
    <cfRule type="expression" dxfId="1108" priority="388">
      <formula>CS262</formula>
    </cfRule>
  </conditionalFormatting>
  <conditionalFormatting sqref="AQ276">
    <cfRule type="expression" dxfId="1107" priority="387">
      <formula>CS276</formula>
    </cfRule>
  </conditionalFormatting>
  <conditionalFormatting sqref="AQ283:AQ285">
    <cfRule type="expression" dxfId="1106" priority="386">
      <formula>CS283</formula>
    </cfRule>
  </conditionalFormatting>
  <conditionalFormatting sqref="AQ302:AQ303">
    <cfRule type="expression" dxfId="1105" priority="385">
      <formula>CS302</formula>
    </cfRule>
  </conditionalFormatting>
  <conditionalFormatting sqref="AQ307">
    <cfRule type="expression" dxfId="1104" priority="384">
      <formula>CS307</formula>
    </cfRule>
  </conditionalFormatting>
  <conditionalFormatting sqref="AQ317">
    <cfRule type="expression" dxfId="1103" priority="383">
      <formula>CS317</formula>
    </cfRule>
  </conditionalFormatting>
  <conditionalFormatting sqref="AQ314">
    <cfRule type="expression" dxfId="1102" priority="382">
      <formula>CS314</formula>
    </cfRule>
  </conditionalFormatting>
  <conditionalFormatting sqref="AQ321">
    <cfRule type="expression" dxfId="1101" priority="381">
      <formula>CS321</formula>
    </cfRule>
  </conditionalFormatting>
  <conditionalFormatting sqref="AQ347">
    <cfRule type="expression" dxfId="1100" priority="380">
      <formula>CS347</formula>
    </cfRule>
  </conditionalFormatting>
  <conditionalFormatting sqref="AQ362">
    <cfRule type="expression" dxfId="1099" priority="379">
      <formula>CS362</formula>
    </cfRule>
  </conditionalFormatting>
  <conditionalFormatting sqref="AQ364">
    <cfRule type="expression" dxfId="1098" priority="378">
      <formula>CS364</formula>
    </cfRule>
  </conditionalFormatting>
  <conditionalFormatting sqref="AQ372">
    <cfRule type="expression" dxfId="1097" priority="377">
      <formula>CS372</formula>
    </cfRule>
  </conditionalFormatting>
  <conditionalFormatting sqref="AQ374">
    <cfRule type="expression" dxfId="1096" priority="376">
      <formula>CS374</formula>
    </cfRule>
  </conditionalFormatting>
  <conditionalFormatting sqref="AQ380">
    <cfRule type="expression" dxfId="1095" priority="375">
      <formula>CS380</formula>
    </cfRule>
  </conditionalFormatting>
  <conditionalFormatting sqref="AQ403:AQ405">
    <cfRule type="expression" dxfId="1094" priority="374">
      <formula>CS403</formula>
    </cfRule>
  </conditionalFormatting>
  <conditionalFormatting sqref="AQ502">
    <cfRule type="expression" dxfId="1093" priority="373">
      <formula>CS502</formula>
    </cfRule>
  </conditionalFormatting>
  <conditionalFormatting sqref="R35:S36 R32:S33 R30:S30">
    <cfRule type="cellIs" dxfId="1092" priority="371" operator="lessThan">
      <formula>4</formula>
    </cfRule>
    <cfRule type="cellIs" dxfId="1091" priority="372" operator="lessThan">
      <formula>3</formula>
    </cfRule>
  </conditionalFormatting>
  <conditionalFormatting sqref="R48:S51">
    <cfRule type="cellIs" dxfId="1090" priority="369" operator="lessThan">
      <formula>4</formula>
    </cfRule>
    <cfRule type="cellIs" dxfId="1089" priority="370" operator="lessThan">
      <formula>3</formula>
    </cfRule>
  </conditionalFormatting>
  <conditionalFormatting sqref="R69:S69">
    <cfRule type="cellIs" dxfId="1088" priority="367" operator="lessThan">
      <formula>4</formula>
    </cfRule>
    <cfRule type="cellIs" dxfId="1087" priority="368" operator="lessThan">
      <formula>3</formula>
    </cfRule>
  </conditionalFormatting>
  <conditionalFormatting sqref="R70:S70">
    <cfRule type="cellIs" dxfId="1086" priority="365" operator="lessThan">
      <formula>4</formula>
    </cfRule>
    <cfRule type="cellIs" dxfId="1085" priority="366" operator="lessThan">
      <formula>3</formula>
    </cfRule>
  </conditionalFormatting>
  <conditionalFormatting sqref="R105:S105">
    <cfRule type="cellIs" dxfId="1084" priority="363" operator="lessThan">
      <formula>4</formula>
    </cfRule>
    <cfRule type="cellIs" dxfId="1083" priority="364" operator="lessThan">
      <formula>3</formula>
    </cfRule>
  </conditionalFormatting>
  <conditionalFormatting sqref="R117:S117 R115:S115">
    <cfRule type="cellIs" dxfId="1082" priority="361" operator="lessThan">
      <formula>4</formula>
    </cfRule>
    <cfRule type="cellIs" dxfId="1081" priority="362" operator="lessThan">
      <formula>3</formula>
    </cfRule>
  </conditionalFormatting>
  <conditionalFormatting sqref="R120:S120 R118:S118">
    <cfRule type="cellIs" dxfId="1080" priority="359" operator="lessThan">
      <formula>4</formula>
    </cfRule>
    <cfRule type="cellIs" dxfId="1079" priority="360" operator="lessThan">
      <formula>3</formula>
    </cfRule>
  </conditionalFormatting>
  <conditionalFormatting sqref="R133:S134">
    <cfRule type="cellIs" dxfId="1078" priority="357" operator="lessThan">
      <formula>4</formula>
    </cfRule>
    <cfRule type="cellIs" dxfId="1077" priority="358" operator="lessThan">
      <formula>3</formula>
    </cfRule>
  </conditionalFormatting>
  <conditionalFormatting sqref="R148:S150">
    <cfRule type="cellIs" dxfId="1076" priority="355" operator="lessThan">
      <formula>4</formula>
    </cfRule>
    <cfRule type="cellIs" dxfId="1075" priority="356" operator="lessThan">
      <formula>3</formula>
    </cfRule>
  </conditionalFormatting>
  <conditionalFormatting sqref="R151:S151">
    <cfRule type="cellIs" dxfId="1074" priority="353" operator="lessThan">
      <formula>4</formula>
    </cfRule>
    <cfRule type="cellIs" dxfId="1073" priority="354" operator="lessThan">
      <formula>3</formula>
    </cfRule>
  </conditionalFormatting>
  <conditionalFormatting sqref="R161">
    <cfRule type="cellIs" dxfId="1072" priority="351" operator="lessThan">
      <formula>4</formula>
    </cfRule>
    <cfRule type="cellIs" dxfId="1071" priority="352" operator="lessThan">
      <formula>3</formula>
    </cfRule>
  </conditionalFormatting>
  <conditionalFormatting sqref="R172:S172">
    <cfRule type="cellIs" dxfId="1070" priority="349" operator="lessThan">
      <formula>4</formula>
    </cfRule>
    <cfRule type="cellIs" dxfId="1069" priority="350" operator="lessThan">
      <formula>3</formula>
    </cfRule>
  </conditionalFormatting>
  <conditionalFormatting sqref="R180:S180">
    <cfRule type="cellIs" dxfId="1068" priority="347" operator="lessThan">
      <formula>4</formula>
    </cfRule>
    <cfRule type="cellIs" dxfId="1067" priority="348" operator="lessThan">
      <formula>3</formula>
    </cfRule>
  </conditionalFormatting>
  <conditionalFormatting sqref="R191:S191">
    <cfRule type="cellIs" dxfId="1066" priority="345" operator="lessThan">
      <formula>4</formula>
    </cfRule>
    <cfRule type="cellIs" dxfId="1065" priority="346" operator="lessThan">
      <formula>3</formula>
    </cfRule>
  </conditionalFormatting>
  <conditionalFormatting sqref="R206:S206">
    <cfRule type="cellIs" dxfId="1064" priority="343" operator="lessThan">
      <formula>4</formula>
    </cfRule>
    <cfRule type="cellIs" dxfId="1063" priority="344" operator="lessThan">
      <formula>3</formula>
    </cfRule>
  </conditionalFormatting>
  <conditionalFormatting sqref="R207:S208">
    <cfRule type="cellIs" dxfId="1062" priority="341" operator="lessThan">
      <formula>4</formula>
    </cfRule>
    <cfRule type="cellIs" dxfId="1061" priority="342" operator="lessThan">
      <formula>3</formula>
    </cfRule>
  </conditionalFormatting>
  <conditionalFormatting sqref="R209:S209 R203:S205 R189:S189 R178:S178 R170:S170 R163:S163 R160:S160 R102:S104">
    <cfRule type="cellIs" dxfId="1060" priority="339" operator="lessThan">
      <formula>4</formula>
    </cfRule>
    <cfRule type="cellIs" dxfId="1059" priority="340" operator="lessThan">
      <formula>3</formula>
    </cfRule>
  </conditionalFormatting>
  <conditionalFormatting sqref="R218:S219 R213:S213 R153:S153">
    <cfRule type="cellIs" dxfId="1058" priority="337" operator="lessThan">
      <formula>4</formula>
    </cfRule>
    <cfRule type="cellIs" dxfId="1057" priority="338" operator="lessThan">
      <formula>3</formula>
    </cfRule>
  </conditionalFormatting>
  <conditionalFormatting sqref="R230:S244">
    <cfRule type="cellIs" dxfId="1056" priority="335" operator="lessThan">
      <formula>4</formula>
    </cfRule>
    <cfRule type="cellIs" dxfId="1055" priority="336" operator="lessThan">
      <formula>3</formula>
    </cfRule>
  </conditionalFormatting>
  <conditionalFormatting sqref="R246:S247">
    <cfRule type="cellIs" dxfId="1054" priority="333" operator="lessThan">
      <formula>4</formula>
    </cfRule>
    <cfRule type="cellIs" dxfId="1053" priority="334" operator="lessThan">
      <formula>3</formula>
    </cfRule>
  </conditionalFormatting>
  <conditionalFormatting sqref="R255:S255">
    <cfRule type="cellIs" dxfId="1052" priority="331" operator="lessThan">
      <formula>4</formula>
    </cfRule>
    <cfRule type="cellIs" dxfId="1051" priority="332" operator="lessThan">
      <formula>3</formula>
    </cfRule>
  </conditionalFormatting>
  <conditionalFormatting sqref="R257:S257">
    <cfRule type="cellIs" dxfId="1050" priority="329" operator="lessThan">
      <formula>4</formula>
    </cfRule>
    <cfRule type="cellIs" dxfId="1049" priority="330" operator="lessThan">
      <formula>3</formula>
    </cfRule>
  </conditionalFormatting>
  <conditionalFormatting sqref="R251:S251">
    <cfRule type="cellIs" dxfId="1048" priority="327" operator="lessThan">
      <formula>4</formula>
    </cfRule>
    <cfRule type="cellIs" dxfId="1047" priority="328" operator="lessThan">
      <formula>3</formula>
    </cfRule>
  </conditionalFormatting>
  <conditionalFormatting sqref="R252:S252">
    <cfRule type="cellIs" dxfId="1046" priority="325" operator="lessThan">
      <formula>4</formula>
    </cfRule>
    <cfRule type="cellIs" dxfId="1045" priority="326" operator="lessThan">
      <formula>3</formula>
    </cfRule>
  </conditionalFormatting>
  <conditionalFormatting sqref="R253:S253">
    <cfRule type="cellIs" dxfId="1044" priority="323" operator="lessThan">
      <formula>4</formula>
    </cfRule>
    <cfRule type="cellIs" dxfId="1043" priority="324" operator="lessThan">
      <formula>3</formula>
    </cfRule>
  </conditionalFormatting>
  <conditionalFormatting sqref="R262:S263">
    <cfRule type="cellIs" dxfId="1042" priority="321" operator="lessThan">
      <formula>4</formula>
    </cfRule>
    <cfRule type="cellIs" dxfId="1041" priority="322" operator="lessThan">
      <formula>3</formula>
    </cfRule>
  </conditionalFormatting>
  <conditionalFormatting sqref="R265:S265">
    <cfRule type="cellIs" dxfId="1040" priority="319" operator="lessThan">
      <formula>4</formula>
    </cfRule>
    <cfRule type="cellIs" dxfId="1039" priority="320" operator="lessThan">
      <formula>3</formula>
    </cfRule>
  </conditionalFormatting>
  <conditionalFormatting sqref="R267:S267">
    <cfRule type="cellIs" dxfId="1038" priority="317" operator="lessThan">
      <formula>4</formula>
    </cfRule>
    <cfRule type="cellIs" dxfId="1037" priority="318" operator="lessThan">
      <formula>3</formula>
    </cfRule>
  </conditionalFormatting>
  <conditionalFormatting sqref="R268:S271">
    <cfRule type="cellIs" dxfId="1036" priority="315" operator="lessThan">
      <formula>4</formula>
    </cfRule>
    <cfRule type="cellIs" dxfId="1035" priority="316" operator="lessThan">
      <formula>3</formula>
    </cfRule>
  </conditionalFormatting>
  <conditionalFormatting sqref="R273:S273">
    <cfRule type="cellIs" dxfId="1034" priority="313" operator="lessThan">
      <formula>4</formula>
    </cfRule>
    <cfRule type="cellIs" dxfId="1033" priority="314" operator="lessThan">
      <formula>3</formula>
    </cfRule>
  </conditionalFormatting>
  <conditionalFormatting sqref="R274:S274">
    <cfRule type="cellIs" dxfId="1032" priority="311" operator="lessThan">
      <formula>4</formula>
    </cfRule>
    <cfRule type="cellIs" dxfId="1031" priority="312" operator="lessThan">
      <formula>3</formula>
    </cfRule>
  </conditionalFormatting>
  <conditionalFormatting sqref="R276:S276">
    <cfRule type="cellIs" dxfId="1030" priority="309" operator="lessThan">
      <formula>4</formula>
    </cfRule>
    <cfRule type="cellIs" dxfId="1029" priority="310" operator="lessThan">
      <formula>3</formula>
    </cfRule>
  </conditionalFormatting>
  <conditionalFormatting sqref="R278:S279">
    <cfRule type="cellIs" dxfId="1028" priority="307" operator="lessThan">
      <formula>4</formula>
    </cfRule>
    <cfRule type="cellIs" dxfId="1027" priority="308" operator="lessThan">
      <formula>3</formula>
    </cfRule>
  </conditionalFormatting>
  <conditionalFormatting sqref="R275:S275">
    <cfRule type="cellIs" dxfId="1026" priority="305" operator="lessThan">
      <formula>4</formula>
    </cfRule>
    <cfRule type="cellIs" dxfId="1025" priority="306" operator="lessThan">
      <formula>3</formula>
    </cfRule>
  </conditionalFormatting>
  <conditionalFormatting sqref="R277:S277">
    <cfRule type="cellIs" dxfId="1024" priority="303" operator="lessThan">
      <formula>4</formula>
    </cfRule>
    <cfRule type="cellIs" dxfId="1023" priority="304" operator="lessThan">
      <formula>3</formula>
    </cfRule>
  </conditionalFormatting>
  <conditionalFormatting sqref="R281:S282">
    <cfRule type="cellIs" dxfId="1022" priority="301" operator="lessThan">
      <formula>4</formula>
    </cfRule>
    <cfRule type="cellIs" dxfId="1021" priority="302" operator="lessThan">
      <formula>3</formula>
    </cfRule>
  </conditionalFormatting>
  <conditionalFormatting sqref="R283:S283">
    <cfRule type="cellIs" dxfId="1020" priority="299" operator="lessThan">
      <formula>4</formula>
    </cfRule>
    <cfRule type="cellIs" dxfId="1019" priority="300" operator="lessThan">
      <formula>3</formula>
    </cfRule>
  </conditionalFormatting>
  <conditionalFormatting sqref="R284:S284">
    <cfRule type="cellIs" dxfId="1018" priority="297" operator="lessThan">
      <formula>4</formula>
    </cfRule>
    <cfRule type="cellIs" dxfId="1017" priority="298" operator="lessThan">
      <formula>3</formula>
    </cfRule>
  </conditionalFormatting>
  <conditionalFormatting sqref="R285:S285">
    <cfRule type="cellIs" dxfId="1016" priority="295" operator="lessThan">
      <formula>4</formula>
    </cfRule>
    <cfRule type="cellIs" dxfId="1015" priority="296" operator="lessThan">
      <formula>3</formula>
    </cfRule>
  </conditionalFormatting>
  <conditionalFormatting sqref="R420:S420">
    <cfRule type="cellIs" dxfId="1014" priority="293" operator="lessThan">
      <formula>4</formula>
    </cfRule>
    <cfRule type="cellIs" dxfId="1013" priority="294" operator="lessThan">
      <formula>3</formula>
    </cfRule>
  </conditionalFormatting>
  <conditionalFormatting sqref="R416:S416">
    <cfRule type="cellIs" dxfId="1012" priority="291" operator="lessThan">
      <formula>4</formula>
    </cfRule>
    <cfRule type="cellIs" dxfId="1011" priority="292" operator="lessThan">
      <formula>3</formula>
    </cfRule>
  </conditionalFormatting>
  <conditionalFormatting sqref="R411">
    <cfRule type="cellIs" dxfId="1010" priority="289" operator="lessThan">
      <formula>4</formula>
    </cfRule>
    <cfRule type="cellIs" dxfId="1009" priority="290" operator="lessThan">
      <formula>3</formula>
    </cfRule>
  </conditionalFormatting>
  <conditionalFormatting sqref="R412:S415">
    <cfRule type="cellIs" dxfId="1008" priority="287" operator="lessThan">
      <formula>4</formula>
    </cfRule>
    <cfRule type="cellIs" dxfId="1007" priority="288" operator="lessThan">
      <formula>3</formula>
    </cfRule>
  </conditionalFormatting>
  <conditionalFormatting sqref="R417:S417">
    <cfRule type="cellIs" dxfId="1006" priority="285" operator="lessThan">
      <formula>4</formula>
    </cfRule>
    <cfRule type="cellIs" dxfId="1005" priority="286" operator="lessThan">
      <formula>3</formula>
    </cfRule>
  </conditionalFormatting>
  <conditionalFormatting sqref="R419:S419">
    <cfRule type="cellIs" dxfId="1004" priority="283" operator="lessThan">
      <formula>4</formula>
    </cfRule>
    <cfRule type="cellIs" dxfId="1003" priority="284" operator="lessThan">
      <formula>3</formula>
    </cfRule>
  </conditionalFormatting>
  <conditionalFormatting sqref="R431:S431">
    <cfRule type="cellIs" dxfId="1002" priority="281" operator="lessThan">
      <formula>4</formula>
    </cfRule>
    <cfRule type="cellIs" dxfId="1001" priority="282" operator="lessThan">
      <formula>3</formula>
    </cfRule>
  </conditionalFormatting>
  <conditionalFormatting sqref="R423:S423">
    <cfRule type="cellIs" dxfId="1000" priority="279" operator="lessThan">
      <formula>4</formula>
    </cfRule>
    <cfRule type="cellIs" dxfId="999" priority="280" operator="lessThan">
      <formula>3</formula>
    </cfRule>
  </conditionalFormatting>
  <conditionalFormatting sqref="R425:S429">
    <cfRule type="cellIs" dxfId="998" priority="277" operator="lessThan">
      <formula>4</formula>
    </cfRule>
    <cfRule type="cellIs" dxfId="997" priority="278" operator="lessThan">
      <formula>3</formula>
    </cfRule>
  </conditionalFormatting>
  <conditionalFormatting sqref="R432:S432">
    <cfRule type="cellIs" dxfId="996" priority="275" operator="lessThan">
      <formula>4</formula>
    </cfRule>
    <cfRule type="cellIs" dxfId="995" priority="276" operator="lessThan">
      <formula>3</formula>
    </cfRule>
  </conditionalFormatting>
  <conditionalFormatting sqref="R434:S435">
    <cfRule type="cellIs" dxfId="994" priority="273" operator="lessThan">
      <formula>4</formula>
    </cfRule>
    <cfRule type="cellIs" dxfId="993" priority="274" operator="lessThan">
      <formula>3</formula>
    </cfRule>
  </conditionalFormatting>
  <conditionalFormatting sqref="R437:S437">
    <cfRule type="cellIs" dxfId="992" priority="271" operator="lessThan">
      <formula>4</formula>
    </cfRule>
    <cfRule type="cellIs" dxfId="991" priority="272" operator="lessThan">
      <formula>3</formula>
    </cfRule>
  </conditionalFormatting>
  <conditionalFormatting sqref="R446:S450">
    <cfRule type="cellIs" dxfId="990" priority="269" operator="lessThan">
      <formula>4</formula>
    </cfRule>
    <cfRule type="cellIs" dxfId="989" priority="270" operator="lessThan">
      <formula>3</formula>
    </cfRule>
  </conditionalFormatting>
  <conditionalFormatting sqref="R439">
    <cfRule type="cellIs" dxfId="988" priority="267" operator="lessThan">
      <formula>4</formula>
    </cfRule>
    <cfRule type="cellIs" dxfId="987" priority="268" operator="lessThan">
      <formula>3</formula>
    </cfRule>
  </conditionalFormatting>
  <conditionalFormatting sqref="S440:S443">
    <cfRule type="cellIs" dxfId="986" priority="265" operator="lessThan">
      <formula>4</formula>
    </cfRule>
    <cfRule type="cellIs" dxfId="985" priority="266" operator="lessThan">
      <formula>3</formula>
    </cfRule>
  </conditionalFormatting>
  <conditionalFormatting sqref="R440:R443">
    <cfRule type="cellIs" dxfId="984" priority="263" operator="lessThan">
      <formula>4</formula>
    </cfRule>
    <cfRule type="cellIs" dxfId="983" priority="264" operator="lessThan">
      <formula>3</formula>
    </cfRule>
  </conditionalFormatting>
  <conditionalFormatting sqref="R457:S457">
    <cfRule type="cellIs" dxfId="982" priority="261" operator="lessThan">
      <formula>4</formula>
    </cfRule>
    <cfRule type="cellIs" dxfId="981" priority="262" operator="lessThan">
      <formula>3</formula>
    </cfRule>
  </conditionalFormatting>
  <conditionalFormatting sqref="R452:S452">
    <cfRule type="cellIs" dxfId="980" priority="259" operator="lessThan">
      <formula>4</formula>
    </cfRule>
    <cfRule type="cellIs" dxfId="979" priority="260" operator="lessThan">
      <formula>3</formula>
    </cfRule>
  </conditionalFormatting>
  <conditionalFormatting sqref="R453:S454">
    <cfRule type="cellIs" dxfId="978" priority="257" operator="lessThan">
      <formula>4</formula>
    </cfRule>
    <cfRule type="cellIs" dxfId="977" priority="258" operator="lessThan">
      <formula>3</formula>
    </cfRule>
  </conditionalFormatting>
  <conditionalFormatting sqref="R456:S456">
    <cfRule type="cellIs" dxfId="976" priority="255" operator="lessThan">
      <formula>4</formula>
    </cfRule>
    <cfRule type="cellIs" dxfId="975" priority="256" operator="lessThan">
      <formula>3</formula>
    </cfRule>
  </conditionalFormatting>
  <conditionalFormatting sqref="R458:S463">
    <cfRule type="cellIs" dxfId="974" priority="253" operator="lessThan">
      <formula>4</formula>
    </cfRule>
    <cfRule type="cellIs" dxfId="973" priority="254" operator="lessThan">
      <formula>3</formula>
    </cfRule>
  </conditionalFormatting>
  <conditionalFormatting sqref="R467:S469">
    <cfRule type="cellIs" dxfId="972" priority="251" operator="lessThan">
      <formula>4</formula>
    </cfRule>
    <cfRule type="cellIs" dxfId="971" priority="252" operator="lessThan">
      <formula>3</formula>
    </cfRule>
  </conditionalFormatting>
  <conditionalFormatting sqref="R471:S475">
    <cfRule type="cellIs" dxfId="970" priority="249" operator="lessThan">
      <formula>4</formula>
    </cfRule>
    <cfRule type="cellIs" dxfId="969" priority="250" operator="lessThan">
      <formula>3</formula>
    </cfRule>
  </conditionalFormatting>
  <conditionalFormatting sqref="R476:S482">
    <cfRule type="cellIs" dxfId="968" priority="247" operator="lessThan">
      <formula>4</formula>
    </cfRule>
    <cfRule type="cellIs" dxfId="967" priority="248" operator="lessThan">
      <formula>3</formula>
    </cfRule>
  </conditionalFormatting>
  <conditionalFormatting sqref="R483:S487">
    <cfRule type="cellIs" dxfId="966" priority="245" operator="lessThan">
      <formula>4</formula>
    </cfRule>
    <cfRule type="cellIs" dxfId="965" priority="246" operator="lessThan">
      <formula>3</formula>
    </cfRule>
  </conditionalFormatting>
  <conditionalFormatting sqref="R489">
    <cfRule type="cellIs" dxfId="964" priority="243" operator="lessThan">
      <formula>4</formula>
    </cfRule>
    <cfRule type="cellIs" dxfId="963" priority="244" operator="lessThan">
      <formula>3</formula>
    </cfRule>
  </conditionalFormatting>
  <conditionalFormatting sqref="Q490:R490">
    <cfRule type="cellIs" dxfId="962" priority="241" operator="lessThan">
      <formula>4</formula>
    </cfRule>
    <cfRule type="cellIs" dxfId="961" priority="242" operator="lessThan">
      <formula>3</formula>
    </cfRule>
  </conditionalFormatting>
  <conditionalFormatting sqref="R491:S502 R511:S518">
    <cfRule type="cellIs" dxfId="960" priority="239" operator="lessThan">
      <formula>4</formula>
    </cfRule>
    <cfRule type="cellIs" dxfId="959" priority="240" operator="lessThan">
      <formula>3</formula>
    </cfRule>
  </conditionalFormatting>
  <conditionalFormatting sqref="R503:S510">
    <cfRule type="cellIs" dxfId="958" priority="237" operator="lessThan">
      <formula>4</formula>
    </cfRule>
    <cfRule type="cellIs" dxfId="957" priority="238" operator="lessThan">
      <formula>3</formula>
    </cfRule>
  </conditionalFormatting>
  <conditionalFormatting sqref="R287:S287">
    <cfRule type="cellIs" dxfId="956" priority="235" operator="lessThan">
      <formula>4</formula>
    </cfRule>
    <cfRule type="cellIs" dxfId="955" priority="236" operator="lessThan">
      <formula>3</formula>
    </cfRule>
  </conditionalFormatting>
  <conditionalFormatting sqref="R288:S288">
    <cfRule type="cellIs" dxfId="954" priority="233" operator="lessThan">
      <formula>4</formula>
    </cfRule>
    <cfRule type="cellIs" dxfId="953" priority="234" operator="lessThan">
      <formula>3</formula>
    </cfRule>
  </conditionalFormatting>
  <conditionalFormatting sqref="R289:S289">
    <cfRule type="cellIs" dxfId="952" priority="231" operator="lessThan">
      <formula>4</formula>
    </cfRule>
    <cfRule type="cellIs" dxfId="951" priority="232" operator="lessThan">
      <formula>3</formula>
    </cfRule>
  </conditionalFormatting>
  <conditionalFormatting sqref="R290:S290">
    <cfRule type="cellIs" dxfId="950" priority="229" operator="lessThan">
      <formula>4</formula>
    </cfRule>
    <cfRule type="cellIs" dxfId="949" priority="230" operator="lessThan">
      <formula>3</formula>
    </cfRule>
  </conditionalFormatting>
  <conditionalFormatting sqref="R291:S291">
    <cfRule type="cellIs" dxfId="948" priority="227" operator="lessThan">
      <formula>4</formula>
    </cfRule>
    <cfRule type="cellIs" dxfId="947" priority="228" operator="lessThan">
      <formula>3</formula>
    </cfRule>
  </conditionalFormatting>
  <conditionalFormatting sqref="R292:S292">
    <cfRule type="cellIs" dxfId="946" priority="225" operator="lessThan">
      <formula>4</formula>
    </cfRule>
    <cfRule type="cellIs" dxfId="945" priority="226" operator="lessThan">
      <formula>3</formula>
    </cfRule>
  </conditionalFormatting>
  <conditionalFormatting sqref="R293:S293">
    <cfRule type="cellIs" dxfId="944" priority="223" operator="lessThan">
      <formula>4</formula>
    </cfRule>
    <cfRule type="cellIs" dxfId="943" priority="224" operator="lessThan">
      <formula>3</formula>
    </cfRule>
  </conditionalFormatting>
  <conditionalFormatting sqref="R294:S294">
    <cfRule type="cellIs" dxfId="942" priority="221" operator="lessThan">
      <formula>4</formula>
    </cfRule>
    <cfRule type="cellIs" dxfId="941" priority="222" operator="lessThan">
      <formula>3</formula>
    </cfRule>
  </conditionalFormatting>
  <conditionalFormatting sqref="R295:S295">
    <cfRule type="cellIs" dxfId="940" priority="219" operator="lessThan">
      <formula>4</formula>
    </cfRule>
    <cfRule type="cellIs" dxfId="939" priority="220" operator="lessThan">
      <formula>3</formula>
    </cfRule>
  </conditionalFormatting>
  <conditionalFormatting sqref="R296:S296">
    <cfRule type="cellIs" dxfId="938" priority="217" operator="lessThan">
      <formula>4</formula>
    </cfRule>
    <cfRule type="cellIs" dxfId="937" priority="218" operator="lessThan">
      <formula>3</formula>
    </cfRule>
  </conditionalFormatting>
  <conditionalFormatting sqref="R297:S297">
    <cfRule type="cellIs" dxfId="936" priority="215" operator="lessThan">
      <formula>4</formula>
    </cfRule>
    <cfRule type="cellIs" dxfId="935" priority="216" operator="lessThan">
      <formula>3</formula>
    </cfRule>
  </conditionalFormatting>
  <conditionalFormatting sqref="R298:S298">
    <cfRule type="cellIs" dxfId="934" priority="213" operator="lessThan">
      <formula>4</formula>
    </cfRule>
    <cfRule type="cellIs" dxfId="933" priority="214" operator="lessThan">
      <formula>3</formula>
    </cfRule>
  </conditionalFormatting>
  <conditionalFormatting sqref="R299:S299">
    <cfRule type="cellIs" dxfId="932" priority="211" operator="lessThan">
      <formula>4</formula>
    </cfRule>
    <cfRule type="cellIs" dxfId="931" priority="212" operator="lessThan">
      <formula>3</formula>
    </cfRule>
  </conditionalFormatting>
  <conditionalFormatting sqref="R300:S302">
    <cfRule type="cellIs" dxfId="930" priority="209" operator="lessThan">
      <formula>4</formula>
    </cfRule>
    <cfRule type="cellIs" dxfId="929" priority="210" operator="lessThan">
      <formula>3</formula>
    </cfRule>
  </conditionalFormatting>
  <conditionalFormatting sqref="R304:S304">
    <cfRule type="cellIs" dxfId="928" priority="207" operator="lessThan">
      <formula>4</formula>
    </cfRule>
    <cfRule type="cellIs" dxfId="927" priority="208" operator="lessThan">
      <formula>3</formula>
    </cfRule>
  </conditionalFormatting>
  <conditionalFormatting sqref="R308:S311">
    <cfRule type="cellIs" dxfId="926" priority="205" operator="lessThan">
      <formula>4</formula>
    </cfRule>
    <cfRule type="cellIs" dxfId="925" priority="206" operator="lessThan">
      <formula>3</formula>
    </cfRule>
  </conditionalFormatting>
  <conditionalFormatting sqref="R313:S314">
    <cfRule type="cellIs" dxfId="924" priority="203" operator="lessThan">
      <formula>4</formula>
    </cfRule>
    <cfRule type="cellIs" dxfId="923" priority="204" operator="lessThan">
      <formula>3</formula>
    </cfRule>
  </conditionalFormatting>
  <conditionalFormatting sqref="R330:S330">
    <cfRule type="cellIs" dxfId="922" priority="201" operator="lessThan">
      <formula>4</formula>
    </cfRule>
    <cfRule type="cellIs" dxfId="921" priority="202" operator="lessThan">
      <formula>3</formula>
    </cfRule>
  </conditionalFormatting>
  <conditionalFormatting sqref="R318:S321">
    <cfRule type="cellIs" dxfId="920" priority="199" operator="lessThan">
      <formula>4</formula>
    </cfRule>
    <cfRule type="cellIs" dxfId="919" priority="200" operator="lessThan">
      <formula>3</formula>
    </cfRule>
  </conditionalFormatting>
  <conditionalFormatting sqref="R322:S323">
    <cfRule type="cellIs" dxfId="918" priority="197" operator="lessThan">
      <formula>4</formula>
    </cfRule>
    <cfRule type="cellIs" dxfId="917" priority="198" operator="lessThan">
      <formula>3</formula>
    </cfRule>
  </conditionalFormatting>
  <conditionalFormatting sqref="R324:S328">
    <cfRule type="cellIs" dxfId="916" priority="195" operator="lessThan">
      <formula>4</formula>
    </cfRule>
    <cfRule type="cellIs" dxfId="915" priority="196" operator="lessThan">
      <formula>3</formula>
    </cfRule>
  </conditionalFormatting>
  <conditionalFormatting sqref="R335:S335">
    <cfRule type="cellIs" dxfId="914" priority="193" operator="lessThan">
      <formula>4</formula>
    </cfRule>
    <cfRule type="cellIs" dxfId="913" priority="194" operator="lessThan">
      <formula>3</formula>
    </cfRule>
  </conditionalFormatting>
  <conditionalFormatting sqref="R333:S333">
    <cfRule type="cellIs" dxfId="912" priority="191" operator="lessThan">
      <formula>4</formula>
    </cfRule>
    <cfRule type="cellIs" dxfId="911" priority="192" operator="lessThan">
      <formula>3</formula>
    </cfRule>
  </conditionalFormatting>
  <conditionalFormatting sqref="R331:S332">
    <cfRule type="cellIs" dxfId="910" priority="189" operator="lessThan">
      <formula>4</formula>
    </cfRule>
    <cfRule type="cellIs" dxfId="909" priority="190" operator="lessThan">
      <formula>3</formula>
    </cfRule>
  </conditionalFormatting>
  <conditionalFormatting sqref="R336:S336">
    <cfRule type="cellIs" dxfId="908" priority="187" operator="lessThan">
      <formula>4</formula>
    </cfRule>
    <cfRule type="cellIs" dxfId="907" priority="188" operator="lessThan">
      <formula>3</formula>
    </cfRule>
  </conditionalFormatting>
  <conditionalFormatting sqref="R337:S337">
    <cfRule type="cellIs" dxfId="906" priority="185" operator="lessThan">
      <formula>4</formula>
    </cfRule>
    <cfRule type="cellIs" dxfId="905" priority="186" operator="lessThan">
      <formula>3</formula>
    </cfRule>
  </conditionalFormatting>
  <conditionalFormatting sqref="R338:S338">
    <cfRule type="cellIs" dxfId="904" priority="183" operator="lessThan">
      <formula>4</formula>
    </cfRule>
    <cfRule type="cellIs" dxfId="903" priority="184" operator="lessThan">
      <formula>3</formula>
    </cfRule>
  </conditionalFormatting>
  <conditionalFormatting sqref="R339:S339">
    <cfRule type="cellIs" dxfId="902" priority="181" operator="lessThan">
      <formula>4</formula>
    </cfRule>
    <cfRule type="cellIs" dxfId="901" priority="182" operator="lessThan">
      <formula>3</formula>
    </cfRule>
  </conditionalFormatting>
  <conditionalFormatting sqref="R343:S343">
    <cfRule type="cellIs" dxfId="900" priority="179" operator="lessThan">
      <formula>4</formula>
    </cfRule>
    <cfRule type="cellIs" dxfId="899" priority="180" operator="lessThan">
      <formula>3</formula>
    </cfRule>
  </conditionalFormatting>
  <conditionalFormatting sqref="R341:S341">
    <cfRule type="cellIs" dxfId="898" priority="177" operator="lessThan">
      <formula>4</formula>
    </cfRule>
    <cfRule type="cellIs" dxfId="897" priority="178" operator="lessThan">
      <formula>3</formula>
    </cfRule>
  </conditionalFormatting>
  <conditionalFormatting sqref="R342:S342">
    <cfRule type="cellIs" dxfId="896" priority="175" operator="lessThan">
      <formula>4</formula>
    </cfRule>
    <cfRule type="cellIs" dxfId="895" priority="176" operator="lessThan">
      <formula>3</formula>
    </cfRule>
  </conditionalFormatting>
  <conditionalFormatting sqref="R345:S345">
    <cfRule type="cellIs" dxfId="894" priority="173" operator="lessThan">
      <formula>4</formula>
    </cfRule>
    <cfRule type="cellIs" dxfId="893" priority="174" operator="lessThan">
      <formula>3</formula>
    </cfRule>
  </conditionalFormatting>
  <conditionalFormatting sqref="R354:S355">
    <cfRule type="cellIs" dxfId="892" priority="171" operator="lessThan">
      <formula>4</formula>
    </cfRule>
    <cfRule type="cellIs" dxfId="891" priority="172" operator="lessThan">
      <formula>3</formula>
    </cfRule>
  </conditionalFormatting>
  <conditionalFormatting sqref="R352:S352">
    <cfRule type="cellIs" dxfId="890" priority="169" operator="lessThan">
      <formula>4</formula>
    </cfRule>
    <cfRule type="cellIs" dxfId="889" priority="170" operator="lessThan">
      <formula>3</formula>
    </cfRule>
  </conditionalFormatting>
  <conditionalFormatting sqref="R349:S350">
    <cfRule type="cellIs" dxfId="888" priority="167" operator="lessThan">
      <formula>4</formula>
    </cfRule>
    <cfRule type="cellIs" dxfId="887" priority="168" operator="lessThan">
      <formula>3</formula>
    </cfRule>
  </conditionalFormatting>
  <conditionalFormatting sqref="R358:S359">
    <cfRule type="cellIs" dxfId="886" priority="165" operator="lessThan">
      <formula>4</formula>
    </cfRule>
    <cfRule type="cellIs" dxfId="885" priority="166" operator="lessThan">
      <formula>3</formula>
    </cfRule>
  </conditionalFormatting>
  <conditionalFormatting sqref="R373:S373">
    <cfRule type="cellIs" dxfId="884" priority="163" operator="lessThan">
      <formula>4</formula>
    </cfRule>
    <cfRule type="cellIs" dxfId="883" priority="164" operator="lessThan">
      <formula>3</formula>
    </cfRule>
  </conditionalFormatting>
  <conditionalFormatting sqref="R372:S372">
    <cfRule type="cellIs" dxfId="882" priority="161" operator="lessThan">
      <formula>4</formula>
    </cfRule>
    <cfRule type="cellIs" dxfId="881" priority="162" operator="lessThan">
      <formula>3</formula>
    </cfRule>
  </conditionalFormatting>
  <conditionalFormatting sqref="R371">
    <cfRule type="cellIs" dxfId="880" priority="159" operator="lessThan">
      <formula>4</formula>
    </cfRule>
    <cfRule type="cellIs" dxfId="879" priority="160" operator="lessThan">
      <formula>3</formula>
    </cfRule>
  </conditionalFormatting>
  <conditionalFormatting sqref="R370:S370">
    <cfRule type="cellIs" dxfId="878" priority="157" operator="lessThan">
      <formula>4</formula>
    </cfRule>
    <cfRule type="cellIs" dxfId="877" priority="158" operator="lessThan">
      <formula>3</formula>
    </cfRule>
  </conditionalFormatting>
  <conditionalFormatting sqref="R365:S365">
    <cfRule type="cellIs" dxfId="876" priority="155" operator="lessThan">
      <formula>4</formula>
    </cfRule>
    <cfRule type="cellIs" dxfId="875" priority="156" operator="lessThan">
      <formula>3</formula>
    </cfRule>
  </conditionalFormatting>
  <conditionalFormatting sqref="R366:S366">
    <cfRule type="cellIs" dxfId="874" priority="153" operator="lessThan">
      <formula>4</formula>
    </cfRule>
    <cfRule type="cellIs" dxfId="873" priority="154" operator="lessThan">
      <formula>3</formula>
    </cfRule>
  </conditionalFormatting>
  <conditionalFormatting sqref="R367:S367">
    <cfRule type="cellIs" dxfId="872" priority="151" operator="lessThan">
      <formula>4</formula>
    </cfRule>
    <cfRule type="cellIs" dxfId="871" priority="152" operator="lessThan">
      <formula>3</formula>
    </cfRule>
  </conditionalFormatting>
  <conditionalFormatting sqref="R368:S368">
    <cfRule type="cellIs" dxfId="870" priority="149" operator="lessThan">
      <formula>4</formula>
    </cfRule>
    <cfRule type="cellIs" dxfId="869" priority="150" operator="lessThan">
      <formula>3</formula>
    </cfRule>
  </conditionalFormatting>
  <conditionalFormatting sqref="R369:S369">
    <cfRule type="cellIs" dxfId="868" priority="147" operator="lessThan">
      <formula>4</formula>
    </cfRule>
    <cfRule type="cellIs" dxfId="867" priority="148" operator="lessThan">
      <formula>3</formula>
    </cfRule>
  </conditionalFormatting>
  <conditionalFormatting sqref="R383:S383">
    <cfRule type="cellIs" dxfId="866" priority="145" operator="lessThan">
      <formula>4</formula>
    </cfRule>
    <cfRule type="cellIs" dxfId="865" priority="146" operator="lessThan">
      <formula>3</formula>
    </cfRule>
  </conditionalFormatting>
  <conditionalFormatting sqref="R381:S381">
    <cfRule type="cellIs" dxfId="864" priority="143" operator="lessThan">
      <formula>4</formula>
    </cfRule>
    <cfRule type="cellIs" dxfId="863" priority="144" operator="lessThan">
      <formula>3</formula>
    </cfRule>
  </conditionalFormatting>
  <conditionalFormatting sqref="R375:S378">
    <cfRule type="cellIs" dxfId="862" priority="141" operator="lessThan">
      <formula>4</formula>
    </cfRule>
    <cfRule type="cellIs" dxfId="861" priority="142" operator="lessThan">
      <formula>3</formula>
    </cfRule>
  </conditionalFormatting>
  <conditionalFormatting sqref="R392:S392">
    <cfRule type="cellIs" dxfId="860" priority="139" operator="lessThan">
      <formula>4</formula>
    </cfRule>
    <cfRule type="cellIs" dxfId="859" priority="140" operator="lessThan">
      <formula>3</formula>
    </cfRule>
  </conditionalFormatting>
  <conditionalFormatting sqref="R391:S391">
    <cfRule type="cellIs" dxfId="858" priority="137" operator="lessThan">
      <formula>4</formula>
    </cfRule>
    <cfRule type="cellIs" dxfId="857" priority="138" operator="lessThan">
      <formula>3</formula>
    </cfRule>
  </conditionalFormatting>
  <conditionalFormatting sqref="R384:S390">
    <cfRule type="cellIs" dxfId="856" priority="135" operator="lessThan">
      <formula>4</formula>
    </cfRule>
    <cfRule type="cellIs" dxfId="855" priority="136" operator="lessThan">
      <formula>3</formula>
    </cfRule>
  </conditionalFormatting>
  <conditionalFormatting sqref="R404:S404">
    <cfRule type="cellIs" dxfId="854" priority="133" operator="lessThan">
      <formula>4</formula>
    </cfRule>
    <cfRule type="cellIs" dxfId="853" priority="134" operator="lessThan">
      <formula>3</formula>
    </cfRule>
  </conditionalFormatting>
  <conditionalFormatting sqref="R403:S403">
    <cfRule type="cellIs" dxfId="852" priority="131" operator="lessThan">
      <formula>4</formula>
    </cfRule>
    <cfRule type="cellIs" dxfId="851" priority="132" operator="lessThan">
      <formula>3</formula>
    </cfRule>
  </conditionalFormatting>
  <conditionalFormatting sqref="R402:S402">
    <cfRule type="cellIs" dxfId="850" priority="129" operator="lessThan">
      <formula>4</formula>
    </cfRule>
    <cfRule type="cellIs" dxfId="849" priority="130" operator="lessThan">
      <formula>3</formula>
    </cfRule>
  </conditionalFormatting>
  <conditionalFormatting sqref="R394:S401">
    <cfRule type="cellIs" dxfId="848" priority="127" operator="lessThan">
      <formula>4</formula>
    </cfRule>
    <cfRule type="cellIs" dxfId="847" priority="128" operator="lessThan">
      <formula>3</formula>
    </cfRule>
  </conditionalFormatting>
  <conditionalFormatting sqref="R46:S46 R43:S44">
    <cfRule type="cellIs" dxfId="846" priority="125" operator="lessThan">
      <formula>4</formula>
    </cfRule>
    <cfRule type="cellIs" dxfId="845" priority="126" operator="lessThan">
      <formula>3</formula>
    </cfRule>
  </conditionalFormatting>
  <conditionalFormatting sqref="R81:S81">
    <cfRule type="cellIs" dxfId="844" priority="123" operator="lessThan">
      <formula>4</formula>
    </cfRule>
    <cfRule type="cellIs" dxfId="843" priority="124" operator="lessThan">
      <formula>3</formula>
    </cfRule>
  </conditionalFormatting>
  <conditionalFormatting sqref="R82:S82">
    <cfRule type="cellIs" dxfId="842" priority="121" operator="lessThan">
      <formula>4</formula>
    </cfRule>
    <cfRule type="cellIs" dxfId="841" priority="122" operator="lessThan">
      <formula>3</formula>
    </cfRule>
  </conditionalFormatting>
  <conditionalFormatting sqref="R98:S98">
    <cfRule type="cellIs" dxfId="840" priority="119" operator="lessThan">
      <formula>4</formula>
    </cfRule>
    <cfRule type="cellIs" dxfId="839" priority="120" operator="lessThan">
      <formula>3</formula>
    </cfRule>
  </conditionalFormatting>
  <conditionalFormatting sqref="R100:S101">
    <cfRule type="cellIs" dxfId="838" priority="117" operator="lessThan">
      <formula>4</formula>
    </cfRule>
    <cfRule type="cellIs" dxfId="837" priority="118" operator="lessThan">
      <formula>3</formula>
    </cfRule>
  </conditionalFormatting>
  <conditionalFormatting sqref="R112:S112">
    <cfRule type="cellIs" dxfId="836" priority="115" operator="lessThan">
      <formula>4</formula>
    </cfRule>
    <cfRule type="cellIs" dxfId="835" priority="116" operator="lessThan">
      <formula>3</formula>
    </cfRule>
  </conditionalFormatting>
  <conditionalFormatting sqref="R113:S113">
    <cfRule type="cellIs" dxfId="834" priority="113" operator="lessThan">
      <formula>4</formula>
    </cfRule>
    <cfRule type="cellIs" dxfId="833" priority="114" operator="lessThan">
      <formula>3</formula>
    </cfRule>
  </conditionalFormatting>
  <conditionalFormatting sqref="R129:S129">
    <cfRule type="cellIs" dxfId="832" priority="111" operator="lessThan">
      <formula>4</formula>
    </cfRule>
    <cfRule type="cellIs" dxfId="831" priority="112" operator="lessThan">
      <formula>3</formula>
    </cfRule>
  </conditionalFormatting>
  <conditionalFormatting sqref="R146:S146">
    <cfRule type="cellIs" dxfId="830" priority="109" operator="lessThan">
      <formula>4</formula>
    </cfRule>
    <cfRule type="cellIs" dxfId="829" priority="110" operator="lessThan">
      <formula>3</formula>
    </cfRule>
  </conditionalFormatting>
  <conditionalFormatting sqref="R166:S166">
    <cfRule type="cellIs" dxfId="828" priority="107" operator="lessThan">
      <formula>4</formula>
    </cfRule>
    <cfRule type="cellIs" dxfId="827" priority="108" operator="lessThan">
      <formula>3</formula>
    </cfRule>
  </conditionalFormatting>
  <conditionalFormatting sqref="R168:S168">
    <cfRule type="cellIs" dxfId="826" priority="105" operator="lessThan">
      <formula>4</formula>
    </cfRule>
    <cfRule type="cellIs" dxfId="825" priority="106" operator="lessThan">
      <formula>3</formula>
    </cfRule>
  </conditionalFormatting>
  <conditionalFormatting sqref="R167:S167">
    <cfRule type="cellIs" dxfId="824" priority="103" operator="lessThan">
      <formula>4</formula>
    </cfRule>
    <cfRule type="cellIs" dxfId="823" priority="104" operator="lessThan">
      <formula>3</formula>
    </cfRule>
  </conditionalFormatting>
  <conditionalFormatting sqref="R157:S158">
    <cfRule type="cellIs" dxfId="822" priority="101" operator="lessThan">
      <formula>4</formula>
    </cfRule>
    <cfRule type="cellIs" dxfId="821" priority="102" operator="lessThan">
      <formula>3</formula>
    </cfRule>
  </conditionalFormatting>
  <conditionalFormatting sqref="R186:S186">
    <cfRule type="cellIs" dxfId="820" priority="99" operator="lessThan">
      <formula>4</formula>
    </cfRule>
    <cfRule type="cellIs" dxfId="819" priority="100" operator="lessThan">
      <formula>3</formula>
    </cfRule>
  </conditionalFormatting>
  <conditionalFormatting sqref="R187:S187">
    <cfRule type="cellIs" dxfId="818" priority="97" operator="lessThan">
      <formula>4</formula>
    </cfRule>
    <cfRule type="cellIs" dxfId="817" priority="98" operator="lessThan">
      <formula>3</formula>
    </cfRule>
  </conditionalFormatting>
  <conditionalFormatting sqref="R188:S188">
    <cfRule type="cellIs" dxfId="816" priority="95" operator="lessThan">
      <formula>4</formula>
    </cfRule>
    <cfRule type="cellIs" dxfId="815" priority="96" operator="lessThan">
      <formula>3</formula>
    </cfRule>
  </conditionalFormatting>
  <conditionalFormatting sqref="R21:S24">
    <cfRule type="cellIs" dxfId="814" priority="93" operator="lessThan">
      <formula>4</formula>
    </cfRule>
    <cfRule type="cellIs" dxfId="813" priority="94" operator="lessThan">
      <formula>3</formula>
    </cfRule>
  </conditionalFormatting>
  <conditionalFormatting sqref="R39:S39">
    <cfRule type="cellIs" dxfId="812" priority="91" operator="lessThan">
      <formula>4</formula>
    </cfRule>
    <cfRule type="cellIs" dxfId="811" priority="92" operator="lessThan">
      <formula>3</formula>
    </cfRule>
  </conditionalFormatting>
  <conditionalFormatting sqref="R53:S53">
    <cfRule type="cellIs" dxfId="810" priority="89" operator="lessThan">
      <formula>4</formula>
    </cfRule>
    <cfRule type="cellIs" dxfId="809" priority="90" operator="lessThan">
      <formula>3</formula>
    </cfRule>
  </conditionalFormatting>
  <conditionalFormatting sqref="R54:S54">
    <cfRule type="cellIs" dxfId="808" priority="87" operator="lessThan">
      <formula>4</formula>
    </cfRule>
    <cfRule type="cellIs" dxfId="807" priority="88" operator="lessThan">
      <formula>3</formula>
    </cfRule>
  </conditionalFormatting>
  <conditionalFormatting sqref="R56:S56">
    <cfRule type="cellIs" dxfId="806" priority="85" operator="lessThan">
      <formula>4</formula>
    </cfRule>
    <cfRule type="cellIs" dxfId="805" priority="86" operator="lessThan">
      <formula>3</formula>
    </cfRule>
  </conditionalFormatting>
  <conditionalFormatting sqref="R57:S57">
    <cfRule type="cellIs" dxfId="804" priority="83" operator="lessThan">
      <formula>4</formula>
    </cfRule>
    <cfRule type="cellIs" dxfId="803" priority="84" operator="lessThan">
      <formula>3</formula>
    </cfRule>
  </conditionalFormatting>
  <conditionalFormatting sqref="R58:S58">
    <cfRule type="cellIs" dxfId="802" priority="81" operator="lessThan">
      <formula>4</formula>
    </cfRule>
    <cfRule type="cellIs" dxfId="801" priority="82" operator="lessThan">
      <formula>3</formula>
    </cfRule>
  </conditionalFormatting>
  <conditionalFormatting sqref="R59:S59">
    <cfRule type="cellIs" dxfId="800" priority="79" operator="lessThan">
      <formula>4</formula>
    </cfRule>
    <cfRule type="cellIs" dxfId="799" priority="80" operator="lessThan">
      <formula>3</formula>
    </cfRule>
  </conditionalFormatting>
  <conditionalFormatting sqref="R60:S60">
    <cfRule type="cellIs" dxfId="798" priority="77" operator="lessThan">
      <formula>4</formula>
    </cfRule>
    <cfRule type="cellIs" dxfId="797" priority="78" operator="lessThan">
      <formula>3</formula>
    </cfRule>
  </conditionalFormatting>
  <conditionalFormatting sqref="R72:S72">
    <cfRule type="cellIs" dxfId="796" priority="75" operator="lessThan">
      <formula>4</formula>
    </cfRule>
    <cfRule type="cellIs" dxfId="795" priority="76" operator="lessThan">
      <formula>3</formula>
    </cfRule>
  </conditionalFormatting>
  <conditionalFormatting sqref="R74:S74">
    <cfRule type="cellIs" dxfId="794" priority="73" operator="lessThan">
      <formula>4</formula>
    </cfRule>
    <cfRule type="cellIs" dxfId="793" priority="74" operator="lessThan">
      <formula>3</formula>
    </cfRule>
  </conditionalFormatting>
  <conditionalFormatting sqref="R73:S73">
    <cfRule type="cellIs" dxfId="792" priority="71" operator="lessThan">
      <formula>4</formula>
    </cfRule>
    <cfRule type="cellIs" dxfId="791" priority="72" operator="lessThan">
      <formula>3</formula>
    </cfRule>
  </conditionalFormatting>
  <conditionalFormatting sqref="R76:S76">
    <cfRule type="cellIs" dxfId="790" priority="69" operator="lessThan">
      <formula>4</formula>
    </cfRule>
    <cfRule type="cellIs" dxfId="789" priority="70" operator="lessThan">
      <formula>3</formula>
    </cfRule>
  </conditionalFormatting>
  <conditionalFormatting sqref="R77:S77">
    <cfRule type="cellIs" dxfId="788" priority="67" operator="lessThan">
      <formula>4</formula>
    </cfRule>
    <cfRule type="cellIs" dxfId="787" priority="68" operator="lessThan">
      <formula>3</formula>
    </cfRule>
  </conditionalFormatting>
  <conditionalFormatting sqref="R78:S78">
    <cfRule type="cellIs" dxfId="786" priority="65" operator="lessThan">
      <formula>4</formula>
    </cfRule>
    <cfRule type="cellIs" dxfId="785" priority="66" operator="lessThan">
      <formula>3</formula>
    </cfRule>
  </conditionalFormatting>
  <conditionalFormatting sqref="R79:S79">
    <cfRule type="cellIs" dxfId="784" priority="63" operator="lessThan">
      <formula>4</formula>
    </cfRule>
    <cfRule type="cellIs" dxfId="783" priority="64" operator="lessThan">
      <formula>3</formula>
    </cfRule>
  </conditionalFormatting>
  <conditionalFormatting sqref="R94:S94">
    <cfRule type="cellIs" dxfId="782" priority="61" operator="lessThan">
      <formula>4</formula>
    </cfRule>
    <cfRule type="cellIs" dxfId="781" priority="62" operator="lessThan">
      <formula>3</formula>
    </cfRule>
  </conditionalFormatting>
  <conditionalFormatting sqref="R88:S88">
    <cfRule type="cellIs" dxfId="780" priority="59" operator="lessThan">
      <formula>4</formula>
    </cfRule>
    <cfRule type="cellIs" dxfId="779" priority="60" operator="lessThan">
      <formula>3</formula>
    </cfRule>
  </conditionalFormatting>
  <conditionalFormatting sqref="R89:S89">
    <cfRule type="cellIs" dxfId="778" priority="57" operator="lessThan">
      <formula>4</formula>
    </cfRule>
    <cfRule type="cellIs" dxfId="777" priority="58" operator="lessThan">
      <formula>3</formula>
    </cfRule>
  </conditionalFormatting>
  <conditionalFormatting sqref="R90:S90">
    <cfRule type="cellIs" dxfId="776" priority="55" operator="lessThan">
      <formula>4</formula>
    </cfRule>
    <cfRule type="cellIs" dxfId="775" priority="56" operator="lessThan">
      <formula>3</formula>
    </cfRule>
  </conditionalFormatting>
  <conditionalFormatting sqref="R91:S91">
    <cfRule type="cellIs" dxfId="774" priority="53" operator="lessThan">
      <formula>4</formula>
    </cfRule>
    <cfRule type="cellIs" dxfId="773" priority="54" operator="lessThan">
      <formula>3</formula>
    </cfRule>
  </conditionalFormatting>
  <conditionalFormatting sqref="R92:S92">
    <cfRule type="cellIs" dxfId="772" priority="51" operator="lessThan">
      <formula>4</formula>
    </cfRule>
    <cfRule type="cellIs" dxfId="771" priority="52" operator="lessThan">
      <formula>3</formula>
    </cfRule>
  </conditionalFormatting>
  <conditionalFormatting sqref="R93:S93">
    <cfRule type="cellIs" dxfId="770" priority="49" operator="lessThan">
      <formula>4</formula>
    </cfRule>
    <cfRule type="cellIs" dxfId="769" priority="50" operator="lessThan">
      <formula>3</formula>
    </cfRule>
  </conditionalFormatting>
  <conditionalFormatting sqref="R96:S96">
    <cfRule type="cellIs" dxfId="768" priority="47" operator="lessThan">
      <formula>4</formula>
    </cfRule>
    <cfRule type="cellIs" dxfId="767" priority="48" operator="lessThan">
      <formula>3</formula>
    </cfRule>
  </conditionalFormatting>
  <conditionalFormatting sqref="R97:S97">
    <cfRule type="cellIs" dxfId="766" priority="45" operator="lessThan">
      <formula>4</formula>
    </cfRule>
    <cfRule type="cellIs" dxfId="765" priority="46" operator="lessThan">
      <formula>3</formula>
    </cfRule>
  </conditionalFormatting>
  <conditionalFormatting sqref="R111:S111">
    <cfRule type="cellIs" dxfId="764" priority="43" operator="lessThan">
      <formula>4</formula>
    </cfRule>
    <cfRule type="cellIs" dxfId="763" priority="44" operator="lessThan">
      <formula>3</formula>
    </cfRule>
  </conditionalFormatting>
  <conditionalFormatting sqref="R121:S121">
    <cfRule type="cellIs" dxfId="762" priority="41" operator="lessThan">
      <formula>4</formula>
    </cfRule>
    <cfRule type="cellIs" dxfId="761" priority="42" operator="lessThan">
      <formula>3</formula>
    </cfRule>
  </conditionalFormatting>
  <conditionalFormatting sqref="R109:S109">
    <cfRule type="cellIs" dxfId="760" priority="39" operator="lessThan">
      <formula>4</formula>
    </cfRule>
    <cfRule type="cellIs" dxfId="759" priority="40" operator="lessThan">
      <formula>3</formula>
    </cfRule>
  </conditionalFormatting>
  <conditionalFormatting sqref="R110:S110">
    <cfRule type="cellIs" dxfId="758" priority="37" operator="lessThan">
      <formula>4</formula>
    </cfRule>
    <cfRule type="cellIs" dxfId="757" priority="38" operator="lessThan">
      <formula>3</formula>
    </cfRule>
  </conditionalFormatting>
  <conditionalFormatting sqref="R122:S122">
    <cfRule type="cellIs" dxfId="756" priority="35" operator="lessThan">
      <formula>4</formula>
    </cfRule>
    <cfRule type="cellIs" dxfId="755" priority="36" operator="lessThan">
      <formula>3</formula>
    </cfRule>
  </conditionalFormatting>
  <conditionalFormatting sqref="R123:S125">
    <cfRule type="cellIs" dxfId="754" priority="33" operator="lessThan">
      <formula>4</formula>
    </cfRule>
    <cfRule type="cellIs" dxfId="753" priority="34" operator="lessThan">
      <formula>3</formula>
    </cfRule>
  </conditionalFormatting>
  <conditionalFormatting sqref="R126:S126">
    <cfRule type="cellIs" dxfId="752" priority="31" operator="lessThan">
      <formula>4</formula>
    </cfRule>
    <cfRule type="cellIs" dxfId="751" priority="32" operator="lessThan">
      <formula>3</formula>
    </cfRule>
  </conditionalFormatting>
  <conditionalFormatting sqref="R127:S127">
    <cfRule type="cellIs" dxfId="750" priority="29" operator="lessThan">
      <formula>4</formula>
    </cfRule>
    <cfRule type="cellIs" dxfId="749" priority="30" operator="lessThan">
      <formula>3</formula>
    </cfRule>
  </conditionalFormatting>
  <conditionalFormatting sqref="R128:S128">
    <cfRule type="cellIs" dxfId="748" priority="27" operator="lessThan">
      <formula>4</formula>
    </cfRule>
    <cfRule type="cellIs" dxfId="747" priority="28" operator="lessThan">
      <formula>3</formula>
    </cfRule>
  </conditionalFormatting>
  <conditionalFormatting sqref="R137:S137">
    <cfRule type="cellIs" dxfId="746" priority="25" operator="lessThan">
      <formula>4</formula>
    </cfRule>
    <cfRule type="cellIs" dxfId="745" priority="26" operator="lessThan">
      <formula>3</formula>
    </cfRule>
  </conditionalFormatting>
  <conditionalFormatting sqref="R138:S138">
    <cfRule type="cellIs" dxfId="744" priority="23" operator="lessThan">
      <formula>4</formula>
    </cfRule>
    <cfRule type="cellIs" dxfId="743" priority="24" operator="lessThan">
      <formula>3</formula>
    </cfRule>
  </conditionalFormatting>
  <conditionalFormatting sqref="R139:S139">
    <cfRule type="cellIs" dxfId="742" priority="21" operator="lessThan">
      <formula>4</formula>
    </cfRule>
    <cfRule type="cellIs" dxfId="741" priority="22" operator="lessThan">
      <formula>3</formula>
    </cfRule>
  </conditionalFormatting>
  <conditionalFormatting sqref="R140:S140">
    <cfRule type="cellIs" dxfId="740" priority="19" operator="lessThan">
      <formula>4</formula>
    </cfRule>
    <cfRule type="cellIs" dxfId="739" priority="20" operator="lessThan">
      <formula>3</formula>
    </cfRule>
  </conditionalFormatting>
  <conditionalFormatting sqref="R144:S144">
    <cfRule type="cellIs" dxfId="738" priority="17" operator="lessThan">
      <formula>4</formula>
    </cfRule>
    <cfRule type="cellIs" dxfId="737" priority="18" operator="lessThan">
      <formula>3</formula>
    </cfRule>
  </conditionalFormatting>
  <conditionalFormatting sqref="R143:S143">
    <cfRule type="cellIs" dxfId="736" priority="15" operator="lessThan">
      <formula>4</formula>
    </cfRule>
    <cfRule type="cellIs" dxfId="735" priority="16" operator="lessThan">
      <formula>3</formula>
    </cfRule>
  </conditionalFormatting>
  <conditionalFormatting sqref="R173:S176">
    <cfRule type="cellIs" dxfId="734" priority="13" operator="lessThan">
      <formula>4</formula>
    </cfRule>
    <cfRule type="cellIs" dxfId="733" priority="14" operator="lessThan">
      <formula>3</formula>
    </cfRule>
  </conditionalFormatting>
  <conditionalFormatting sqref="R185:S185">
    <cfRule type="cellIs" dxfId="732" priority="11" operator="lessThan">
      <formula>4</formula>
    </cfRule>
    <cfRule type="cellIs" dxfId="731" priority="12" operator="lessThan">
      <formula>3</formula>
    </cfRule>
  </conditionalFormatting>
  <conditionalFormatting sqref="R184:S184">
    <cfRule type="cellIs" dxfId="730" priority="9" operator="lessThan">
      <formula>4</formula>
    </cfRule>
    <cfRule type="cellIs" dxfId="729" priority="10" operator="lessThan">
      <formula>3</formula>
    </cfRule>
  </conditionalFormatting>
  <conditionalFormatting sqref="R200:S200">
    <cfRule type="cellIs" dxfId="728" priority="7" operator="lessThan">
      <formula>4</formula>
    </cfRule>
    <cfRule type="cellIs" dxfId="727" priority="8" operator="lessThan">
      <formula>3</formula>
    </cfRule>
  </conditionalFormatting>
  <conditionalFormatting sqref="R193:S196">
    <cfRule type="cellIs" dxfId="726" priority="5" operator="lessThan">
      <formula>4</formula>
    </cfRule>
    <cfRule type="cellIs" dxfId="725" priority="6" operator="lessThan">
      <formula>3</formula>
    </cfRule>
  </conditionalFormatting>
  <conditionalFormatting sqref="R201:S201">
    <cfRule type="cellIs" dxfId="724" priority="3" operator="lessThan">
      <formula>4</formula>
    </cfRule>
    <cfRule type="cellIs" dxfId="723" priority="4" operator="lessThan">
      <formula>3</formula>
    </cfRule>
  </conditionalFormatting>
  <conditionalFormatting sqref="R222:S224">
    <cfRule type="cellIs" dxfId="722" priority="1" operator="lessThan">
      <formula>4</formula>
    </cfRule>
    <cfRule type="cellIs" dxfId="721" priority="2" operator="lessThan">
      <formula>3</formula>
    </cfRule>
  </conditionalFormatting>
  <dataValidations count="4">
    <dataValidation type="list" allowBlank="1" showInputMessage="1" showErrorMessage="1" sqref="M10:M518" xr:uid="{90861503-E07D-4D00-84BA-E07F6ABDDBE1}">
      <formula1>ClinAreas</formula1>
    </dataValidation>
    <dataValidation type="list" allowBlank="1" showInputMessage="1" showErrorMessage="1" sqref="L10:L518" xr:uid="{A0A91A1A-8C44-428C-90DD-6A2FE5DF55DF}">
      <formula1>ServiceSettings</formula1>
    </dataValidation>
    <dataValidation type="list" allowBlank="1" showInputMessage="1" showErrorMessage="1" sqref="J10:J518" xr:uid="{6FE4D6AD-86F1-45AB-BD11-AFAA4051D976}">
      <formula1>MeasurementDomains</formula1>
    </dataValidation>
    <dataValidation type="list" allowBlank="1" showInputMessage="1" showErrorMessage="1" sqref="K10:K15" xr:uid="{E144C5A6-EBA2-47AB-82C6-1DFDD52FBD51}">
      <formula1>SystemCategories</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20B587B-D78B-4BE5-B996-042B5725012D}">
          <x14:formula1>
            <xm:f>Lists!$A$74:$A$76</xm:f>
          </x14:formula1>
          <xm:sqref>AR22:AR355</xm:sqref>
        </x14:dataValidation>
        <x14:dataValidation type="list" allowBlank="1" showInputMessage="1" showErrorMessage="1" xr:uid="{2F7E515E-6806-49CD-AD82-5D3E62A8C483}">
          <x14:formula1>
            <xm:f>Lists!$A$53:$A$57</xm:f>
          </x14:formula1>
          <xm:sqref>AQ10:AQ518</xm:sqref>
        </x14:dataValidation>
        <x14:dataValidation type="list" allowBlank="1" showInputMessage="1" showErrorMessage="1" xr:uid="{5A99688E-CE13-4254-A0F2-7A9035AB3B06}">
          <x14:formula1>
            <xm:f>Lists!$A$38:$A$50</xm:f>
          </x14:formula1>
          <xm:sqref>K312:K317 K286:K287 K308:K309 K304:K306 K301 K290:K299 K281:K282 K261:K279 K411:K518 K359:K409 K320:K357 K16:K259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518"/>
  <sheetViews>
    <sheetView zoomScale="89" zoomScaleNormal="89" workbookViewId="0">
      <pane xSplit="19" ySplit="9" topLeftCell="AK175" activePane="bottomRight" state="frozen"/>
      <selection pane="topRight" activeCell="S1" sqref="S1"/>
      <selection pane="bottomLeft" activeCell="A10" sqref="A10"/>
      <selection pane="bottomRight" activeCell="AR181" sqref="AR181"/>
    </sheetView>
  </sheetViews>
  <sheetFormatPr baseColWidth="10" defaultColWidth="9.1640625" defaultRowHeight="15"/>
  <cols>
    <col min="1" max="1" width="5.33203125" style="34" customWidth="1"/>
    <col min="2" max="2" width="2" style="34" customWidth="1"/>
    <col min="3" max="3" width="4" style="34" customWidth="1"/>
    <col min="4" max="5" width="3.1640625" style="34" customWidth="1"/>
    <col min="6" max="6" width="45" style="2" customWidth="1"/>
    <col min="7" max="7" width="13.83203125" style="2" customWidth="1"/>
    <col min="8" max="8" width="23.5" style="2" customWidth="1"/>
    <col min="9" max="10" width="9.5" style="2" customWidth="1"/>
    <col min="11" max="11" width="8" style="2" customWidth="1"/>
    <col min="12" max="12" width="10.6640625" style="2" customWidth="1"/>
    <col min="13" max="13" width="3.83203125" style="3" customWidth="1"/>
    <col min="14" max="14" width="4.5" style="3" customWidth="1"/>
    <col min="15" max="15" width="3.5" style="3" customWidth="1"/>
    <col min="16" max="16" width="5" style="3" customWidth="1"/>
    <col min="17" max="17" width="4" style="3" customWidth="1"/>
    <col min="18" max="18" width="3.33203125" style="3" customWidth="1"/>
    <col min="19" max="19" width="3.5" style="3" customWidth="1"/>
    <col min="20" max="20" width="6" style="3" customWidth="1"/>
    <col min="21" max="21" width="5.33203125" style="3" customWidth="1"/>
    <col min="22" max="22" width="3.6640625" style="3" customWidth="1"/>
    <col min="23" max="23" width="3.83203125" style="3" customWidth="1"/>
    <col min="24" max="24" width="3.5" style="3" customWidth="1"/>
    <col min="25" max="25" width="4.5" style="15" customWidth="1"/>
    <col min="26" max="26" width="6.33203125" style="15" customWidth="1"/>
    <col min="27" max="27" width="4.6640625" style="15" customWidth="1"/>
    <col min="28" max="28" width="5.1640625" style="15" customWidth="1"/>
    <col min="29" max="29" width="6.83203125" style="15" customWidth="1"/>
    <col min="30" max="30" width="4.6640625" style="15" customWidth="1"/>
    <col min="31" max="31" width="4.33203125" style="15" customWidth="1"/>
    <col min="32" max="32" width="4.6640625" style="15" customWidth="1"/>
    <col min="33" max="33" width="4.33203125" style="15" customWidth="1"/>
    <col min="34" max="34" width="6.33203125" style="15" customWidth="1"/>
    <col min="35" max="37" width="5.83203125" style="15" customWidth="1"/>
    <col min="38" max="38" width="7.33203125" style="15" customWidth="1"/>
    <col min="39" max="39" width="9.5" style="3" customWidth="1"/>
    <col min="40" max="40" width="8.5" style="3" customWidth="1"/>
    <col min="41" max="41" width="8" style="3" customWidth="1"/>
    <col min="42" max="42" width="9.33203125" style="3" customWidth="1"/>
    <col min="43" max="43" width="10.1640625" style="3" customWidth="1"/>
    <col min="44" max="44" width="40.5" style="17" customWidth="1"/>
    <col min="45" max="45" width="17" style="34" customWidth="1"/>
    <col min="46" max="46" width="9.1640625" style="34" customWidth="1"/>
    <col min="47" max="16384" width="9.1640625" style="34"/>
  </cols>
  <sheetData>
    <row r="1" spans="1:45" ht="16" hidden="1" thickBot="1">
      <c r="J1" s="17"/>
      <c r="K1" s="17"/>
      <c r="L1" s="17"/>
      <c r="M1" s="33"/>
      <c r="N1" s="33"/>
      <c r="O1" s="33"/>
      <c r="P1" s="50" t="s">
        <v>807</v>
      </c>
      <c r="Q1" s="51">
        <v>16</v>
      </c>
      <c r="V1" s="14" t="s">
        <v>813</v>
      </c>
      <c r="W1" s="13"/>
      <c r="X1" s="19"/>
      <c r="Y1" s="20"/>
      <c r="Z1" s="20"/>
      <c r="AR1" s="3"/>
    </row>
    <row r="2" spans="1:45" ht="17" hidden="1" thickTop="1" thickBot="1">
      <c r="J2" s="17"/>
      <c r="K2" s="17"/>
      <c r="L2" s="17"/>
      <c r="M2" s="33"/>
      <c r="N2" s="33"/>
      <c r="O2" s="33"/>
      <c r="P2" s="50" t="s">
        <v>808</v>
      </c>
      <c r="Q2" s="52">
        <v>4</v>
      </c>
      <c r="AR2" s="3"/>
      <c r="AS2" s="34" t="b">
        <v>1</v>
      </c>
    </row>
    <row r="3" spans="1:45" ht="17" hidden="1" thickTop="1" thickBot="1">
      <c r="J3" s="17"/>
      <c r="K3" s="17"/>
      <c r="L3" s="17"/>
      <c r="M3" s="33"/>
      <c r="N3" s="33"/>
      <c r="O3" s="33"/>
      <c r="P3" s="50" t="s">
        <v>809</v>
      </c>
      <c r="Q3" s="52">
        <v>13</v>
      </c>
      <c r="AR3" s="3"/>
      <c r="AS3" s="34" t="b">
        <v>0</v>
      </c>
    </row>
    <row r="4" spans="1:45" ht="17" hidden="1" thickTop="1" thickBot="1">
      <c r="J4" s="17"/>
      <c r="K4" s="17"/>
      <c r="L4" s="17"/>
      <c r="M4" s="33"/>
      <c r="N4" s="33"/>
      <c r="O4" s="33"/>
      <c r="P4" s="50" t="s">
        <v>810</v>
      </c>
      <c r="Q4" s="52">
        <v>4</v>
      </c>
      <c r="AR4" s="3"/>
    </row>
    <row r="5" spans="1:45" ht="17" hidden="1" thickTop="1" thickBot="1">
      <c r="J5" s="17"/>
      <c r="K5" s="17"/>
      <c r="L5" s="17"/>
      <c r="M5" s="33"/>
      <c r="N5" s="33"/>
      <c r="O5" s="33"/>
      <c r="P5" s="50" t="s">
        <v>811</v>
      </c>
      <c r="Q5" s="53">
        <v>5</v>
      </c>
      <c r="AR5" s="3"/>
    </row>
    <row r="6" spans="1:45" ht="17" hidden="1" thickTop="1" thickBot="1">
      <c r="J6" s="17"/>
      <c r="K6" s="17"/>
      <c r="L6" s="17"/>
      <c r="M6" s="33"/>
      <c r="N6" s="33"/>
      <c r="O6" s="33"/>
      <c r="P6" s="50" t="s">
        <v>812</v>
      </c>
      <c r="Q6" s="52">
        <v>2.5</v>
      </c>
      <c r="AR6" s="3"/>
    </row>
    <row r="7" spans="1:45" ht="17" hidden="1" thickTop="1" thickBot="1">
      <c r="J7" s="17"/>
      <c r="K7" s="17"/>
      <c r="L7" s="17"/>
      <c r="M7" s="33"/>
      <c r="N7" s="33"/>
      <c r="O7" s="33"/>
      <c r="P7" s="50" t="s">
        <v>815</v>
      </c>
      <c r="Q7" s="53">
        <v>13</v>
      </c>
      <c r="AM7" s="29"/>
      <c r="AR7" s="3"/>
    </row>
    <row r="8" spans="1:45" ht="30" customHeight="1" thickBot="1">
      <c r="A8" s="54"/>
      <c r="B8" s="54"/>
      <c r="C8" s="54"/>
      <c r="D8" s="54"/>
      <c r="E8" s="54"/>
      <c r="F8" s="55"/>
      <c r="G8" s="56"/>
      <c r="H8" s="37"/>
      <c r="I8" s="37"/>
      <c r="J8" s="37"/>
      <c r="K8" s="37"/>
      <c r="L8" s="37"/>
      <c r="M8" s="200" t="s">
        <v>800</v>
      </c>
      <c r="N8" s="201"/>
      <c r="O8" s="201"/>
      <c r="P8" s="201"/>
      <c r="Q8" s="201"/>
      <c r="R8" s="201"/>
      <c r="S8" s="202"/>
      <c r="T8" s="197" t="s">
        <v>955</v>
      </c>
      <c r="U8" s="198"/>
      <c r="V8" s="198"/>
      <c r="W8" s="198"/>
      <c r="X8" s="198"/>
      <c r="Y8" s="198"/>
      <c r="Z8" s="198"/>
      <c r="AA8" s="199"/>
      <c r="AB8" s="195" t="s">
        <v>804</v>
      </c>
      <c r="AC8" s="196"/>
      <c r="AD8" s="203" t="s">
        <v>829</v>
      </c>
      <c r="AE8" s="204"/>
      <c r="AF8" s="204"/>
      <c r="AG8" s="204"/>
      <c r="AH8" s="205"/>
      <c r="AI8" s="18" t="s">
        <v>956</v>
      </c>
      <c r="AJ8" s="18"/>
      <c r="AK8" s="18"/>
      <c r="AL8" s="18"/>
      <c r="AM8" s="206" t="s">
        <v>826</v>
      </c>
      <c r="AN8" s="207"/>
      <c r="AO8" s="208"/>
      <c r="AP8" s="16" t="s">
        <v>827</v>
      </c>
      <c r="AQ8" s="36"/>
      <c r="AR8" s="22" t="s">
        <v>10</v>
      </c>
    </row>
    <row r="9" spans="1:45" ht="63" customHeight="1" thickTop="1">
      <c r="A9" s="38" t="s">
        <v>0</v>
      </c>
      <c r="B9" s="38" t="s">
        <v>1</v>
      </c>
      <c r="C9" s="38" t="s">
        <v>2</v>
      </c>
      <c r="D9" s="39" t="s">
        <v>888</v>
      </c>
      <c r="E9" s="39"/>
      <c r="F9" s="49" t="s">
        <v>823</v>
      </c>
      <c r="G9" s="40" t="s">
        <v>3</v>
      </c>
      <c r="H9" s="40" t="s">
        <v>4</v>
      </c>
      <c r="I9" s="40" t="s">
        <v>3</v>
      </c>
      <c r="J9" s="40" t="s">
        <v>730</v>
      </c>
      <c r="K9" s="40" t="s">
        <v>725</v>
      </c>
      <c r="L9" s="40" t="s">
        <v>5</v>
      </c>
      <c r="M9" s="41" t="s">
        <v>795</v>
      </c>
      <c r="N9" s="41" t="s">
        <v>784</v>
      </c>
      <c r="O9" s="41" t="s">
        <v>796</v>
      </c>
      <c r="P9" s="41" t="s">
        <v>797</v>
      </c>
      <c r="Q9" s="41" t="s">
        <v>799</v>
      </c>
      <c r="R9" s="41" t="s">
        <v>798</v>
      </c>
      <c r="S9" s="42" t="s">
        <v>9</v>
      </c>
      <c r="T9" s="43" t="s">
        <v>828</v>
      </c>
      <c r="U9" s="44" t="s">
        <v>801</v>
      </c>
      <c r="V9" s="45" t="s">
        <v>6</v>
      </c>
      <c r="W9" s="45" t="s">
        <v>7</v>
      </c>
      <c r="X9" s="45" t="s">
        <v>911</v>
      </c>
      <c r="Y9" s="44" t="s">
        <v>802</v>
      </c>
      <c r="Z9" s="46" t="s">
        <v>821</v>
      </c>
      <c r="AA9" s="44" t="s">
        <v>803</v>
      </c>
      <c r="AB9" s="43" t="s">
        <v>6</v>
      </c>
      <c r="AC9" s="44" t="s">
        <v>805</v>
      </c>
      <c r="AD9" s="47" t="s">
        <v>916</v>
      </c>
      <c r="AE9" s="47" t="s">
        <v>917</v>
      </c>
      <c r="AF9" s="47" t="s">
        <v>918</v>
      </c>
      <c r="AG9" s="47" t="s">
        <v>919</v>
      </c>
      <c r="AH9" s="44" t="s">
        <v>806</v>
      </c>
      <c r="AI9" s="48" t="s">
        <v>816</v>
      </c>
      <c r="AJ9" s="48" t="s">
        <v>817</v>
      </c>
      <c r="AK9" s="48" t="s">
        <v>818</v>
      </c>
      <c r="AL9" s="44" t="s">
        <v>814</v>
      </c>
      <c r="AM9" s="35" t="s">
        <v>825</v>
      </c>
      <c r="AN9" s="21" t="s">
        <v>819</v>
      </c>
      <c r="AO9" s="21" t="s">
        <v>820</v>
      </c>
      <c r="AP9" s="12" t="str">
        <f>Lists!A52</f>
        <v>Preferred Data Source</v>
      </c>
      <c r="AQ9" s="12" t="s">
        <v>794</v>
      </c>
      <c r="AR9" s="24" t="s">
        <v>10</v>
      </c>
    </row>
    <row r="10" spans="1:45" ht="52">
      <c r="A10" s="1" t="s">
        <v>11</v>
      </c>
      <c r="B10" s="70" t="s">
        <v>12</v>
      </c>
      <c r="C10" s="71">
        <v>1</v>
      </c>
      <c r="D10" s="72" t="s">
        <v>896</v>
      </c>
      <c r="E10" s="72"/>
      <c r="F10" s="73" t="s">
        <v>13</v>
      </c>
      <c r="G10" s="74"/>
      <c r="H10" s="73" t="s">
        <v>15</v>
      </c>
      <c r="I10" s="73" t="s">
        <v>824</v>
      </c>
      <c r="J10" s="73" t="s">
        <v>764</v>
      </c>
      <c r="K10" s="73" t="s">
        <v>726</v>
      </c>
      <c r="L10" s="73" t="s">
        <v>16</v>
      </c>
      <c r="M10" s="75">
        <v>4</v>
      </c>
      <c r="N10" s="75">
        <v>4</v>
      </c>
      <c r="O10" s="75">
        <v>3</v>
      </c>
      <c r="P10" s="75">
        <v>4</v>
      </c>
      <c r="Q10" s="75">
        <v>2</v>
      </c>
      <c r="R10" s="75">
        <v>2</v>
      </c>
      <c r="S10" s="76">
        <f>SUM(M10:$P10)</f>
        <v>15</v>
      </c>
      <c r="T10" s="75">
        <v>4</v>
      </c>
      <c r="U10" s="76">
        <f t="shared" ref="U10:U73" si="0">IF(D10="MS-1",T10*(VLOOKUP(J10,_tbl.MS1,3,FALSE)),T10)</f>
        <v>1.2</v>
      </c>
      <c r="V10" s="75"/>
      <c r="W10" s="75"/>
      <c r="X10" s="75"/>
      <c r="Y10" s="76">
        <f t="shared" ref="Y10:Y73" si="1">SUM(V10:X10)</f>
        <v>0</v>
      </c>
      <c r="Z10" s="77"/>
      <c r="AA10" s="76">
        <f>Z10</f>
        <v>0</v>
      </c>
      <c r="AB10" s="75"/>
      <c r="AC10" s="76">
        <f>AB10</f>
        <v>0</v>
      </c>
      <c r="AD10" s="75"/>
      <c r="AE10" s="75"/>
      <c r="AF10" s="75"/>
      <c r="AG10" s="75"/>
      <c r="AH10" s="76">
        <f>(AD10*'MS-8,9,10 Domain 3 Weights'!$B$2)+(AE10*'MS-8,9,10 Domain 3 Weights'!$B$3)+(AF10*'MS-8,9,10 Domain 3 Weights'!$B$4)+(AG10*'MS-8,9,10 Domain 3 Weights'!$B$5)</f>
        <v>0</v>
      </c>
      <c r="AI10" s="75">
        <v>3</v>
      </c>
      <c r="AJ10" s="75">
        <v>2</v>
      </c>
      <c r="AK10" s="75">
        <v>2</v>
      </c>
      <c r="AL10" s="76">
        <f>SUM(AI10:AK10)</f>
        <v>7</v>
      </c>
      <c r="AM10" s="78" t="str">
        <f>IF(OR(U10&gt;=$Q$2,Y10&gt;=$Q$3,AA10&gt;=$Q$4,AC10&gt;=$Q$5,AH10&gt;=$Q$6),"Yes","No")</f>
        <v>No</v>
      </c>
      <c r="AN10" s="78" t="str">
        <f>IF(AND(S10&gt;=$Q$1,AM10="Yes"),"SELECTED","NOT SELECTED")</f>
        <v>NOT SELECTED</v>
      </c>
      <c r="AO10" s="78" t="str">
        <f>IF(AND(AN10="SELECTED",AL10&gt;=$Q$7),"CORE","NOT SELECTED")</f>
        <v>NOT SELECTED</v>
      </c>
      <c r="AP10" s="60" t="s">
        <v>869</v>
      </c>
      <c r="AQ10" s="73"/>
      <c r="AR10" s="73"/>
    </row>
    <row r="11" spans="1:45" ht="59.25" customHeight="1">
      <c r="A11" s="1" t="s">
        <v>11</v>
      </c>
      <c r="B11" s="70" t="s">
        <v>12</v>
      </c>
      <c r="C11" s="71">
        <v>2</v>
      </c>
      <c r="D11" s="72" t="s">
        <v>896</v>
      </c>
      <c r="E11" s="72"/>
      <c r="F11" s="73" t="s">
        <v>18</v>
      </c>
      <c r="G11" s="74" t="s">
        <v>14</v>
      </c>
      <c r="H11" s="73" t="s">
        <v>20</v>
      </c>
      <c r="I11" s="73" t="s">
        <v>755</v>
      </c>
      <c r="J11" s="73" t="s">
        <v>766</v>
      </c>
      <c r="K11" s="73" t="s">
        <v>726</v>
      </c>
      <c r="L11" s="73" t="s">
        <v>16</v>
      </c>
      <c r="M11" s="75">
        <v>4</v>
      </c>
      <c r="N11" s="75">
        <v>4</v>
      </c>
      <c r="O11" s="75">
        <v>5</v>
      </c>
      <c r="P11" s="75">
        <v>5</v>
      </c>
      <c r="Q11" s="75">
        <v>2</v>
      </c>
      <c r="R11" s="75">
        <v>3</v>
      </c>
      <c r="S11" s="76">
        <f>SUM(M11:$P11)</f>
        <v>18</v>
      </c>
      <c r="T11" s="75">
        <v>5</v>
      </c>
      <c r="U11" s="76">
        <f t="shared" si="0"/>
        <v>5</v>
      </c>
      <c r="V11" s="75"/>
      <c r="W11" s="75"/>
      <c r="X11" s="75"/>
      <c r="Y11" s="76">
        <f t="shared" si="1"/>
        <v>0</v>
      </c>
      <c r="Z11" s="75"/>
      <c r="AA11" s="76">
        <f t="shared" ref="AA11:AA74" si="2">Z11</f>
        <v>0</v>
      </c>
      <c r="AB11" s="75"/>
      <c r="AC11" s="76">
        <f t="shared" ref="AC11:AC74" si="3">AB11</f>
        <v>0</v>
      </c>
      <c r="AD11" s="75"/>
      <c r="AE11" s="75"/>
      <c r="AF11" s="75"/>
      <c r="AG11" s="75"/>
      <c r="AH11" s="76">
        <f>(AD11*'MS-8,9,10 Domain 3 Weights'!$B$2)+(AE11*'MS-8,9,10 Domain 3 Weights'!$B$3)+(AF11*'MS-8,9,10 Domain 3 Weights'!$B$4)+(AG11*'MS-8,9,10 Domain 3 Weights'!$B$5)</f>
        <v>0</v>
      </c>
      <c r="AI11" s="75">
        <v>3</v>
      </c>
      <c r="AJ11" s="75">
        <v>3</v>
      </c>
      <c r="AK11" s="75">
        <v>4</v>
      </c>
      <c r="AL11" s="76">
        <f t="shared" ref="AL11:AL74" si="4">SUM(AI11:AK11)</f>
        <v>10</v>
      </c>
      <c r="AM11" s="78" t="str">
        <f t="shared" ref="AM11" si="5">IF(OR(U11&gt;=$Q$2,Y11&gt;=$Q$3,AA11&gt;=$Q$4,AC11&gt;=$Q$5,AH11&gt;=$Q$6),"Yes","No")</f>
        <v>Yes</v>
      </c>
      <c r="AN11" s="78" t="str">
        <f t="shared" ref="AN11" si="6">IF(AND(S11&gt;=$Q$1,AM11="Yes"),"SELECTED","NOT SELECTED")</f>
        <v>SELECTED</v>
      </c>
      <c r="AO11" s="78" t="str">
        <f t="shared" ref="AO11" si="7">IF(AND(AN11="SELECTED",AL11&gt;=$Q$7),"CORE","NOT SELECTED")</f>
        <v>NOT SELECTED</v>
      </c>
      <c r="AP11" s="60" t="s">
        <v>869</v>
      </c>
      <c r="AQ11" s="73"/>
      <c r="AR11" s="73"/>
    </row>
    <row r="12" spans="1:45" ht="47.25" customHeight="1">
      <c r="A12" s="1" t="s">
        <v>11</v>
      </c>
      <c r="B12" s="70" t="s">
        <v>12</v>
      </c>
      <c r="C12" s="71">
        <v>3</v>
      </c>
      <c r="D12" s="72" t="s">
        <v>896</v>
      </c>
      <c r="E12" s="72"/>
      <c r="F12" s="73" t="s">
        <v>21</v>
      </c>
      <c r="G12" s="74" t="s">
        <v>22</v>
      </c>
      <c r="H12" s="73" t="s">
        <v>23</v>
      </c>
      <c r="I12" s="73" t="s">
        <v>755</v>
      </c>
      <c r="J12" s="73" t="s">
        <v>772</v>
      </c>
      <c r="K12" s="73" t="s">
        <v>726</v>
      </c>
      <c r="L12" s="73" t="s">
        <v>16</v>
      </c>
      <c r="M12" s="75">
        <v>4</v>
      </c>
      <c r="N12" s="75">
        <v>5</v>
      </c>
      <c r="O12" s="75">
        <v>5</v>
      </c>
      <c r="P12" s="75">
        <v>4</v>
      </c>
      <c r="Q12" s="75">
        <v>3</v>
      </c>
      <c r="R12" s="75">
        <v>4</v>
      </c>
      <c r="S12" s="76">
        <f>SUM(M12:$P12)</f>
        <v>18</v>
      </c>
      <c r="T12" s="75">
        <v>5</v>
      </c>
      <c r="U12" s="76">
        <f t="shared" si="0"/>
        <v>2.5</v>
      </c>
      <c r="V12" s="75"/>
      <c r="W12" s="75"/>
      <c r="X12" s="75"/>
      <c r="Y12" s="76">
        <f t="shared" si="1"/>
        <v>0</v>
      </c>
      <c r="Z12" s="75"/>
      <c r="AA12" s="76">
        <f t="shared" si="2"/>
        <v>0</v>
      </c>
      <c r="AB12" s="75"/>
      <c r="AC12" s="76">
        <f t="shared" si="3"/>
        <v>0</v>
      </c>
      <c r="AD12" s="75"/>
      <c r="AE12" s="75"/>
      <c r="AF12" s="75"/>
      <c r="AG12" s="75"/>
      <c r="AH12" s="76">
        <f>(AD12*'MS-8,9,10 Domain 3 Weights'!$B$2)+(AE12*'MS-8,9,10 Domain 3 Weights'!$B$3)+(AF12*'MS-8,9,10 Domain 3 Weights'!$B$4)+(AG12*'MS-8,9,10 Domain 3 Weights'!$B$5)</f>
        <v>0</v>
      </c>
      <c r="AI12" s="75">
        <v>3</v>
      </c>
      <c r="AJ12" s="75">
        <v>3</v>
      </c>
      <c r="AK12" s="75">
        <v>2</v>
      </c>
      <c r="AL12" s="76">
        <f t="shared" si="4"/>
        <v>8</v>
      </c>
      <c r="AM12" s="78" t="str">
        <f t="shared" ref="AM12:AM75" si="8">IF(OR(U12&gt;=$Q$2,Y12&gt;=$Q$3,AA12&gt;=$Q$4,AC12&gt;=$Q$5,AH12&gt;=$Q$6),"Yes","No")</f>
        <v>No</v>
      </c>
      <c r="AN12" s="78" t="str">
        <f t="shared" ref="AN12:AN75" si="9">IF(AND(S12&gt;=$Q$1,AM12="Yes"),"SELECTED","NOT SELECTED")</f>
        <v>NOT SELECTED</v>
      </c>
      <c r="AO12" s="78" t="str">
        <f t="shared" ref="AO12:AO75" si="10">IF(AND(AN12="SELECTED",AL12&gt;=$Q$7),"CORE","NOT SELECTED")</f>
        <v>NOT SELECTED</v>
      </c>
      <c r="AP12" s="60" t="s">
        <v>869</v>
      </c>
      <c r="AQ12" s="73" t="s">
        <v>822</v>
      </c>
      <c r="AR12" s="73"/>
    </row>
    <row r="13" spans="1:45" ht="49.5" customHeight="1">
      <c r="A13" s="1" t="s">
        <v>11</v>
      </c>
      <c r="B13" s="70" t="s">
        <v>12</v>
      </c>
      <c r="C13" s="71">
        <v>4</v>
      </c>
      <c r="D13" s="72" t="s">
        <v>896</v>
      </c>
      <c r="E13" s="72"/>
      <c r="F13" s="73" t="s">
        <v>24</v>
      </c>
      <c r="G13" s="74" t="s">
        <v>22</v>
      </c>
      <c r="H13" s="73" t="s">
        <v>25</v>
      </c>
      <c r="I13" s="73" t="s">
        <v>755</v>
      </c>
      <c r="J13" s="73" t="s">
        <v>772</v>
      </c>
      <c r="K13" s="73" t="s">
        <v>727</v>
      </c>
      <c r="L13" s="73" t="s">
        <v>16</v>
      </c>
      <c r="M13" s="75">
        <v>5</v>
      </c>
      <c r="N13" s="75">
        <v>5</v>
      </c>
      <c r="O13" s="75">
        <v>3</v>
      </c>
      <c r="P13" s="75">
        <v>4</v>
      </c>
      <c r="Q13" s="75">
        <v>3</v>
      </c>
      <c r="R13" s="75">
        <v>3</v>
      </c>
      <c r="S13" s="76">
        <f>SUM(M13:$P13)</f>
        <v>17</v>
      </c>
      <c r="T13" s="75">
        <v>5</v>
      </c>
      <c r="U13" s="76">
        <f t="shared" si="0"/>
        <v>2.5</v>
      </c>
      <c r="V13" s="75"/>
      <c r="W13" s="75"/>
      <c r="X13" s="75"/>
      <c r="Y13" s="76">
        <f t="shared" si="1"/>
        <v>0</v>
      </c>
      <c r="Z13" s="75"/>
      <c r="AA13" s="76">
        <f t="shared" si="2"/>
        <v>0</v>
      </c>
      <c r="AB13" s="75"/>
      <c r="AC13" s="76">
        <f t="shared" si="3"/>
        <v>0</v>
      </c>
      <c r="AD13" s="75"/>
      <c r="AE13" s="75"/>
      <c r="AF13" s="75"/>
      <c r="AG13" s="75"/>
      <c r="AH13" s="76">
        <f>(AD13*'MS-8,9,10 Domain 3 Weights'!$B$2)+(AE13*'MS-8,9,10 Domain 3 Weights'!$B$3)+(AF13*'MS-8,9,10 Domain 3 Weights'!$B$4)+(AG13*'MS-8,9,10 Domain 3 Weights'!$B$5)</f>
        <v>0</v>
      </c>
      <c r="AI13" s="75">
        <v>3</v>
      </c>
      <c r="AJ13" s="75">
        <v>3</v>
      </c>
      <c r="AK13" s="75">
        <v>4</v>
      </c>
      <c r="AL13" s="76">
        <f t="shared" si="4"/>
        <v>10</v>
      </c>
      <c r="AM13" s="78" t="str">
        <f t="shared" si="8"/>
        <v>No</v>
      </c>
      <c r="AN13" s="78" t="str">
        <f t="shared" si="9"/>
        <v>NOT SELECTED</v>
      </c>
      <c r="AO13" s="78" t="str">
        <f t="shared" si="10"/>
        <v>NOT SELECTED</v>
      </c>
      <c r="AP13" s="60" t="s">
        <v>869</v>
      </c>
      <c r="AQ13" s="73"/>
      <c r="AR13" s="73"/>
    </row>
    <row r="14" spans="1:45" ht="68.25" customHeight="1">
      <c r="A14" s="1" t="s">
        <v>11</v>
      </c>
      <c r="B14" s="70" t="s">
        <v>12</v>
      </c>
      <c r="C14" s="71">
        <v>5</v>
      </c>
      <c r="D14" s="72" t="s">
        <v>896</v>
      </c>
      <c r="E14" s="72"/>
      <c r="F14" s="73" t="s">
        <v>27</v>
      </c>
      <c r="G14" s="74" t="s">
        <v>19</v>
      </c>
      <c r="H14" s="73" t="s">
        <v>20</v>
      </c>
      <c r="I14" s="73" t="s">
        <v>755</v>
      </c>
      <c r="J14" s="73" t="s">
        <v>766</v>
      </c>
      <c r="K14" s="73" t="s">
        <v>726</v>
      </c>
      <c r="L14" s="73" t="s">
        <v>16</v>
      </c>
      <c r="M14" s="75">
        <v>4</v>
      </c>
      <c r="N14" s="75">
        <v>4</v>
      </c>
      <c r="O14" s="75">
        <v>4</v>
      </c>
      <c r="P14" s="75">
        <v>4</v>
      </c>
      <c r="Q14" s="75">
        <v>3</v>
      </c>
      <c r="R14" s="75">
        <v>4</v>
      </c>
      <c r="S14" s="76">
        <f>SUM(M14:$P14)</f>
        <v>16</v>
      </c>
      <c r="T14" s="75">
        <v>5</v>
      </c>
      <c r="U14" s="76">
        <f t="shared" si="0"/>
        <v>5</v>
      </c>
      <c r="V14" s="75"/>
      <c r="W14" s="75"/>
      <c r="X14" s="75"/>
      <c r="Y14" s="76">
        <f t="shared" si="1"/>
        <v>0</v>
      </c>
      <c r="Z14" s="75"/>
      <c r="AA14" s="76">
        <f t="shared" si="2"/>
        <v>0</v>
      </c>
      <c r="AB14" s="75"/>
      <c r="AC14" s="76">
        <f t="shared" si="3"/>
        <v>0</v>
      </c>
      <c r="AD14" s="75"/>
      <c r="AE14" s="75"/>
      <c r="AF14" s="75"/>
      <c r="AG14" s="75"/>
      <c r="AH14" s="76">
        <f>(AD14*'MS-8,9,10 Domain 3 Weights'!$B$2)+(AE14*'MS-8,9,10 Domain 3 Weights'!$B$3)+(AF14*'MS-8,9,10 Domain 3 Weights'!$B$4)+(AG14*'MS-8,9,10 Domain 3 Weights'!$B$5)</f>
        <v>0</v>
      </c>
      <c r="AI14" s="75">
        <v>3</v>
      </c>
      <c r="AJ14" s="75">
        <v>3</v>
      </c>
      <c r="AK14" s="75">
        <v>4</v>
      </c>
      <c r="AL14" s="76">
        <f t="shared" si="4"/>
        <v>10</v>
      </c>
      <c r="AM14" s="78" t="str">
        <f t="shared" si="8"/>
        <v>Yes</v>
      </c>
      <c r="AN14" s="78" t="str">
        <f t="shared" si="9"/>
        <v>SELECTED</v>
      </c>
      <c r="AO14" s="78" t="str">
        <f t="shared" si="10"/>
        <v>NOT SELECTED</v>
      </c>
      <c r="AP14" s="60" t="s">
        <v>869</v>
      </c>
      <c r="AQ14" s="73"/>
      <c r="AR14" s="73"/>
    </row>
    <row r="15" spans="1:45" ht="96">
      <c r="A15" s="1" t="s">
        <v>11</v>
      </c>
      <c r="B15" s="70" t="s">
        <v>12</v>
      </c>
      <c r="C15" s="71">
        <v>6</v>
      </c>
      <c r="D15" s="72" t="s">
        <v>896</v>
      </c>
      <c r="E15" s="72"/>
      <c r="F15" s="73" t="s">
        <v>28</v>
      </c>
      <c r="G15" s="74" t="s">
        <v>19</v>
      </c>
      <c r="H15" s="73" t="s">
        <v>20</v>
      </c>
      <c r="I15" s="73" t="s">
        <v>755</v>
      </c>
      <c r="J15" s="73" t="s">
        <v>764</v>
      </c>
      <c r="K15" s="73" t="s">
        <v>726</v>
      </c>
      <c r="L15" s="73" t="s">
        <v>16</v>
      </c>
      <c r="M15" s="75">
        <v>4</v>
      </c>
      <c r="N15" s="75">
        <v>4</v>
      </c>
      <c r="O15" s="75">
        <v>4</v>
      </c>
      <c r="P15" s="75">
        <v>3</v>
      </c>
      <c r="Q15" s="75">
        <v>3</v>
      </c>
      <c r="R15" s="75">
        <v>4</v>
      </c>
      <c r="S15" s="76">
        <f>SUM(M15:$P15)</f>
        <v>15</v>
      </c>
      <c r="T15" s="75">
        <v>4</v>
      </c>
      <c r="U15" s="76">
        <f t="shared" si="0"/>
        <v>1.2</v>
      </c>
      <c r="V15" s="75"/>
      <c r="W15" s="75"/>
      <c r="X15" s="75"/>
      <c r="Y15" s="76">
        <f t="shared" si="1"/>
        <v>0</v>
      </c>
      <c r="Z15" s="75"/>
      <c r="AA15" s="76">
        <f t="shared" si="2"/>
        <v>0</v>
      </c>
      <c r="AB15" s="75"/>
      <c r="AC15" s="76">
        <f t="shared" si="3"/>
        <v>0</v>
      </c>
      <c r="AD15" s="75"/>
      <c r="AE15" s="75"/>
      <c r="AF15" s="75"/>
      <c r="AG15" s="75"/>
      <c r="AH15" s="76">
        <f>(AD15*'MS-8,9,10 Domain 3 Weights'!$B$2)+(AE15*'MS-8,9,10 Domain 3 Weights'!$B$3)+(AF15*'MS-8,9,10 Domain 3 Weights'!$B$4)+(AG15*'MS-8,9,10 Domain 3 Weights'!$B$5)</f>
        <v>0</v>
      </c>
      <c r="AI15" s="75">
        <v>3</v>
      </c>
      <c r="AJ15" s="75">
        <v>3</v>
      </c>
      <c r="AK15" s="75">
        <v>2</v>
      </c>
      <c r="AL15" s="76">
        <f t="shared" si="4"/>
        <v>8</v>
      </c>
      <c r="AM15" s="78" t="str">
        <f t="shared" si="8"/>
        <v>No</v>
      </c>
      <c r="AN15" s="78" t="str">
        <f t="shared" si="9"/>
        <v>NOT SELECTED</v>
      </c>
      <c r="AO15" s="78" t="str">
        <f t="shared" si="10"/>
        <v>NOT SELECTED</v>
      </c>
      <c r="AP15" s="60" t="s">
        <v>869</v>
      </c>
      <c r="AQ15" s="73"/>
      <c r="AR15" s="73"/>
    </row>
    <row r="16" spans="1:45" ht="52">
      <c r="A16" s="1" t="s">
        <v>11</v>
      </c>
      <c r="B16" s="70" t="s">
        <v>12</v>
      </c>
      <c r="C16" s="71">
        <v>7</v>
      </c>
      <c r="D16" s="72" t="s">
        <v>896</v>
      </c>
      <c r="E16" s="72"/>
      <c r="F16" s="73" t="s">
        <v>29</v>
      </c>
      <c r="G16" s="74" t="s">
        <v>30</v>
      </c>
      <c r="H16" s="73" t="s">
        <v>31</v>
      </c>
      <c r="I16" s="73" t="s">
        <v>755</v>
      </c>
      <c r="J16" s="73" t="s">
        <v>767</v>
      </c>
      <c r="K16" s="73" t="s">
        <v>726</v>
      </c>
      <c r="L16" s="73" t="s">
        <v>16</v>
      </c>
      <c r="M16" s="75">
        <v>4</v>
      </c>
      <c r="N16" s="75">
        <v>4</v>
      </c>
      <c r="O16" s="75">
        <v>4</v>
      </c>
      <c r="P16" s="75">
        <v>4</v>
      </c>
      <c r="Q16" s="75">
        <v>3</v>
      </c>
      <c r="R16" s="75">
        <v>4</v>
      </c>
      <c r="S16" s="76">
        <f>SUM(M16:$P16)</f>
        <v>16</v>
      </c>
      <c r="T16" s="75">
        <v>5</v>
      </c>
      <c r="U16" s="76">
        <f t="shared" si="0"/>
        <v>3.5</v>
      </c>
      <c r="V16" s="75"/>
      <c r="W16" s="75"/>
      <c r="X16" s="75"/>
      <c r="Y16" s="76">
        <f t="shared" si="1"/>
        <v>0</v>
      </c>
      <c r="Z16" s="75"/>
      <c r="AA16" s="76">
        <f t="shared" si="2"/>
        <v>0</v>
      </c>
      <c r="AB16" s="75"/>
      <c r="AC16" s="76">
        <f t="shared" si="3"/>
        <v>0</v>
      </c>
      <c r="AD16" s="75"/>
      <c r="AE16" s="75"/>
      <c r="AF16" s="75"/>
      <c r="AG16" s="75"/>
      <c r="AH16" s="76">
        <f>(AD16*'MS-8,9,10 Domain 3 Weights'!$B$2)+(AE16*'MS-8,9,10 Domain 3 Weights'!$B$3)+(AF16*'MS-8,9,10 Domain 3 Weights'!$B$4)+(AG16*'MS-8,9,10 Domain 3 Weights'!$B$5)</f>
        <v>0</v>
      </c>
      <c r="AI16" s="75">
        <v>3</v>
      </c>
      <c r="AJ16" s="75">
        <v>3</v>
      </c>
      <c r="AK16" s="75">
        <v>3</v>
      </c>
      <c r="AL16" s="76">
        <f t="shared" si="4"/>
        <v>9</v>
      </c>
      <c r="AM16" s="78" t="str">
        <f t="shared" si="8"/>
        <v>No</v>
      </c>
      <c r="AN16" s="78" t="str">
        <f t="shared" si="9"/>
        <v>NOT SELECTED</v>
      </c>
      <c r="AO16" s="78" t="str">
        <f t="shared" si="10"/>
        <v>NOT SELECTED</v>
      </c>
      <c r="AP16" s="60" t="s">
        <v>862</v>
      </c>
      <c r="AQ16" s="73"/>
      <c r="AR16" s="73" t="s">
        <v>915</v>
      </c>
    </row>
    <row r="17" spans="1:44" ht="52">
      <c r="A17" s="1" t="s">
        <v>11</v>
      </c>
      <c r="B17" s="70" t="s">
        <v>12</v>
      </c>
      <c r="C17" s="71">
        <v>8</v>
      </c>
      <c r="D17" s="72" t="s">
        <v>896</v>
      </c>
      <c r="E17" s="72"/>
      <c r="F17" s="73" t="s">
        <v>32</v>
      </c>
      <c r="G17" s="74" t="s">
        <v>33</v>
      </c>
      <c r="H17" s="73" t="s">
        <v>34</v>
      </c>
      <c r="I17" s="73" t="s">
        <v>755</v>
      </c>
      <c r="J17" s="73" t="s">
        <v>772</v>
      </c>
      <c r="K17" s="73" t="s">
        <v>727</v>
      </c>
      <c r="L17" s="73" t="s">
        <v>16</v>
      </c>
      <c r="M17" s="75">
        <v>4</v>
      </c>
      <c r="N17" s="75">
        <v>5</v>
      </c>
      <c r="O17" s="75">
        <v>3</v>
      </c>
      <c r="P17" s="75">
        <v>4</v>
      </c>
      <c r="Q17" s="75">
        <v>3</v>
      </c>
      <c r="R17" s="75">
        <v>3</v>
      </c>
      <c r="S17" s="76">
        <f>SUM(M17:$P17)</f>
        <v>16</v>
      </c>
      <c r="T17" s="75">
        <v>4</v>
      </c>
      <c r="U17" s="76">
        <f t="shared" si="0"/>
        <v>2</v>
      </c>
      <c r="V17" s="75"/>
      <c r="W17" s="75"/>
      <c r="X17" s="75"/>
      <c r="Y17" s="76">
        <f t="shared" si="1"/>
        <v>0</v>
      </c>
      <c r="Z17" s="75"/>
      <c r="AA17" s="76">
        <f t="shared" si="2"/>
        <v>0</v>
      </c>
      <c r="AB17" s="75"/>
      <c r="AC17" s="76">
        <f t="shared" si="3"/>
        <v>0</v>
      </c>
      <c r="AD17" s="75"/>
      <c r="AE17" s="75"/>
      <c r="AF17" s="75"/>
      <c r="AG17" s="75"/>
      <c r="AH17" s="76">
        <f>(AD17*'MS-8,9,10 Domain 3 Weights'!$B$2)+(AE17*'MS-8,9,10 Domain 3 Weights'!$B$3)+(AF17*'MS-8,9,10 Domain 3 Weights'!$B$4)+(AG17*'MS-8,9,10 Domain 3 Weights'!$B$5)</f>
        <v>0</v>
      </c>
      <c r="AI17" s="75">
        <v>3</v>
      </c>
      <c r="AJ17" s="75">
        <v>3</v>
      </c>
      <c r="AK17" s="75">
        <v>3</v>
      </c>
      <c r="AL17" s="76">
        <f t="shared" si="4"/>
        <v>9</v>
      </c>
      <c r="AM17" s="78" t="str">
        <f t="shared" si="8"/>
        <v>No</v>
      </c>
      <c r="AN17" s="78" t="str">
        <f t="shared" si="9"/>
        <v>NOT SELECTED</v>
      </c>
      <c r="AO17" s="78" t="str">
        <f t="shared" si="10"/>
        <v>NOT SELECTED</v>
      </c>
      <c r="AP17" s="60" t="s">
        <v>869</v>
      </c>
      <c r="AQ17" s="73"/>
      <c r="AR17" s="73"/>
    </row>
    <row r="18" spans="1:44" ht="52">
      <c r="A18" s="1" t="s">
        <v>11</v>
      </c>
      <c r="B18" s="70" t="s">
        <v>12</v>
      </c>
      <c r="C18" s="71">
        <v>12</v>
      </c>
      <c r="D18" s="72" t="s">
        <v>896</v>
      </c>
      <c r="E18" s="72"/>
      <c r="F18" s="73" t="s">
        <v>40</v>
      </c>
      <c r="G18" s="74" t="s">
        <v>30</v>
      </c>
      <c r="H18" s="73" t="s">
        <v>31</v>
      </c>
      <c r="I18" s="73" t="s">
        <v>755</v>
      </c>
      <c r="J18" s="73" t="s">
        <v>767</v>
      </c>
      <c r="K18" s="73" t="s">
        <v>726</v>
      </c>
      <c r="L18" s="73" t="s">
        <v>16</v>
      </c>
      <c r="M18" s="75">
        <v>4</v>
      </c>
      <c r="N18" s="75">
        <v>4</v>
      </c>
      <c r="O18" s="75">
        <v>4</v>
      </c>
      <c r="P18" s="75">
        <v>4</v>
      </c>
      <c r="Q18" s="75">
        <v>3</v>
      </c>
      <c r="R18" s="75">
        <v>4</v>
      </c>
      <c r="S18" s="76">
        <f>SUM(M18:$P18)</f>
        <v>16</v>
      </c>
      <c r="T18" s="75">
        <v>4</v>
      </c>
      <c r="U18" s="76">
        <f t="shared" si="0"/>
        <v>2.8</v>
      </c>
      <c r="V18" s="75"/>
      <c r="W18" s="75"/>
      <c r="X18" s="75"/>
      <c r="Y18" s="76">
        <f t="shared" si="1"/>
        <v>0</v>
      </c>
      <c r="Z18" s="75"/>
      <c r="AA18" s="76">
        <f t="shared" si="2"/>
        <v>0</v>
      </c>
      <c r="AB18" s="75"/>
      <c r="AC18" s="76">
        <f t="shared" si="3"/>
        <v>0</v>
      </c>
      <c r="AD18" s="75"/>
      <c r="AE18" s="75"/>
      <c r="AF18" s="75"/>
      <c r="AG18" s="75"/>
      <c r="AH18" s="76">
        <f>(AD18*'MS-8,9,10 Domain 3 Weights'!$B$2)+(AE18*'MS-8,9,10 Domain 3 Weights'!$B$3)+(AF18*'MS-8,9,10 Domain 3 Weights'!$B$4)+(AG18*'MS-8,9,10 Domain 3 Weights'!$B$5)</f>
        <v>0</v>
      </c>
      <c r="AI18" s="75">
        <v>3</v>
      </c>
      <c r="AJ18" s="75">
        <v>3</v>
      </c>
      <c r="AK18" s="75">
        <v>3</v>
      </c>
      <c r="AL18" s="76">
        <f t="shared" si="4"/>
        <v>9</v>
      </c>
      <c r="AM18" s="78" t="str">
        <f t="shared" si="8"/>
        <v>No</v>
      </c>
      <c r="AN18" s="78" t="str">
        <f t="shared" si="9"/>
        <v>NOT SELECTED</v>
      </c>
      <c r="AO18" s="78" t="str">
        <f t="shared" si="10"/>
        <v>NOT SELECTED</v>
      </c>
      <c r="AP18" s="60" t="s">
        <v>862</v>
      </c>
      <c r="AQ18" s="73"/>
      <c r="AR18" s="73" t="s">
        <v>915</v>
      </c>
    </row>
    <row r="19" spans="1:44" ht="52">
      <c r="A19" s="1" t="s">
        <v>11</v>
      </c>
      <c r="B19" s="70" t="s">
        <v>12</v>
      </c>
      <c r="C19" s="71">
        <v>13</v>
      </c>
      <c r="D19" s="72" t="s">
        <v>896</v>
      </c>
      <c r="E19" s="72"/>
      <c r="F19" s="73" t="s">
        <v>41</v>
      </c>
      <c r="G19" s="74" t="s">
        <v>30</v>
      </c>
      <c r="H19" s="73" t="s">
        <v>31</v>
      </c>
      <c r="I19" s="73" t="s">
        <v>755</v>
      </c>
      <c r="J19" s="73" t="s">
        <v>767</v>
      </c>
      <c r="K19" s="73" t="s">
        <v>726</v>
      </c>
      <c r="L19" s="73" t="s">
        <v>16</v>
      </c>
      <c r="M19" s="75">
        <v>4</v>
      </c>
      <c r="N19" s="75">
        <v>4</v>
      </c>
      <c r="O19" s="75">
        <v>4</v>
      </c>
      <c r="P19" s="75">
        <v>4</v>
      </c>
      <c r="Q19" s="75">
        <v>3</v>
      </c>
      <c r="R19" s="75">
        <v>4</v>
      </c>
      <c r="S19" s="76">
        <f>SUM(M19:$P19)</f>
        <v>16</v>
      </c>
      <c r="T19" s="75">
        <v>4</v>
      </c>
      <c r="U19" s="76">
        <f t="shared" si="0"/>
        <v>2.8</v>
      </c>
      <c r="V19" s="75"/>
      <c r="W19" s="75"/>
      <c r="X19" s="75"/>
      <c r="Y19" s="76">
        <f t="shared" si="1"/>
        <v>0</v>
      </c>
      <c r="Z19" s="75"/>
      <c r="AA19" s="76">
        <f t="shared" si="2"/>
        <v>0</v>
      </c>
      <c r="AB19" s="75"/>
      <c r="AC19" s="76">
        <f t="shared" si="3"/>
        <v>0</v>
      </c>
      <c r="AD19" s="75"/>
      <c r="AE19" s="75"/>
      <c r="AF19" s="75"/>
      <c r="AG19" s="75"/>
      <c r="AH19" s="76">
        <f>(AD19*'MS-8,9,10 Domain 3 Weights'!$B$2)+(AE19*'MS-8,9,10 Domain 3 Weights'!$B$3)+(AF19*'MS-8,9,10 Domain 3 Weights'!$B$4)+(AG19*'MS-8,9,10 Domain 3 Weights'!$B$5)</f>
        <v>0</v>
      </c>
      <c r="AI19" s="75">
        <v>3</v>
      </c>
      <c r="AJ19" s="75">
        <v>3</v>
      </c>
      <c r="AK19" s="75">
        <v>3</v>
      </c>
      <c r="AL19" s="76">
        <f t="shared" si="4"/>
        <v>9</v>
      </c>
      <c r="AM19" s="78" t="str">
        <f t="shared" si="8"/>
        <v>No</v>
      </c>
      <c r="AN19" s="78" t="str">
        <f t="shared" si="9"/>
        <v>NOT SELECTED</v>
      </c>
      <c r="AO19" s="78" t="str">
        <f t="shared" si="10"/>
        <v>NOT SELECTED</v>
      </c>
      <c r="AP19" s="60" t="s">
        <v>862</v>
      </c>
      <c r="AQ19" s="73"/>
      <c r="AR19" s="73"/>
    </row>
    <row r="20" spans="1:44" ht="42" customHeight="1">
      <c r="A20" s="1" t="s">
        <v>11</v>
      </c>
      <c r="B20" s="70" t="s">
        <v>12</v>
      </c>
      <c r="C20" s="71">
        <v>9</v>
      </c>
      <c r="D20" s="72" t="s">
        <v>897</v>
      </c>
      <c r="E20" s="72"/>
      <c r="F20" s="73" t="s">
        <v>35</v>
      </c>
      <c r="G20" s="74" t="s">
        <v>36</v>
      </c>
      <c r="H20" s="73" t="s">
        <v>37</v>
      </c>
      <c r="I20" s="73" t="s">
        <v>755</v>
      </c>
      <c r="J20" s="73" t="s">
        <v>761</v>
      </c>
      <c r="K20" s="73" t="s">
        <v>726</v>
      </c>
      <c r="L20" s="73" t="s">
        <v>16</v>
      </c>
      <c r="M20" s="75">
        <v>4</v>
      </c>
      <c r="N20" s="75">
        <v>4</v>
      </c>
      <c r="O20" s="75">
        <v>3</v>
      </c>
      <c r="P20" s="75">
        <v>4</v>
      </c>
      <c r="Q20" s="75">
        <v>3</v>
      </c>
      <c r="R20" s="75">
        <v>3</v>
      </c>
      <c r="S20" s="76">
        <f t="shared" ref="S20:S80" si="11">SUM(M20:P20)</f>
        <v>15</v>
      </c>
      <c r="T20" s="79"/>
      <c r="U20" s="76">
        <f t="shared" si="0"/>
        <v>0</v>
      </c>
      <c r="V20" s="75">
        <v>5</v>
      </c>
      <c r="W20" s="75">
        <v>3</v>
      </c>
      <c r="X20" s="75">
        <v>3</v>
      </c>
      <c r="Y20" s="76">
        <f t="shared" si="1"/>
        <v>11</v>
      </c>
      <c r="Z20" s="75"/>
      <c r="AA20" s="76">
        <f t="shared" si="2"/>
        <v>0</v>
      </c>
      <c r="AB20" s="75"/>
      <c r="AC20" s="76">
        <f t="shared" si="3"/>
        <v>0</v>
      </c>
      <c r="AD20" s="75"/>
      <c r="AE20" s="75"/>
      <c r="AF20" s="75"/>
      <c r="AG20" s="75"/>
      <c r="AH20" s="76">
        <f>(AD20*'MS-8,9,10 Domain 3 Weights'!$B$2)+(AE20*'MS-8,9,10 Domain 3 Weights'!$B$3)+(AF20*'MS-8,9,10 Domain 3 Weights'!$B$4)+(AG20*'MS-8,9,10 Domain 3 Weights'!$B$5)</f>
        <v>0</v>
      </c>
      <c r="AI20" s="75">
        <v>4</v>
      </c>
      <c r="AJ20" s="75">
        <v>4</v>
      </c>
      <c r="AK20" s="75">
        <v>3</v>
      </c>
      <c r="AL20" s="76">
        <f t="shared" si="4"/>
        <v>11</v>
      </c>
      <c r="AM20" s="78" t="str">
        <f t="shared" si="8"/>
        <v>No</v>
      </c>
      <c r="AN20" s="78" t="str">
        <f t="shared" si="9"/>
        <v>NOT SELECTED</v>
      </c>
      <c r="AO20" s="78" t="str">
        <f t="shared" si="10"/>
        <v>NOT SELECTED</v>
      </c>
      <c r="AP20" s="60" t="s">
        <v>872</v>
      </c>
      <c r="AQ20" s="73"/>
      <c r="AR20" s="73" t="s">
        <v>957</v>
      </c>
    </row>
    <row r="21" spans="1:44" ht="46.5" customHeight="1">
      <c r="A21" s="1" t="s">
        <v>11</v>
      </c>
      <c r="B21" s="70" t="s">
        <v>12</v>
      </c>
      <c r="C21" s="71">
        <v>10</v>
      </c>
      <c r="D21" s="72" t="s">
        <v>897</v>
      </c>
      <c r="E21" s="72"/>
      <c r="F21" s="73" t="s">
        <v>38</v>
      </c>
      <c r="G21" s="74" t="s">
        <v>36</v>
      </c>
      <c r="H21" s="73" t="s">
        <v>37</v>
      </c>
      <c r="I21" s="73" t="s">
        <v>755</v>
      </c>
      <c r="J21" s="73" t="s">
        <v>761</v>
      </c>
      <c r="K21" s="73" t="s">
        <v>726</v>
      </c>
      <c r="L21" s="73" t="s">
        <v>16</v>
      </c>
      <c r="M21" s="75">
        <v>4</v>
      </c>
      <c r="N21" s="75">
        <v>4</v>
      </c>
      <c r="O21" s="75">
        <v>4</v>
      </c>
      <c r="P21" s="75">
        <v>4</v>
      </c>
      <c r="Q21" s="75">
        <v>4</v>
      </c>
      <c r="R21" s="75">
        <v>3</v>
      </c>
      <c r="S21" s="76">
        <f t="shared" si="11"/>
        <v>16</v>
      </c>
      <c r="T21" s="79"/>
      <c r="U21" s="76">
        <f t="shared" si="0"/>
        <v>0</v>
      </c>
      <c r="V21" s="75">
        <v>5</v>
      </c>
      <c r="W21" s="75">
        <v>3</v>
      </c>
      <c r="X21" s="80">
        <v>5</v>
      </c>
      <c r="Y21" s="76">
        <f t="shared" si="1"/>
        <v>13</v>
      </c>
      <c r="Z21" s="75"/>
      <c r="AA21" s="76">
        <f t="shared" si="2"/>
        <v>0</v>
      </c>
      <c r="AB21" s="75"/>
      <c r="AC21" s="76">
        <f t="shared" si="3"/>
        <v>0</v>
      </c>
      <c r="AD21" s="75"/>
      <c r="AE21" s="75"/>
      <c r="AF21" s="75"/>
      <c r="AG21" s="75"/>
      <c r="AH21" s="76">
        <f>(AD21*'MS-8,9,10 Domain 3 Weights'!$B$2)+(AE21*'MS-8,9,10 Domain 3 Weights'!$B$3)+(AF21*'MS-8,9,10 Domain 3 Weights'!$B$4)+(AG21*'MS-8,9,10 Domain 3 Weights'!$B$5)</f>
        <v>0</v>
      </c>
      <c r="AI21" s="75">
        <v>4</v>
      </c>
      <c r="AJ21" s="75">
        <v>4</v>
      </c>
      <c r="AK21" s="75">
        <v>3</v>
      </c>
      <c r="AL21" s="76">
        <f t="shared" si="4"/>
        <v>11</v>
      </c>
      <c r="AM21" s="78" t="str">
        <f t="shared" si="8"/>
        <v>Yes</v>
      </c>
      <c r="AN21" s="78" t="str">
        <f t="shared" si="9"/>
        <v>SELECTED</v>
      </c>
      <c r="AO21" s="78" t="str">
        <f t="shared" si="10"/>
        <v>NOT SELECTED</v>
      </c>
      <c r="AP21" s="60" t="s">
        <v>872</v>
      </c>
      <c r="AQ21" s="73"/>
      <c r="AR21" s="73" t="s">
        <v>912</v>
      </c>
    </row>
    <row r="22" spans="1:44" ht="56.25" customHeight="1">
      <c r="A22" s="1" t="s">
        <v>11</v>
      </c>
      <c r="B22" s="70" t="s">
        <v>12</v>
      </c>
      <c r="C22" s="71">
        <v>11</v>
      </c>
      <c r="D22" s="72" t="s">
        <v>897</v>
      </c>
      <c r="E22" s="72"/>
      <c r="F22" s="73" t="s">
        <v>39</v>
      </c>
      <c r="G22" s="74" t="s">
        <v>36</v>
      </c>
      <c r="H22" s="73" t="s">
        <v>37</v>
      </c>
      <c r="I22" s="73" t="s">
        <v>755</v>
      </c>
      <c r="J22" s="73" t="s">
        <v>761</v>
      </c>
      <c r="K22" s="73" t="s">
        <v>726</v>
      </c>
      <c r="L22" s="73" t="s">
        <v>16</v>
      </c>
      <c r="M22" s="75">
        <v>4</v>
      </c>
      <c r="N22" s="75">
        <v>4</v>
      </c>
      <c r="O22" s="75">
        <v>3</v>
      </c>
      <c r="P22" s="75">
        <v>5</v>
      </c>
      <c r="Q22" s="75">
        <v>4</v>
      </c>
      <c r="R22" s="75">
        <v>3</v>
      </c>
      <c r="S22" s="76">
        <f t="shared" si="11"/>
        <v>16</v>
      </c>
      <c r="T22" s="79"/>
      <c r="U22" s="76">
        <f t="shared" si="0"/>
        <v>0</v>
      </c>
      <c r="V22" s="75">
        <v>5</v>
      </c>
      <c r="W22" s="75">
        <v>5</v>
      </c>
      <c r="X22" s="80">
        <v>5</v>
      </c>
      <c r="Y22" s="76">
        <f t="shared" si="1"/>
        <v>15</v>
      </c>
      <c r="Z22" s="75"/>
      <c r="AA22" s="76">
        <f t="shared" si="2"/>
        <v>0</v>
      </c>
      <c r="AB22" s="75"/>
      <c r="AC22" s="76">
        <f t="shared" si="3"/>
        <v>0</v>
      </c>
      <c r="AD22" s="75"/>
      <c r="AE22" s="75"/>
      <c r="AF22" s="75"/>
      <c r="AG22" s="75"/>
      <c r="AH22" s="76">
        <f>(AD22*'MS-8,9,10 Domain 3 Weights'!$B$2)+(AE22*'MS-8,9,10 Domain 3 Weights'!$B$3)+(AF22*'MS-8,9,10 Domain 3 Weights'!$B$4)+(AG22*'MS-8,9,10 Domain 3 Weights'!$B$5)</f>
        <v>0</v>
      </c>
      <c r="AI22" s="75">
        <v>4</v>
      </c>
      <c r="AJ22" s="75">
        <v>5</v>
      </c>
      <c r="AK22" s="75">
        <v>4</v>
      </c>
      <c r="AL22" s="76">
        <f t="shared" si="4"/>
        <v>13</v>
      </c>
      <c r="AM22" s="78" t="str">
        <f t="shared" si="8"/>
        <v>Yes</v>
      </c>
      <c r="AN22" s="78" t="str">
        <f t="shared" si="9"/>
        <v>SELECTED</v>
      </c>
      <c r="AO22" s="78" t="str">
        <f t="shared" si="10"/>
        <v>CORE</v>
      </c>
      <c r="AP22" s="60" t="s">
        <v>872</v>
      </c>
      <c r="AQ22" s="73" t="s">
        <v>959</v>
      </c>
      <c r="AR22" s="73" t="s">
        <v>958</v>
      </c>
    </row>
    <row r="23" spans="1:44" ht="46.5" customHeight="1">
      <c r="A23" s="1" t="s">
        <v>11</v>
      </c>
      <c r="B23" s="70" t="s">
        <v>12</v>
      </c>
      <c r="C23" s="71">
        <v>14</v>
      </c>
      <c r="D23" s="72" t="s">
        <v>897</v>
      </c>
      <c r="E23" s="72"/>
      <c r="F23" s="73" t="s">
        <v>42</v>
      </c>
      <c r="G23" s="74" t="s">
        <v>43</v>
      </c>
      <c r="H23" s="73" t="s">
        <v>44</v>
      </c>
      <c r="I23" s="73" t="s">
        <v>755</v>
      </c>
      <c r="J23" s="73" t="s">
        <v>761</v>
      </c>
      <c r="K23" s="73" t="s">
        <v>726</v>
      </c>
      <c r="L23" s="73" t="s">
        <v>16</v>
      </c>
      <c r="M23" s="75">
        <v>4</v>
      </c>
      <c r="N23" s="75">
        <v>4</v>
      </c>
      <c r="O23" s="75">
        <v>3</v>
      </c>
      <c r="P23" s="75">
        <v>4</v>
      </c>
      <c r="Q23" s="75">
        <v>4</v>
      </c>
      <c r="R23" s="75">
        <v>3</v>
      </c>
      <c r="S23" s="76">
        <f t="shared" si="11"/>
        <v>15</v>
      </c>
      <c r="T23" s="75"/>
      <c r="U23" s="76">
        <f t="shared" si="0"/>
        <v>0</v>
      </c>
      <c r="V23" s="75">
        <v>5</v>
      </c>
      <c r="W23" s="75">
        <v>5</v>
      </c>
      <c r="X23" s="75">
        <v>3</v>
      </c>
      <c r="Y23" s="76">
        <f t="shared" si="1"/>
        <v>13</v>
      </c>
      <c r="Z23" s="75"/>
      <c r="AA23" s="76">
        <f t="shared" si="2"/>
        <v>0</v>
      </c>
      <c r="AB23" s="75"/>
      <c r="AC23" s="76">
        <f t="shared" si="3"/>
        <v>0</v>
      </c>
      <c r="AD23" s="75"/>
      <c r="AE23" s="75"/>
      <c r="AF23" s="75"/>
      <c r="AG23" s="75"/>
      <c r="AH23" s="76">
        <f>(AD23*'MS-8,9,10 Domain 3 Weights'!$B$2)+(AE23*'MS-8,9,10 Domain 3 Weights'!$B$3)+(AF23*'MS-8,9,10 Domain 3 Weights'!$B$4)+(AG23*'MS-8,9,10 Domain 3 Weights'!$B$5)</f>
        <v>0</v>
      </c>
      <c r="AI23" s="75">
        <v>4</v>
      </c>
      <c r="AJ23" s="75">
        <v>4</v>
      </c>
      <c r="AK23" s="75">
        <v>3</v>
      </c>
      <c r="AL23" s="76">
        <f t="shared" si="4"/>
        <v>11</v>
      </c>
      <c r="AM23" s="78" t="str">
        <f t="shared" si="8"/>
        <v>Yes</v>
      </c>
      <c r="AN23" s="78" t="str">
        <f t="shared" si="9"/>
        <v>NOT SELECTED</v>
      </c>
      <c r="AO23" s="78" t="str">
        <f t="shared" si="10"/>
        <v>NOT SELECTED</v>
      </c>
      <c r="AP23" s="60" t="s">
        <v>872</v>
      </c>
      <c r="AQ23" s="73"/>
      <c r="AR23" s="73"/>
    </row>
    <row r="24" spans="1:44" ht="40.5" customHeight="1">
      <c r="A24" s="1" t="s">
        <v>11</v>
      </c>
      <c r="B24" s="70" t="s">
        <v>12</v>
      </c>
      <c r="C24" s="71">
        <v>15</v>
      </c>
      <c r="D24" s="72" t="s">
        <v>897</v>
      </c>
      <c r="E24" s="72"/>
      <c r="F24" s="73" t="s">
        <v>45</v>
      </c>
      <c r="G24" s="74" t="s">
        <v>36</v>
      </c>
      <c r="H24" s="73" t="s">
        <v>37</v>
      </c>
      <c r="I24" s="73" t="s">
        <v>755</v>
      </c>
      <c r="J24" s="73" t="s">
        <v>761</v>
      </c>
      <c r="K24" s="73" t="s">
        <v>727</v>
      </c>
      <c r="L24" s="73" t="s">
        <v>16</v>
      </c>
      <c r="M24" s="75">
        <v>4</v>
      </c>
      <c r="N24" s="75">
        <v>4</v>
      </c>
      <c r="O24" s="75">
        <v>3</v>
      </c>
      <c r="P24" s="75">
        <v>4</v>
      </c>
      <c r="Q24" s="75">
        <v>4</v>
      </c>
      <c r="R24" s="75">
        <v>3</v>
      </c>
      <c r="S24" s="76">
        <f t="shared" si="11"/>
        <v>15</v>
      </c>
      <c r="T24" s="79"/>
      <c r="U24" s="76">
        <f t="shared" si="0"/>
        <v>0</v>
      </c>
      <c r="V24" s="75">
        <v>5</v>
      </c>
      <c r="W24" s="75">
        <v>2</v>
      </c>
      <c r="X24" s="80">
        <v>5</v>
      </c>
      <c r="Y24" s="76">
        <f t="shared" si="1"/>
        <v>12</v>
      </c>
      <c r="Z24" s="75"/>
      <c r="AA24" s="76">
        <f t="shared" si="2"/>
        <v>0</v>
      </c>
      <c r="AB24" s="75"/>
      <c r="AC24" s="76">
        <f t="shared" si="3"/>
        <v>0</v>
      </c>
      <c r="AD24" s="75"/>
      <c r="AE24" s="75"/>
      <c r="AF24" s="75"/>
      <c r="AG24" s="75"/>
      <c r="AH24" s="76">
        <f>(AD24*'MS-8,9,10 Domain 3 Weights'!$B$2)+(AE24*'MS-8,9,10 Domain 3 Weights'!$B$3)+(AF24*'MS-8,9,10 Domain 3 Weights'!$B$4)+(AG24*'MS-8,9,10 Domain 3 Weights'!$B$5)</f>
        <v>0</v>
      </c>
      <c r="AI24" s="75">
        <v>4</v>
      </c>
      <c r="AJ24" s="75">
        <v>4</v>
      </c>
      <c r="AK24" s="75">
        <v>3</v>
      </c>
      <c r="AL24" s="76">
        <f t="shared" si="4"/>
        <v>11</v>
      </c>
      <c r="AM24" s="78" t="str">
        <f t="shared" si="8"/>
        <v>No</v>
      </c>
      <c r="AN24" s="78" t="str">
        <f t="shared" si="9"/>
        <v>NOT SELECTED</v>
      </c>
      <c r="AO24" s="78" t="str">
        <f t="shared" si="10"/>
        <v>NOT SELECTED</v>
      </c>
      <c r="AP24" s="60" t="s">
        <v>872</v>
      </c>
      <c r="AQ24" s="73"/>
      <c r="AR24" s="73"/>
    </row>
    <row r="25" spans="1:44" ht="39">
      <c r="A25" s="1" t="s">
        <v>11</v>
      </c>
      <c r="B25" s="70" t="s">
        <v>12</v>
      </c>
      <c r="C25" s="71">
        <v>16</v>
      </c>
      <c r="D25" s="72" t="s">
        <v>898</v>
      </c>
      <c r="E25" s="72"/>
      <c r="F25" s="73" t="s">
        <v>46</v>
      </c>
      <c r="G25" s="74"/>
      <c r="H25" s="73" t="s">
        <v>47</v>
      </c>
      <c r="I25" s="73" t="s">
        <v>755</v>
      </c>
      <c r="J25" s="73" t="s">
        <v>882</v>
      </c>
      <c r="K25" s="73" t="s">
        <v>726</v>
      </c>
      <c r="L25" s="73" t="s">
        <v>48</v>
      </c>
      <c r="M25" s="75">
        <v>3</v>
      </c>
      <c r="N25" s="75">
        <v>4</v>
      </c>
      <c r="O25" s="75">
        <v>3</v>
      </c>
      <c r="P25" s="75">
        <v>3</v>
      </c>
      <c r="Q25" s="75">
        <v>4</v>
      </c>
      <c r="R25" s="75">
        <v>5</v>
      </c>
      <c r="S25" s="76">
        <f t="shared" si="11"/>
        <v>13</v>
      </c>
      <c r="T25" s="75"/>
      <c r="U25" s="76">
        <f t="shared" si="0"/>
        <v>0</v>
      </c>
      <c r="V25" s="75"/>
      <c r="W25" s="75"/>
      <c r="X25" s="75"/>
      <c r="Y25" s="76">
        <f t="shared" si="1"/>
        <v>0</v>
      </c>
      <c r="Z25" s="75"/>
      <c r="AA25" s="76">
        <f t="shared" si="2"/>
        <v>0</v>
      </c>
      <c r="AB25" s="75"/>
      <c r="AC25" s="76">
        <f t="shared" si="3"/>
        <v>0</v>
      </c>
      <c r="AD25" s="75"/>
      <c r="AE25" s="75"/>
      <c r="AF25" s="75"/>
      <c r="AG25" s="75"/>
      <c r="AH25" s="76">
        <f>(AD25*'MS-8,9,10 Domain 3 Weights'!$B$2)+(AE25*'MS-8,9,10 Domain 3 Weights'!$B$3)+(AF25*'MS-8,9,10 Domain 3 Weights'!$B$4)+(AG25*'MS-8,9,10 Domain 3 Weights'!$B$5)</f>
        <v>0</v>
      </c>
      <c r="AI25" s="75"/>
      <c r="AJ25" s="75"/>
      <c r="AK25" s="75"/>
      <c r="AL25" s="76">
        <f t="shared" si="4"/>
        <v>0</v>
      </c>
      <c r="AM25" s="78" t="str">
        <f t="shared" si="8"/>
        <v>No</v>
      </c>
      <c r="AN25" s="78" t="str">
        <f t="shared" si="9"/>
        <v>NOT SELECTED</v>
      </c>
      <c r="AO25" s="78" t="str">
        <f t="shared" si="10"/>
        <v>NOT SELECTED</v>
      </c>
      <c r="AP25" s="60" t="s">
        <v>869</v>
      </c>
      <c r="AQ25" s="73"/>
      <c r="AR25" s="73" t="s">
        <v>913</v>
      </c>
    </row>
    <row r="26" spans="1:44" ht="39">
      <c r="A26" s="1" t="s">
        <v>11</v>
      </c>
      <c r="B26" s="70" t="s">
        <v>12</v>
      </c>
      <c r="C26" s="71">
        <v>17</v>
      </c>
      <c r="D26" s="72" t="s">
        <v>898</v>
      </c>
      <c r="E26" s="72"/>
      <c r="F26" s="73" t="s">
        <v>49</v>
      </c>
      <c r="G26" s="74"/>
      <c r="H26" s="73" t="s">
        <v>44</v>
      </c>
      <c r="I26" s="73" t="s">
        <v>755</v>
      </c>
      <c r="J26" s="73" t="s">
        <v>761</v>
      </c>
      <c r="K26" s="73" t="s">
        <v>726</v>
      </c>
      <c r="L26" s="73" t="s">
        <v>16</v>
      </c>
      <c r="M26" s="75"/>
      <c r="N26" s="75"/>
      <c r="O26" s="75"/>
      <c r="P26" s="75"/>
      <c r="Q26" s="75"/>
      <c r="R26" s="75"/>
      <c r="S26" s="76">
        <f t="shared" si="11"/>
        <v>0</v>
      </c>
      <c r="T26" s="75"/>
      <c r="U26" s="76">
        <f t="shared" si="0"/>
        <v>0</v>
      </c>
      <c r="V26" s="75"/>
      <c r="W26" s="75"/>
      <c r="X26" s="75"/>
      <c r="Y26" s="76">
        <f t="shared" si="1"/>
        <v>0</v>
      </c>
      <c r="Z26" s="75"/>
      <c r="AA26" s="76">
        <f t="shared" si="2"/>
        <v>0</v>
      </c>
      <c r="AB26" s="75"/>
      <c r="AC26" s="76">
        <f t="shared" si="3"/>
        <v>0</v>
      </c>
      <c r="AD26" s="75"/>
      <c r="AE26" s="75"/>
      <c r="AF26" s="75"/>
      <c r="AG26" s="75"/>
      <c r="AH26" s="76">
        <f>(AD26*'MS-8,9,10 Domain 3 Weights'!$B$2)+(AE26*'MS-8,9,10 Domain 3 Weights'!$B$3)+(AF26*'MS-8,9,10 Domain 3 Weights'!$B$4)+(AG26*'MS-8,9,10 Domain 3 Weights'!$B$5)</f>
        <v>0</v>
      </c>
      <c r="AI26" s="75"/>
      <c r="AJ26" s="75"/>
      <c r="AK26" s="75"/>
      <c r="AL26" s="76">
        <f t="shared" si="4"/>
        <v>0</v>
      </c>
      <c r="AM26" s="78" t="str">
        <f t="shared" si="8"/>
        <v>No</v>
      </c>
      <c r="AN26" s="78" t="str">
        <f t="shared" si="9"/>
        <v>NOT SELECTED</v>
      </c>
      <c r="AO26" s="78" t="str">
        <f t="shared" si="10"/>
        <v>NOT SELECTED</v>
      </c>
      <c r="AP26" s="60" t="s">
        <v>872</v>
      </c>
      <c r="AQ26" s="73"/>
      <c r="AR26" s="73"/>
    </row>
    <row r="27" spans="1:44" ht="48">
      <c r="A27" s="1" t="s">
        <v>11</v>
      </c>
      <c r="B27" s="70" t="s">
        <v>12</v>
      </c>
      <c r="C27" s="71">
        <v>18</v>
      </c>
      <c r="D27" s="72" t="s">
        <v>898</v>
      </c>
      <c r="E27" s="72"/>
      <c r="F27" s="73" t="s">
        <v>50</v>
      </c>
      <c r="G27" s="74" t="s">
        <v>51</v>
      </c>
      <c r="H27" s="73" t="s">
        <v>52</v>
      </c>
      <c r="I27" s="73" t="s">
        <v>755</v>
      </c>
      <c r="J27" s="73" t="s">
        <v>8</v>
      </c>
      <c r="K27" s="73" t="s">
        <v>726</v>
      </c>
      <c r="L27" s="73" t="s">
        <v>48</v>
      </c>
      <c r="M27" s="75">
        <v>5</v>
      </c>
      <c r="N27" s="75">
        <v>5</v>
      </c>
      <c r="O27" s="75">
        <v>4</v>
      </c>
      <c r="P27" s="75">
        <v>5</v>
      </c>
      <c r="Q27" s="75">
        <v>4</v>
      </c>
      <c r="R27" s="75">
        <v>3</v>
      </c>
      <c r="S27" s="76">
        <f>SUM(M27:P27)</f>
        <v>19</v>
      </c>
      <c r="T27" s="75"/>
      <c r="U27" s="76">
        <f t="shared" si="0"/>
        <v>0</v>
      </c>
      <c r="V27" s="75"/>
      <c r="W27" s="75"/>
      <c r="X27" s="75"/>
      <c r="Y27" s="76">
        <f t="shared" si="1"/>
        <v>0</v>
      </c>
      <c r="Z27" s="75">
        <v>5</v>
      </c>
      <c r="AA27" s="76">
        <f t="shared" si="2"/>
        <v>5</v>
      </c>
      <c r="AB27" s="75"/>
      <c r="AC27" s="76">
        <f t="shared" si="3"/>
        <v>0</v>
      </c>
      <c r="AD27" s="75"/>
      <c r="AE27" s="75"/>
      <c r="AF27" s="75"/>
      <c r="AG27" s="75"/>
      <c r="AH27" s="76">
        <f>(AD27*'MS-8,9,10 Domain 3 Weights'!$B$2)+(AE27*'MS-8,9,10 Domain 3 Weights'!$B$3)+(AF27*'MS-8,9,10 Domain 3 Weights'!$B$4)+(AG27*'MS-8,9,10 Domain 3 Weights'!$B$5)</f>
        <v>0</v>
      </c>
      <c r="AI27" s="75">
        <v>5</v>
      </c>
      <c r="AJ27" s="75">
        <v>4</v>
      </c>
      <c r="AK27" s="75">
        <v>5</v>
      </c>
      <c r="AL27" s="76">
        <f t="shared" si="4"/>
        <v>14</v>
      </c>
      <c r="AM27" s="78" t="str">
        <f t="shared" si="8"/>
        <v>Yes</v>
      </c>
      <c r="AN27" s="78" t="str">
        <f t="shared" si="9"/>
        <v>SELECTED</v>
      </c>
      <c r="AO27" s="78" t="str">
        <f t="shared" si="10"/>
        <v>CORE</v>
      </c>
      <c r="AP27" s="60" t="s">
        <v>872</v>
      </c>
      <c r="AQ27" s="73" t="s">
        <v>959</v>
      </c>
      <c r="AR27" s="73" t="s">
        <v>950</v>
      </c>
    </row>
    <row r="28" spans="1:44" ht="80">
      <c r="A28" s="1" t="s">
        <v>11</v>
      </c>
      <c r="B28" s="70" t="s">
        <v>12</v>
      </c>
      <c r="C28" s="71">
        <v>19</v>
      </c>
      <c r="D28" s="72" t="s">
        <v>898</v>
      </c>
      <c r="E28" s="72"/>
      <c r="F28" s="73" t="s">
        <v>53</v>
      </c>
      <c r="G28" s="74" t="s">
        <v>36</v>
      </c>
      <c r="H28" s="73" t="s">
        <v>37</v>
      </c>
      <c r="I28" s="73" t="s">
        <v>755</v>
      </c>
      <c r="J28" s="73" t="s">
        <v>761</v>
      </c>
      <c r="K28" s="73" t="s">
        <v>726</v>
      </c>
      <c r="L28" s="73" t="s">
        <v>16</v>
      </c>
      <c r="M28" s="75"/>
      <c r="N28" s="75"/>
      <c r="O28" s="75"/>
      <c r="P28" s="75"/>
      <c r="Q28" s="75"/>
      <c r="R28" s="75"/>
      <c r="S28" s="76">
        <f t="shared" si="11"/>
        <v>0</v>
      </c>
      <c r="T28" s="79"/>
      <c r="U28" s="76">
        <f t="shared" si="0"/>
        <v>0</v>
      </c>
      <c r="V28" s="75">
        <v>5</v>
      </c>
      <c r="W28" s="75">
        <v>3</v>
      </c>
      <c r="X28" s="80">
        <v>5</v>
      </c>
      <c r="Y28" s="76">
        <f t="shared" si="1"/>
        <v>13</v>
      </c>
      <c r="Z28" s="75"/>
      <c r="AA28" s="76">
        <f t="shared" si="2"/>
        <v>0</v>
      </c>
      <c r="AB28" s="75"/>
      <c r="AC28" s="76">
        <f t="shared" si="3"/>
        <v>0</v>
      </c>
      <c r="AD28" s="75"/>
      <c r="AE28" s="75"/>
      <c r="AF28" s="75"/>
      <c r="AG28" s="75"/>
      <c r="AH28" s="76">
        <f>(AD28*'MS-8,9,10 Domain 3 Weights'!$B$2)+(AE28*'MS-8,9,10 Domain 3 Weights'!$B$3)+(AF28*'MS-8,9,10 Domain 3 Weights'!$B$4)+(AG28*'MS-8,9,10 Domain 3 Weights'!$B$5)</f>
        <v>0</v>
      </c>
      <c r="AI28" s="75"/>
      <c r="AJ28" s="75"/>
      <c r="AK28" s="75"/>
      <c r="AL28" s="76">
        <f t="shared" si="4"/>
        <v>0</v>
      </c>
      <c r="AM28" s="78" t="str">
        <f t="shared" si="8"/>
        <v>Yes</v>
      </c>
      <c r="AN28" s="78" t="str">
        <f t="shared" si="9"/>
        <v>NOT SELECTED</v>
      </c>
      <c r="AO28" s="78" t="str">
        <f t="shared" si="10"/>
        <v>NOT SELECTED</v>
      </c>
      <c r="AP28" s="60" t="s">
        <v>872</v>
      </c>
      <c r="AQ28" s="73"/>
      <c r="AR28" s="73"/>
    </row>
    <row r="29" spans="1:44" ht="64">
      <c r="A29" s="1" t="s">
        <v>54</v>
      </c>
      <c r="B29" s="70" t="s">
        <v>12</v>
      </c>
      <c r="C29" s="71">
        <v>1</v>
      </c>
      <c r="D29" s="72" t="s">
        <v>896</v>
      </c>
      <c r="E29" s="72"/>
      <c r="F29" s="73" t="s">
        <v>55</v>
      </c>
      <c r="G29" s="74" t="s">
        <v>14</v>
      </c>
      <c r="H29" s="73" t="s">
        <v>15</v>
      </c>
      <c r="I29" s="73" t="s">
        <v>755</v>
      </c>
      <c r="J29" s="73" t="s">
        <v>764</v>
      </c>
      <c r="K29" s="73" t="s">
        <v>726</v>
      </c>
      <c r="L29" s="73" t="s">
        <v>56</v>
      </c>
      <c r="M29" s="75">
        <v>4</v>
      </c>
      <c r="N29" s="75">
        <v>4</v>
      </c>
      <c r="O29" s="75">
        <v>3</v>
      </c>
      <c r="P29" s="75">
        <v>4</v>
      </c>
      <c r="Q29" s="75"/>
      <c r="R29" s="75"/>
      <c r="S29" s="76">
        <f>SUM(M29:$P29)</f>
        <v>15</v>
      </c>
      <c r="T29" s="75">
        <v>4</v>
      </c>
      <c r="U29" s="76">
        <f t="shared" si="0"/>
        <v>1.2</v>
      </c>
      <c r="V29" s="75"/>
      <c r="W29" s="75"/>
      <c r="X29" s="75"/>
      <c r="Y29" s="76">
        <f t="shared" si="1"/>
        <v>0</v>
      </c>
      <c r="Z29" s="75"/>
      <c r="AA29" s="76">
        <f t="shared" si="2"/>
        <v>0</v>
      </c>
      <c r="AB29" s="75"/>
      <c r="AC29" s="76">
        <f t="shared" si="3"/>
        <v>0</v>
      </c>
      <c r="AD29" s="75"/>
      <c r="AE29" s="75"/>
      <c r="AF29" s="75"/>
      <c r="AG29" s="75"/>
      <c r="AH29" s="76">
        <f>(AD29*'MS-8,9,10 Domain 3 Weights'!$B$2)+(AE29*'MS-8,9,10 Domain 3 Weights'!$B$3)+(AF29*'MS-8,9,10 Domain 3 Weights'!$B$4)+(AG29*'MS-8,9,10 Domain 3 Weights'!$B$5)</f>
        <v>0</v>
      </c>
      <c r="AI29" s="75">
        <v>3</v>
      </c>
      <c r="AJ29" s="75">
        <v>3</v>
      </c>
      <c r="AK29" s="75">
        <v>2</v>
      </c>
      <c r="AL29" s="76">
        <f t="shared" si="4"/>
        <v>8</v>
      </c>
      <c r="AM29" s="78" t="str">
        <f t="shared" si="8"/>
        <v>No</v>
      </c>
      <c r="AN29" s="78" t="str">
        <f t="shared" si="9"/>
        <v>NOT SELECTED</v>
      </c>
      <c r="AO29" s="78" t="str">
        <f t="shared" si="10"/>
        <v>NOT SELECTED</v>
      </c>
      <c r="AP29" s="60" t="s">
        <v>869</v>
      </c>
      <c r="AQ29" s="73"/>
      <c r="AR29" s="73"/>
    </row>
    <row r="30" spans="1:44" ht="62.25" customHeight="1">
      <c r="A30" s="1" t="s">
        <v>54</v>
      </c>
      <c r="B30" s="70" t="s">
        <v>12</v>
      </c>
      <c r="C30" s="71">
        <v>2</v>
      </c>
      <c r="D30" s="72" t="s">
        <v>896</v>
      </c>
      <c r="E30" s="72"/>
      <c r="F30" s="73" t="s">
        <v>57</v>
      </c>
      <c r="G30" s="74" t="s">
        <v>19</v>
      </c>
      <c r="H30" s="73" t="s">
        <v>20</v>
      </c>
      <c r="I30" s="73" t="s">
        <v>755</v>
      </c>
      <c r="J30" s="73" t="s">
        <v>766</v>
      </c>
      <c r="K30" s="73" t="s">
        <v>726</v>
      </c>
      <c r="L30" s="73" t="s">
        <v>56</v>
      </c>
      <c r="M30" s="75">
        <v>4</v>
      </c>
      <c r="N30" s="75">
        <v>4</v>
      </c>
      <c r="O30" s="75">
        <v>4</v>
      </c>
      <c r="P30" s="75">
        <v>4</v>
      </c>
      <c r="Q30" s="75">
        <v>3</v>
      </c>
      <c r="R30" s="75">
        <v>4</v>
      </c>
      <c r="S30" s="76">
        <f>SUM(M30:$P30)</f>
        <v>16</v>
      </c>
      <c r="T30" s="75">
        <v>5</v>
      </c>
      <c r="U30" s="76">
        <f t="shared" si="0"/>
        <v>5</v>
      </c>
      <c r="V30" s="75"/>
      <c r="W30" s="75"/>
      <c r="X30" s="75"/>
      <c r="Y30" s="76">
        <f t="shared" si="1"/>
        <v>0</v>
      </c>
      <c r="Z30" s="75"/>
      <c r="AA30" s="76">
        <f t="shared" si="2"/>
        <v>0</v>
      </c>
      <c r="AB30" s="75"/>
      <c r="AC30" s="76">
        <f t="shared" si="3"/>
        <v>0</v>
      </c>
      <c r="AD30" s="75"/>
      <c r="AE30" s="75"/>
      <c r="AF30" s="75"/>
      <c r="AG30" s="75"/>
      <c r="AH30" s="76">
        <f>(AD30*'MS-8,9,10 Domain 3 Weights'!$B$2)+(AE30*'MS-8,9,10 Domain 3 Weights'!$B$3)+(AF30*'MS-8,9,10 Domain 3 Weights'!$B$4)+(AG30*'MS-8,9,10 Domain 3 Weights'!$B$5)</f>
        <v>0</v>
      </c>
      <c r="AI30" s="75">
        <v>3</v>
      </c>
      <c r="AJ30" s="75">
        <v>3</v>
      </c>
      <c r="AK30" s="75">
        <v>4</v>
      </c>
      <c r="AL30" s="76">
        <f t="shared" si="4"/>
        <v>10</v>
      </c>
      <c r="AM30" s="78" t="str">
        <f t="shared" si="8"/>
        <v>Yes</v>
      </c>
      <c r="AN30" s="78" t="str">
        <f t="shared" si="9"/>
        <v>SELECTED</v>
      </c>
      <c r="AO30" s="78" t="str">
        <f t="shared" si="10"/>
        <v>NOT SELECTED</v>
      </c>
      <c r="AP30" s="60" t="s">
        <v>869</v>
      </c>
      <c r="AQ30" s="73"/>
      <c r="AR30" s="73"/>
    </row>
    <row r="31" spans="1:44" ht="52">
      <c r="A31" s="1" t="s">
        <v>54</v>
      </c>
      <c r="B31" s="70" t="s">
        <v>12</v>
      </c>
      <c r="C31" s="71">
        <v>3</v>
      </c>
      <c r="D31" s="72" t="s">
        <v>896</v>
      </c>
      <c r="E31" s="72"/>
      <c r="F31" s="73" t="s">
        <v>58</v>
      </c>
      <c r="G31" s="74" t="s">
        <v>30</v>
      </c>
      <c r="H31" s="73" t="s">
        <v>31</v>
      </c>
      <c r="I31" s="73" t="s">
        <v>755</v>
      </c>
      <c r="J31" s="73" t="s">
        <v>767</v>
      </c>
      <c r="K31" s="73" t="s">
        <v>726</v>
      </c>
      <c r="L31" s="73" t="s">
        <v>56</v>
      </c>
      <c r="M31" s="75">
        <v>4</v>
      </c>
      <c r="N31" s="75">
        <v>4</v>
      </c>
      <c r="O31" s="75">
        <v>4</v>
      </c>
      <c r="P31" s="75">
        <v>4</v>
      </c>
      <c r="Q31" s="75">
        <v>3</v>
      </c>
      <c r="R31" s="75">
        <v>4</v>
      </c>
      <c r="S31" s="76">
        <f>SUM(M31:$P31)</f>
        <v>16</v>
      </c>
      <c r="T31" s="75"/>
      <c r="U31" s="76">
        <f t="shared" si="0"/>
        <v>0</v>
      </c>
      <c r="V31" s="75"/>
      <c r="W31" s="75"/>
      <c r="X31" s="75"/>
      <c r="Y31" s="76">
        <f t="shared" si="1"/>
        <v>0</v>
      </c>
      <c r="Z31" s="75"/>
      <c r="AA31" s="76">
        <f t="shared" si="2"/>
        <v>0</v>
      </c>
      <c r="AB31" s="75"/>
      <c r="AC31" s="76">
        <f t="shared" si="3"/>
        <v>0</v>
      </c>
      <c r="AD31" s="75"/>
      <c r="AE31" s="75"/>
      <c r="AF31" s="75"/>
      <c r="AG31" s="75"/>
      <c r="AH31" s="76">
        <f>(AD31*'MS-8,9,10 Domain 3 Weights'!$B$2)+(AE31*'MS-8,9,10 Domain 3 Weights'!$B$3)+(AF31*'MS-8,9,10 Domain 3 Weights'!$B$4)+(AG31*'MS-8,9,10 Domain 3 Weights'!$B$5)</f>
        <v>0</v>
      </c>
      <c r="AI31" s="75">
        <v>3</v>
      </c>
      <c r="AJ31" s="75">
        <v>3</v>
      </c>
      <c r="AK31" s="75">
        <v>3</v>
      </c>
      <c r="AL31" s="76">
        <f t="shared" si="4"/>
        <v>9</v>
      </c>
      <c r="AM31" s="78" t="str">
        <f t="shared" si="8"/>
        <v>No</v>
      </c>
      <c r="AN31" s="78" t="str">
        <f t="shared" si="9"/>
        <v>NOT SELECTED</v>
      </c>
      <c r="AO31" s="78" t="str">
        <f t="shared" si="10"/>
        <v>NOT SELECTED</v>
      </c>
      <c r="AP31" s="60" t="s">
        <v>862</v>
      </c>
      <c r="AQ31" s="73"/>
      <c r="AR31" s="73"/>
    </row>
    <row r="32" spans="1:44" ht="96">
      <c r="A32" s="1" t="s">
        <v>54</v>
      </c>
      <c r="B32" s="70" t="s">
        <v>12</v>
      </c>
      <c r="C32" s="71">
        <v>4</v>
      </c>
      <c r="D32" s="72" t="s">
        <v>896</v>
      </c>
      <c r="E32" s="72"/>
      <c r="F32" s="73" t="s">
        <v>59</v>
      </c>
      <c r="G32" s="74" t="s">
        <v>19</v>
      </c>
      <c r="H32" s="73" t="s">
        <v>60</v>
      </c>
      <c r="I32" s="73" t="s">
        <v>755</v>
      </c>
      <c r="J32" s="73" t="s">
        <v>766</v>
      </c>
      <c r="K32" s="73" t="s">
        <v>727</v>
      </c>
      <c r="L32" s="73" t="s">
        <v>56</v>
      </c>
      <c r="M32" s="75">
        <v>4</v>
      </c>
      <c r="N32" s="75">
        <v>4</v>
      </c>
      <c r="O32" s="75">
        <v>4</v>
      </c>
      <c r="P32" s="75">
        <v>4</v>
      </c>
      <c r="Q32" s="75">
        <v>3</v>
      </c>
      <c r="R32" s="75">
        <v>4</v>
      </c>
      <c r="S32" s="76">
        <f>SUM(M32:$P32)</f>
        <v>16</v>
      </c>
      <c r="T32" s="75">
        <v>3</v>
      </c>
      <c r="U32" s="76">
        <f t="shared" si="0"/>
        <v>3</v>
      </c>
      <c r="V32" s="75"/>
      <c r="W32" s="75"/>
      <c r="X32" s="75"/>
      <c r="Y32" s="76">
        <f t="shared" si="1"/>
        <v>0</v>
      </c>
      <c r="Z32" s="75"/>
      <c r="AA32" s="76">
        <f t="shared" si="2"/>
        <v>0</v>
      </c>
      <c r="AB32" s="75"/>
      <c r="AC32" s="76">
        <f t="shared" si="3"/>
        <v>0</v>
      </c>
      <c r="AD32" s="75"/>
      <c r="AE32" s="75"/>
      <c r="AF32" s="75"/>
      <c r="AG32" s="75"/>
      <c r="AH32" s="76">
        <f>(AD32*'MS-8,9,10 Domain 3 Weights'!$B$2)+(AE32*'MS-8,9,10 Domain 3 Weights'!$B$3)+(AF32*'MS-8,9,10 Domain 3 Weights'!$B$4)+(AG32*'MS-8,9,10 Domain 3 Weights'!$B$5)</f>
        <v>0</v>
      </c>
      <c r="AI32" s="75">
        <v>3</v>
      </c>
      <c r="AJ32" s="75">
        <v>3</v>
      </c>
      <c r="AK32" s="75">
        <v>4</v>
      </c>
      <c r="AL32" s="76">
        <f t="shared" si="4"/>
        <v>10</v>
      </c>
      <c r="AM32" s="78" t="str">
        <f t="shared" si="8"/>
        <v>No</v>
      </c>
      <c r="AN32" s="78" t="str">
        <f t="shared" si="9"/>
        <v>NOT SELECTED</v>
      </c>
      <c r="AO32" s="78" t="str">
        <f t="shared" si="10"/>
        <v>NOT SELECTED</v>
      </c>
      <c r="AP32" s="60" t="s">
        <v>861</v>
      </c>
      <c r="AQ32" s="73"/>
      <c r="AR32" s="73"/>
    </row>
    <row r="33" spans="1:44" ht="51" customHeight="1">
      <c r="A33" s="1" t="s">
        <v>54</v>
      </c>
      <c r="B33" s="70" t="s">
        <v>12</v>
      </c>
      <c r="C33" s="71">
        <v>5</v>
      </c>
      <c r="D33" s="72" t="s">
        <v>896</v>
      </c>
      <c r="E33" s="72"/>
      <c r="F33" s="73" t="s">
        <v>61</v>
      </c>
      <c r="G33" s="74" t="s">
        <v>19</v>
      </c>
      <c r="H33" s="73" t="s">
        <v>62</v>
      </c>
      <c r="I33" s="73" t="s">
        <v>755</v>
      </c>
      <c r="J33" s="73" t="s">
        <v>766</v>
      </c>
      <c r="K33" s="73" t="s">
        <v>727</v>
      </c>
      <c r="L33" s="73" t="s">
        <v>56</v>
      </c>
      <c r="M33" s="75">
        <v>4</v>
      </c>
      <c r="N33" s="75">
        <v>4</v>
      </c>
      <c r="O33" s="75">
        <v>4</v>
      </c>
      <c r="P33" s="75">
        <v>4</v>
      </c>
      <c r="Q33" s="75">
        <v>3</v>
      </c>
      <c r="R33" s="75">
        <v>4</v>
      </c>
      <c r="S33" s="76">
        <f>SUM(M33:$P33)</f>
        <v>16</v>
      </c>
      <c r="T33" s="75">
        <v>5</v>
      </c>
      <c r="U33" s="76">
        <f t="shared" si="0"/>
        <v>5</v>
      </c>
      <c r="V33" s="75"/>
      <c r="W33" s="75"/>
      <c r="X33" s="75"/>
      <c r="Y33" s="76">
        <f t="shared" si="1"/>
        <v>0</v>
      </c>
      <c r="Z33" s="75"/>
      <c r="AA33" s="76">
        <f t="shared" si="2"/>
        <v>0</v>
      </c>
      <c r="AB33" s="75"/>
      <c r="AC33" s="76">
        <f t="shared" si="3"/>
        <v>0</v>
      </c>
      <c r="AD33" s="75"/>
      <c r="AE33" s="75"/>
      <c r="AF33" s="75"/>
      <c r="AG33" s="75"/>
      <c r="AH33" s="76">
        <f>(AD33*'MS-8,9,10 Domain 3 Weights'!$B$2)+(AE33*'MS-8,9,10 Domain 3 Weights'!$B$3)+(AF33*'MS-8,9,10 Domain 3 Weights'!$B$4)+(AG33*'MS-8,9,10 Domain 3 Weights'!$B$5)</f>
        <v>0</v>
      </c>
      <c r="AI33" s="75">
        <v>3</v>
      </c>
      <c r="AJ33" s="75">
        <v>3</v>
      </c>
      <c r="AK33" s="75">
        <v>4</v>
      </c>
      <c r="AL33" s="76">
        <f t="shared" si="4"/>
        <v>10</v>
      </c>
      <c r="AM33" s="78" t="str">
        <f t="shared" si="8"/>
        <v>Yes</v>
      </c>
      <c r="AN33" s="78" t="str">
        <f t="shared" si="9"/>
        <v>SELECTED</v>
      </c>
      <c r="AO33" s="78" t="str">
        <f t="shared" si="10"/>
        <v>NOT SELECTED</v>
      </c>
      <c r="AP33" s="60" t="s">
        <v>861</v>
      </c>
      <c r="AQ33" s="73"/>
      <c r="AR33" s="73"/>
    </row>
    <row r="34" spans="1:44" ht="39">
      <c r="A34" s="1" t="s">
        <v>54</v>
      </c>
      <c r="B34" s="70" t="s">
        <v>12</v>
      </c>
      <c r="C34" s="71">
        <v>6</v>
      </c>
      <c r="D34" s="72" t="s">
        <v>896</v>
      </c>
      <c r="E34" s="72"/>
      <c r="F34" s="73" t="s">
        <v>63</v>
      </c>
      <c r="G34" s="74"/>
      <c r="H34" s="73" t="s">
        <v>64</v>
      </c>
      <c r="I34" s="73" t="s">
        <v>755</v>
      </c>
      <c r="J34" s="73" t="s">
        <v>765</v>
      </c>
      <c r="K34" s="73" t="s">
        <v>727</v>
      </c>
      <c r="L34" s="73" t="s">
        <v>56</v>
      </c>
      <c r="M34" s="75">
        <v>4</v>
      </c>
      <c r="N34" s="75">
        <v>4</v>
      </c>
      <c r="O34" s="75">
        <v>4</v>
      </c>
      <c r="P34" s="75">
        <v>4</v>
      </c>
      <c r="Q34" s="75">
        <v>4</v>
      </c>
      <c r="R34" s="75">
        <v>3</v>
      </c>
      <c r="S34" s="76">
        <f>SUM(M34:$P34)</f>
        <v>16</v>
      </c>
      <c r="T34" s="75">
        <v>4</v>
      </c>
      <c r="U34" s="76">
        <f t="shared" si="0"/>
        <v>1.2</v>
      </c>
      <c r="V34" s="75"/>
      <c r="W34" s="75"/>
      <c r="X34" s="75"/>
      <c r="Y34" s="76">
        <f t="shared" si="1"/>
        <v>0</v>
      </c>
      <c r="Z34" s="75"/>
      <c r="AA34" s="76">
        <f t="shared" si="2"/>
        <v>0</v>
      </c>
      <c r="AB34" s="75"/>
      <c r="AC34" s="76">
        <f t="shared" si="3"/>
        <v>0</v>
      </c>
      <c r="AD34" s="75"/>
      <c r="AE34" s="75"/>
      <c r="AF34" s="75"/>
      <c r="AG34" s="75"/>
      <c r="AH34" s="76">
        <f>(AD34*'MS-8,9,10 Domain 3 Weights'!$B$2)+(AE34*'MS-8,9,10 Domain 3 Weights'!$B$3)+(AF34*'MS-8,9,10 Domain 3 Weights'!$B$4)+(AG34*'MS-8,9,10 Domain 3 Weights'!$B$5)</f>
        <v>0</v>
      </c>
      <c r="AI34" s="75">
        <v>3</v>
      </c>
      <c r="AJ34" s="75">
        <v>3</v>
      </c>
      <c r="AK34" s="75">
        <v>3</v>
      </c>
      <c r="AL34" s="76">
        <f t="shared" si="4"/>
        <v>9</v>
      </c>
      <c r="AM34" s="78" t="str">
        <f t="shared" si="8"/>
        <v>No</v>
      </c>
      <c r="AN34" s="78" t="str">
        <f t="shared" si="9"/>
        <v>NOT SELECTED</v>
      </c>
      <c r="AO34" s="78" t="str">
        <f t="shared" si="10"/>
        <v>NOT SELECTED</v>
      </c>
      <c r="AP34" s="60" t="s">
        <v>869</v>
      </c>
      <c r="AQ34" s="73"/>
      <c r="AR34" s="73"/>
    </row>
    <row r="35" spans="1:44" ht="96">
      <c r="A35" s="1" t="s">
        <v>54</v>
      </c>
      <c r="B35" s="70" t="s">
        <v>12</v>
      </c>
      <c r="C35" s="71">
        <v>7</v>
      </c>
      <c r="D35" s="72" t="s">
        <v>896</v>
      </c>
      <c r="E35" s="72"/>
      <c r="F35" s="73" t="s">
        <v>65</v>
      </c>
      <c r="G35" s="74" t="s">
        <v>19</v>
      </c>
      <c r="H35" s="73" t="s">
        <v>66</v>
      </c>
      <c r="I35" s="73" t="s">
        <v>755</v>
      </c>
      <c r="J35" s="73" t="s">
        <v>766</v>
      </c>
      <c r="K35" s="73" t="s">
        <v>727</v>
      </c>
      <c r="L35" s="73" t="s">
        <v>56</v>
      </c>
      <c r="M35" s="75">
        <v>4</v>
      </c>
      <c r="N35" s="75">
        <v>4</v>
      </c>
      <c r="O35" s="75">
        <v>4</v>
      </c>
      <c r="P35" s="75">
        <v>4</v>
      </c>
      <c r="Q35" s="75">
        <v>3</v>
      </c>
      <c r="R35" s="75">
        <v>4</v>
      </c>
      <c r="S35" s="76">
        <f>SUM(M35:$P35)</f>
        <v>16</v>
      </c>
      <c r="T35" s="75">
        <v>3</v>
      </c>
      <c r="U35" s="76">
        <f t="shared" si="0"/>
        <v>3</v>
      </c>
      <c r="V35" s="75"/>
      <c r="W35" s="75"/>
      <c r="X35" s="75"/>
      <c r="Y35" s="76">
        <f t="shared" si="1"/>
        <v>0</v>
      </c>
      <c r="Z35" s="75"/>
      <c r="AA35" s="76">
        <f t="shared" si="2"/>
        <v>0</v>
      </c>
      <c r="AB35" s="75"/>
      <c r="AC35" s="76">
        <f t="shared" si="3"/>
        <v>0</v>
      </c>
      <c r="AD35" s="75"/>
      <c r="AE35" s="75"/>
      <c r="AF35" s="75"/>
      <c r="AG35" s="75"/>
      <c r="AH35" s="76">
        <f>(AD35*'MS-8,9,10 Domain 3 Weights'!$B$2)+(AE35*'MS-8,9,10 Domain 3 Weights'!$B$3)+(AF35*'MS-8,9,10 Domain 3 Weights'!$B$4)+(AG35*'MS-8,9,10 Domain 3 Weights'!$B$5)</f>
        <v>0</v>
      </c>
      <c r="AI35" s="75">
        <v>3</v>
      </c>
      <c r="AJ35" s="75">
        <v>3</v>
      </c>
      <c r="AK35" s="75">
        <v>4</v>
      </c>
      <c r="AL35" s="76">
        <f t="shared" si="4"/>
        <v>10</v>
      </c>
      <c r="AM35" s="78" t="str">
        <f t="shared" si="8"/>
        <v>No</v>
      </c>
      <c r="AN35" s="78" t="str">
        <f t="shared" si="9"/>
        <v>NOT SELECTED</v>
      </c>
      <c r="AO35" s="78" t="str">
        <f t="shared" si="10"/>
        <v>NOT SELECTED</v>
      </c>
      <c r="AP35" s="60" t="s">
        <v>869</v>
      </c>
      <c r="AQ35" s="73"/>
      <c r="AR35" s="73"/>
    </row>
    <row r="36" spans="1:44" ht="96">
      <c r="A36" s="1" t="s">
        <v>54</v>
      </c>
      <c r="B36" s="70" t="s">
        <v>12</v>
      </c>
      <c r="C36" s="71">
        <v>8</v>
      </c>
      <c r="D36" s="72" t="s">
        <v>896</v>
      </c>
      <c r="E36" s="72"/>
      <c r="F36" s="73" t="s">
        <v>67</v>
      </c>
      <c r="G36" s="74" t="s">
        <v>19</v>
      </c>
      <c r="H36" s="73" t="s">
        <v>66</v>
      </c>
      <c r="I36" s="73" t="s">
        <v>755</v>
      </c>
      <c r="J36" s="73" t="s">
        <v>766</v>
      </c>
      <c r="K36" s="73" t="s">
        <v>727</v>
      </c>
      <c r="L36" s="73" t="s">
        <v>56</v>
      </c>
      <c r="M36" s="75">
        <v>4</v>
      </c>
      <c r="N36" s="75">
        <v>4</v>
      </c>
      <c r="O36" s="75">
        <v>4</v>
      </c>
      <c r="P36" s="75">
        <v>4</v>
      </c>
      <c r="Q36" s="75">
        <v>3</v>
      </c>
      <c r="R36" s="75">
        <v>4</v>
      </c>
      <c r="S36" s="76">
        <f>SUM(M36:$P36)</f>
        <v>16</v>
      </c>
      <c r="T36" s="75">
        <v>3</v>
      </c>
      <c r="U36" s="76">
        <f t="shared" si="0"/>
        <v>3</v>
      </c>
      <c r="V36" s="75"/>
      <c r="W36" s="75"/>
      <c r="X36" s="75"/>
      <c r="Y36" s="76">
        <f t="shared" si="1"/>
        <v>0</v>
      </c>
      <c r="Z36" s="75"/>
      <c r="AA36" s="76">
        <f t="shared" si="2"/>
        <v>0</v>
      </c>
      <c r="AB36" s="75"/>
      <c r="AC36" s="76">
        <f t="shared" si="3"/>
        <v>0</v>
      </c>
      <c r="AD36" s="75"/>
      <c r="AE36" s="75"/>
      <c r="AF36" s="75"/>
      <c r="AG36" s="75"/>
      <c r="AH36" s="76">
        <f>(AD36*'MS-8,9,10 Domain 3 Weights'!$B$2)+(AE36*'MS-8,9,10 Domain 3 Weights'!$B$3)+(AF36*'MS-8,9,10 Domain 3 Weights'!$B$4)+(AG36*'MS-8,9,10 Domain 3 Weights'!$B$5)</f>
        <v>0</v>
      </c>
      <c r="AI36" s="75">
        <v>3</v>
      </c>
      <c r="AJ36" s="75">
        <v>3</v>
      </c>
      <c r="AK36" s="75">
        <v>4</v>
      </c>
      <c r="AL36" s="76">
        <f t="shared" si="4"/>
        <v>10</v>
      </c>
      <c r="AM36" s="78" t="str">
        <f t="shared" si="8"/>
        <v>No</v>
      </c>
      <c r="AN36" s="78" t="str">
        <f t="shared" si="9"/>
        <v>NOT SELECTED</v>
      </c>
      <c r="AO36" s="78" t="str">
        <f t="shared" si="10"/>
        <v>NOT SELECTED</v>
      </c>
      <c r="AP36" s="60" t="s">
        <v>869</v>
      </c>
      <c r="AQ36" s="73"/>
      <c r="AR36" s="73"/>
    </row>
    <row r="37" spans="1:44" ht="39.75" customHeight="1">
      <c r="A37" s="1" t="s">
        <v>54</v>
      </c>
      <c r="B37" s="70" t="s">
        <v>12</v>
      </c>
      <c r="C37" s="71">
        <v>9</v>
      </c>
      <c r="D37" s="72" t="s">
        <v>897</v>
      </c>
      <c r="E37" s="72"/>
      <c r="F37" s="73" t="s">
        <v>68</v>
      </c>
      <c r="G37" s="74" t="s">
        <v>36</v>
      </c>
      <c r="H37" s="73" t="s">
        <v>69</v>
      </c>
      <c r="I37" s="73" t="s">
        <v>755</v>
      </c>
      <c r="J37" s="73" t="s">
        <v>761</v>
      </c>
      <c r="K37" s="73" t="s">
        <v>727</v>
      </c>
      <c r="L37" s="73" t="s">
        <v>56</v>
      </c>
      <c r="M37" s="75">
        <v>4</v>
      </c>
      <c r="N37" s="75">
        <v>3</v>
      </c>
      <c r="O37" s="75">
        <v>3</v>
      </c>
      <c r="P37" s="75">
        <v>4</v>
      </c>
      <c r="Q37" s="75">
        <v>4</v>
      </c>
      <c r="R37" s="75">
        <v>3</v>
      </c>
      <c r="S37" s="76">
        <f t="shared" si="11"/>
        <v>14</v>
      </c>
      <c r="T37" s="79"/>
      <c r="U37" s="76">
        <f t="shared" si="0"/>
        <v>0</v>
      </c>
      <c r="V37" s="75">
        <v>5</v>
      </c>
      <c r="W37" s="75">
        <v>3</v>
      </c>
      <c r="X37" s="75">
        <v>3</v>
      </c>
      <c r="Y37" s="76">
        <f t="shared" si="1"/>
        <v>11</v>
      </c>
      <c r="Z37" s="75"/>
      <c r="AA37" s="76">
        <f t="shared" si="2"/>
        <v>0</v>
      </c>
      <c r="AB37" s="75"/>
      <c r="AC37" s="76">
        <f t="shared" si="3"/>
        <v>0</v>
      </c>
      <c r="AD37" s="75"/>
      <c r="AE37" s="75"/>
      <c r="AF37" s="75"/>
      <c r="AG37" s="75"/>
      <c r="AH37" s="76">
        <f>(AD37*'MS-8,9,10 Domain 3 Weights'!$B$2)+(AE37*'MS-8,9,10 Domain 3 Weights'!$B$3)+(AF37*'MS-8,9,10 Domain 3 Weights'!$B$4)+(AG37*'MS-8,9,10 Domain 3 Weights'!$B$5)</f>
        <v>0</v>
      </c>
      <c r="AI37" s="75">
        <v>4</v>
      </c>
      <c r="AJ37" s="75">
        <v>4</v>
      </c>
      <c r="AK37" s="75">
        <v>3</v>
      </c>
      <c r="AL37" s="76">
        <f t="shared" si="4"/>
        <v>11</v>
      </c>
      <c r="AM37" s="78" t="str">
        <f t="shared" si="8"/>
        <v>No</v>
      </c>
      <c r="AN37" s="78" t="str">
        <f t="shared" si="9"/>
        <v>NOT SELECTED</v>
      </c>
      <c r="AO37" s="78" t="str">
        <f t="shared" si="10"/>
        <v>NOT SELECTED</v>
      </c>
      <c r="AP37" s="60" t="s">
        <v>865</v>
      </c>
      <c r="AQ37" s="73"/>
      <c r="AR37" s="73" t="s">
        <v>904</v>
      </c>
    </row>
    <row r="38" spans="1:44" ht="61.5" customHeight="1">
      <c r="A38" s="1" t="s">
        <v>54</v>
      </c>
      <c r="B38" s="70" t="s">
        <v>12</v>
      </c>
      <c r="C38" s="71">
        <v>10</v>
      </c>
      <c r="D38" s="72" t="s">
        <v>897</v>
      </c>
      <c r="E38" s="72"/>
      <c r="F38" s="73" t="s">
        <v>70</v>
      </c>
      <c r="G38" s="74" t="s">
        <v>36</v>
      </c>
      <c r="H38" s="73" t="s">
        <v>37</v>
      </c>
      <c r="I38" s="73" t="s">
        <v>755</v>
      </c>
      <c r="J38" s="73" t="s">
        <v>761</v>
      </c>
      <c r="K38" s="73" t="s">
        <v>726</v>
      </c>
      <c r="L38" s="73" t="s">
        <v>56</v>
      </c>
      <c r="M38" s="75">
        <v>4</v>
      </c>
      <c r="N38" s="75">
        <v>4</v>
      </c>
      <c r="O38" s="75">
        <v>3</v>
      </c>
      <c r="P38" s="75">
        <v>5</v>
      </c>
      <c r="Q38" s="75">
        <v>4</v>
      </c>
      <c r="R38" s="75">
        <v>3</v>
      </c>
      <c r="S38" s="76">
        <f t="shared" si="11"/>
        <v>16</v>
      </c>
      <c r="T38" s="79"/>
      <c r="U38" s="76">
        <f t="shared" si="0"/>
        <v>0</v>
      </c>
      <c r="V38" s="75">
        <v>5</v>
      </c>
      <c r="W38" s="75">
        <v>4</v>
      </c>
      <c r="X38" s="75">
        <v>4</v>
      </c>
      <c r="Y38" s="76">
        <f t="shared" si="1"/>
        <v>13</v>
      </c>
      <c r="Z38" s="75"/>
      <c r="AA38" s="76">
        <f t="shared" si="2"/>
        <v>0</v>
      </c>
      <c r="AB38" s="75"/>
      <c r="AC38" s="76">
        <f t="shared" si="3"/>
        <v>0</v>
      </c>
      <c r="AD38" s="75"/>
      <c r="AE38" s="75"/>
      <c r="AF38" s="75"/>
      <c r="AG38" s="75"/>
      <c r="AH38" s="76">
        <f>(AD38*'MS-8,9,10 Domain 3 Weights'!$B$2)+(AE38*'MS-8,9,10 Domain 3 Weights'!$B$3)+(AF38*'MS-8,9,10 Domain 3 Weights'!$B$4)+(AG38*'MS-8,9,10 Domain 3 Weights'!$B$5)</f>
        <v>0</v>
      </c>
      <c r="AI38" s="75">
        <v>4</v>
      </c>
      <c r="AJ38" s="75">
        <v>5</v>
      </c>
      <c r="AK38" s="75">
        <v>4</v>
      </c>
      <c r="AL38" s="76">
        <f t="shared" si="4"/>
        <v>13</v>
      </c>
      <c r="AM38" s="78" t="str">
        <f t="shared" si="8"/>
        <v>Yes</v>
      </c>
      <c r="AN38" s="78" t="str">
        <f t="shared" si="9"/>
        <v>SELECTED</v>
      </c>
      <c r="AO38" s="78" t="str">
        <f t="shared" si="10"/>
        <v>CORE</v>
      </c>
      <c r="AP38" s="60" t="s">
        <v>872</v>
      </c>
      <c r="AQ38" s="73" t="s">
        <v>959</v>
      </c>
      <c r="AR38" s="73"/>
    </row>
    <row r="39" spans="1:44" ht="63.75" customHeight="1">
      <c r="A39" s="1" t="s">
        <v>54</v>
      </c>
      <c r="B39" s="70" t="s">
        <v>12</v>
      </c>
      <c r="C39" s="71">
        <v>11</v>
      </c>
      <c r="D39" s="72" t="s">
        <v>897</v>
      </c>
      <c r="E39" s="72"/>
      <c r="F39" s="73" t="s">
        <v>71</v>
      </c>
      <c r="G39" s="74" t="s">
        <v>36</v>
      </c>
      <c r="H39" s="73" t="s">
        <v>69</v>
      </c>
      <c r="I39" s="73" t="s">
        <v>755</v>
      </c>
      <c r="J39" s="73" t="s">
        <v>761</v>
      </c>
      <c r="K39" s="73" t="s">
        <v>727</v>
      </c>
      <c r="L39" s="73" t="s">
        <v>56</v>
      </c>
      <c r="M39" s="75">
        <v>4</v>
      </c>
      <c r="N39" s="75">
        <v>4</v>
      </c>
      <c r="O39" s="75">
        <v>3</v>
      </c>
      <c r="P39" s="75">
        <v>5</v>
      </c>
      <c r="Q39" s="75">
        <v>4</v>
      </c>
      <c r="R39" s="75">
        <v>3</v>
      </c>
      <c r="S39" s="76">
        <f t="shared" si="11"/>
        <v>16</v>
      </c>
      <c r="T39" s="79"/>
      <c r="U39" s="76">
        <f t="shared" si="0"/>
        <v>0</v>
      </c>
      <c r="V39" s="75">
        <v>5</v>
      </c>
      <c r="W39" s="75">
        <v>4</v>
      </c>
      <c r="X39" s="75">
        <v>3</v>
      </c>
      <c r="Y39" s="76">
        <f t="shared" si="1"/>
        <v>12</v>
      </c>
      <c r="Z39" s="75"/>
      <c r="AA39" s="76">
        <f t="shared" si="2"/>
        <v>0</v>
      </c>
      <c r="AB39" s="75"/>
      <c r="AC39" s="76">
        <f t="shared" si="3"/>
        <v>0</v>
      </c>
      <c r="AD39" s="75"/>
      <c r="AE39" s="75"/>
      <c r="AF39" s="75"/>
      <c r="AG39" s="75"/>
      <c r="AH39" s="76">
        <f>(AD39*'MS-8,9,10 Domain 3 Weights'!$B$2)+(AE39*'MS-8,9,10 Domain 3 Weights'!$B$3)+(AF39*'MS-8,9,10 Domain 3 Weights'!$B$4)+(AG39*'MS-8,9,10 Domain 3 Weights'!$B$5)</f>
        <v>0</v>
      </c>
      <c r="AI39" s="75">
        <v>4</v>
      </c>
      <c r="AJ39" s="75">
        <v>5</v>
      </c>
      <c r="AK39" s="75">
        <v>3</v>
      </c>
      <c r="AL39" s="76">
        <f t="shared" si="4"/>
        <v>12</v>
      </c>
      <c r="AM39" s="78" t="str">
        <f t="shared" si="8"/>
        <v>No</v>
      </c>
      <c r="AN39" s="78" t="str">
        <f t="shared" si="9"/>
        <v>NOT SELECTED</v>
      </c>
      <c r="AO39" s="78" t="str">
        <f t="shared" si="10"/>
        <v>NOT SELECTED</v>
      </c>
      <c r="AP39" s="60" t="s">
        <v>872</v>
      </c>
      <c r="AQ39" s="73"/>
      <c r="AR39" s="73"/>
    </row>
    <row r="40" spans="1:44" ht="41.25" customHeight="1">
      <c r="A40" s="1" t="s">
        <v>54</v>
      </c>
      <c r="B40" s="70" t="s">
        <v>12</v>
      </c>
      <c r="C40" s="71">
        <v>13</v>
      </c>
      <c r="D40" s="72" t="s">
        <v>897</v>
      </c>
      <c r="E40" s="72"/>
      <c r="F40" s="73" t="s">
        <v>72</v>
      </c>
      <c r="G40" s="74" t="s">
        <v>36</v>
      </c>
      <c r="H40" s="73" t="s">
        <v>37</v>
      </c>
      <c r="I40" s="73" t="s">
        <v>755</v>
      </c>
      <c r="J40" s="73" t="s">
        <v>761</v>
      </c>
      <c r="K40" s="73" t="s">
        <v>727</v>
      </c>
      <c r="L40" s="73" t="s">
        <v>56</v>
      </c>
      <c r="M40" s="75">
        <v>4</v>
      </c>
      <c r="N40" s="75">
        <v>4</v>
      </c>
      <c r="O40" s="75">
        <v>3</v>
      </c>
      <c r="P40" s="75">
        <v>4</v>
      </c>
      <c r="Q40" s="75">
        <v>3</v>
      </c>
      <c r="R40" s="75">
        <v>4</v>
      </c>
      <c r="S40" s="76">
        <f t="shared" si="11"/>
        <v>15</v>
      </c>
      <c r="T40" s="79"/>
      <c r="U40" s="76">
        <f t="shared" si="0"/>
        <v>0</v>
      </c>
      <c r="V40" s="75">
        <v>5</v>
      </c>
      <c r="W40" s="75">
        <v>1</v>
      </c>
      <c r="X40" s="75">
        <v>2</v>
      </c>
      <c r="Y40" s="76">
        <f t="shared" si="1"/>
        <v>8</v>
      </c>
      <c r="Z40" s="75"/>
      <c r="AA40" s="76">
        <f t="shared" si="2"/>
        <v>0</v>
      </c>
      <c r="AB40" s="75"/>
      <c r="AC40" s="76">
        <f t="shared" si="3"/>
        <v>0</v>
      </c>
      <c r="AD40" s="75"/>
      <c r="AE40" s="75"/>
      <c r="AF40" s="75"/>
      <c r="AG40" s="75"/>
      <c r="AH40" s="76">
        <f>(AD40*'MS-8,9,10 Domain 3 Weights'!$B$2)+(AE40*'MS-8,9,10 Domain 3 Weights'!$B$3)+(AF40*'MS-8,9,10 Domain 3 Weights'!$B$4)+(AG40*'MS-8,9,10 Domain 3 Weights'!$B$5)</f>
        <v>0</v>
      </c>
      <c r="AI40" s="75">
        <v>4</v>
      </c>
      <c r="AJ40" s="75">
        <v>4</v>
      </c>
      <c r="AK40" s="75">
        <v>4</v>
      </c>
      <c r="AL40" s="76">
        <f t="shared" si="4"/>
        <v>12</v>
      </c>
      <c r="AM40" s="78" t="str">
        <f t="shared" si="8"/>
        <v>No</v>
      </c>
      <c r="AN40" s="78" t="str">
        <f t="shared" si="9"/>
        <v>NOT SELECTED</v>
      </c>
      <c r="AO40" s="78" t="str">
        <f t="shared" si="10"/>
        <v>NOT SELECTED</v>
      </c>
      <c r="AP40" s="60" t="s">
        <v>872</v>
      </c>
      <c r="AQ40" s="73"/>
      <c r="AR40" s="73"/>
    </row>
    <row r="41" spans="1:44" ht="40.5" customHeight="1">
      <c r="A41" s="1" t="s">
        <v>54</v>
      </c>
      <c r="B41" s="70" t="s">
        <v>12</v>
      </c>
      <c r="C41" s="71">
        <v>14</v>
      </c>
      <c r="D41" s="72" t="s">
        <v>897</v>
      </c>
      <c r="E41" s="72"/>
      <c r="F41" s="73" t="s">
        <v>73</v>
      </c>
      <c r="G41" s="74" t="s">
        <v>36</v>
      </c>
      <c r="H41" s="73" t="s">
        <v>37</v>
      </c>
      <c r="I41" s="73" t="s">
        <v>755</v>
      </c>
      <c r="J41" s="73" t="s">
        <v>761</v>
      </c>
      <c r="K41" s="73" t="s">
        <v>726</v>
      </c>
      <c r="L41" s="73" t="s">
        <v>56</v>
      </c>
      <c r="M41" s="75">
        <v>4</v>
      </c>
      <c r="N41" s="75">
        <v>5</v>
      </c>
      <c r="O41" s="75">
        <v>3</v>
      </c>
      <c r="P41" s="75">
        <v>4</v>
      </c>
      <c r="Q41" s="75">
        <v>4</v>
      </c>
      <c r="R41" s="75">
        <v>3</v>
      </c>
      <c r="S41" s="76">
        <f t="shared" si="11"/>
        <v>16</v>
      </c>
      <c r="T41" s="79"/>
      <c r="U41" s="76">
        <f t="shared" si="0"/>
        <v>0</v>
      </c>
      <c r="V41" s="75">
        <v>5</v>
      </c>
      <c r="W41" s="75">
        <v>4</v>
      </c>
      <c r="X41" s="75">
        <v>4</v>
      </c>
      <c r="Y41" s="76">
        <f t="shared" si="1"/>
        <v>13</v>
      </c>
      <c r="Z41" s="75"/>
      <c r="AA41" s="76">
        <f t="shared" si="2"/>
        <v>0</v>
      </c>
      <c r="AB41" s="75"/>
      <c r="AC41" s="76">
        <f t="shared" si="3"/>
        <v>0</v>
      </c>
      <c r="AD41" s="75"/>
      <c r="AE41" s="75"/>
      <c r="AF41" s="75"/>
      <c r="AG41" s="75"/>
      <c r="AH41" s="76">
        <f>(AD41*'MS-8,9,10 Domain 3 Weights'!$B$2)+(AE41*'MS-8,9,10 Domain 3 Weights'!$B$3)+(AF41*'MS-8,9,10 Domain 3 Weights'!$B$4)+(AG41*'MS-8,9,10 Domain 3 Weights'!$B$5)</f>
        <v>0</v>
      </c>
      <c r="AI41" s="75">
        <v>4</v>
      </c>
      <c r="AJ41" s="75">
        <v>5</v>
      </c>
      <c r="AK41" s="75">
        <v>4</v>
      </c>
      <c r="AL41" s="76">
        <f t="shared" si="4"/>
        <v>13</v>
      </c>
      <c r="AM41" s="78" t="str">
        <f t="shared" si="8"/>
        <v>Yes</v>
      </c>
      <c r="AN41" s="78" t="str">
        <f t="shared" si="9"/>
        <v>SELECTED</v>
      </c>
      <c r="AO41" s="78" t="str">
        <f t="shared" si="10"/>
        <v>CORE</v>
      </c>
      <c r="AP41" s="60" t="s">
        <v>872</v>
      </c>
      <c r="AQ41" s="73" t="s">
        <v>959</v>
      </c>
      <c r="AR41" s="73"/>
    </row>
    <row r="42" spans="1:44" ht="8.25" customHeight="1">
      <c r="A42" s="1" t="s">
        <v>54</v>
      </c>
      <c r="B42" s="70" t="s">
        <v>12</v>
      </c>
      <c r="C42" s="71">
        <v>15</v>
      </c>
      <c r="D42" s="72" t="s">
        <v>898</v>
      </c>
      <c r="E42" s="72"/>
      <c r="F42" s="73" t="s">
        <v>74</v>
      </c>
      <c r="G42" s="74" t="s">
        <v>51</v>
      </c>
      <c r="H42" s="73" t="s">
        <v>75</v>
      </c>
      <c r="I42" s="73" t="s">
        <v>755</v>
      </c>
      <c r="J42" s="73" t="s">
        <v>762</v>
      </c>
      <c r="K42" s="73" t="s">
        <v>727</v>
      </c>
      <c r="L42" s="73" t="s">
        <v>56</v>
      </c>
      <c r="M42" s="75">
        <v>3</v>
      </c>
      <c r="N42" s="75">
        <v>4</v>
      </c>
      <c r="O42" s="75">
        <v>4</v>
      </c>
      <c r="P42" s="75">
        <v>4</v>
      </c>
      <c r="Q42" s="75">
        <v>3</v>
      </c>
      <c r="R42" s="75">
        <v>4</v>
      </c>
      <c r="S42" s="76">
        <f>SUM(M42:P42)</f>
        <v>15</v>
      </c>
      <c r="T42" s="75"/>
      <c r="U42" s="76">
        <f t="shared" si="0"/>
        <v>0</v>
      </c>
      <c r="V42" s="75">
        <v>5</v>
      </c>
      <c r="W42" s="75">
        <v>4</v>
      </c>
      <c r="X42" s="75">
        <v>4</v>
      </c>
      <c r="Y42" s="76">
        <f t="shared" si="1"/>
        <v>13</v>
      </c>
      <c r="Z42" s="75">
        <v>5</v>
      </c>
      <c r="AA42" s="76">
        <f t="shared" si="2"/>
        <v>5</v>
      </c>
      <c r="AB42" s="75"/>
      <c r="AC42" s="76">
        <f t="shared" si="3"/>
        <v>0</v>
      </c>
      <c r="AD42" s="75"/>
      <c r="AE42" s="75"/>
      <c r="AF42" s="75"/>
      <c r="AG42" s="75"/>
      <c r="AH42" s="76">
        <f>(AD42*'MS-8,9,10 Domain 3 Weights'!$B$2)+(AE42*'MS-8,9,10 Domain 3 Weights'!$B$3)+(AF42*'MS-8,9,10 Domain 3 Weights'!$B$4)+(AG42*'MS-8,9,10 Domain 3 Weights'!$B$5)</f>
        <v>0</v>
      </c>
      <c r="AI42" s="75">
        <v>4</v>
      </c>
      <c r="AJ42" s="75">
        <v>4</v>
      </c>
      <c r="AK42" s="75">
        <v>4</v>
      </c>
      <c r="AL42" s="76">
        <f t="shared" si="4"/>
        <v>12</v>
      </c>
      <c r="AM42" s="78" t="str">
        <f t="shared" si="8"/>
        <v>Yes</v>
      </c>
      <c r="AN42" s="78" t="str">
        <f t="shared" si="9"/>
        <v>NOT SELECTED</v>
      </c>
      <c r="AO42" s="78" t="str">
        <f t="shared" si="10"/>
        <v>NOT SELECTED</v>
      </c>
      <c r="AP42" s="60" t="s">
        <v>872</v>
      </c>
      <c r="AQ42" s="73"/>
      <c r="AR42" s="73" t="s">
        <v>949</v>
      </c>
    </row>
    <row r="43" spans="1:44" ht="42" customHeight="1">
      <c r="A43" s="1" t="s">
        <v>54</v>
      </c>
      <c r="B43" s="70" t="s">
        <v>12</v>
      </c>
      <c r="C43" s="71">
        <v>16</v>
      </c>
      <c r="D43" s="72" t="s">
        <v>898</v>
      </c>
      <c r="E43" s="72"/>
      <c r="F43" s="73" t="s">
        <v>76</v>
      </c>
      <c r="G43" s="74" t="s">
        <v>77</v>
      </c>
      <c r="H43" s="73" t="s">
        <v>78</v>
      </c>
      <c r="I43" s="73" t="s">
        <v>755</v>
      </c>
      <c r="J43" s="73" t="s">
        <v>762</v>
      </c>
      <c r="K43" s="73" t="s">
        <v>727</v>
      </c>
      <c r="L43" s="73" t="s">
        <v>56</v>
      </c>
      <c r="M43" s="75">
        <v>4</v>
      </c>
      <c r="N43" s="75">
        <v>4</v>
      </c>
      <c r="O43" s="75">
        <v>4</v>
      </c>
      <c r="P43" s="75">
        <v>4</v>
      </c>
      <c r="Q43" s="75">
        <v>3</v>
      </c>
      <c r="R43" s="75">
        <v>4</v>
      </c>
      <c r="S43" s="76">
        <f t="shared" si="11"/>
        <v>16</v>
      </c>
      <c r="T43" s="75"/>
      <c r="U43" s="76">
        <f t="shared" si="0"/>
        <v>0</v>
      </c>
      <c r="V43" s="75"/>
      <c r="W43" s="75"/>
      <c r="X43" s="75"/>
      <c r="Y43" s="76">
        <f t="shared" si="1"/>
        <v>0</v>
      </c>
      <c r="Z43" s="75">
        <v>5</v>
      </c>
      <c r="AA43" s="76">
        <f t="shared" si="2"/>
        <v>5</v>
      </c>
      <c r="AB43" s="75"/>
      <c r="AC43" s="76">
        <f t="shared" si="3"/>
        <v>0</v>
      </c>
      <c r="AD43" s="75"/>
      <c r="AE43" s="75"/>
      <c r="AF43" s="75"/>
      <c r="AG43" s="75"/>
      <c r="AH43" s="76">
        <f>(AD43*'MS-8,9,10 Domain 3 Weights'!$B$2)+(AE43*'MS-8,9,10 Domain 3 Weights'!$B$3)+(AF43*'MS-8,9,10 Domain 3 Weights'!$B$4)+(AG43*'MS-8,9,10 Domain 3 Weights'!$B$5)</f>
        <v>0</v>
      </c>
      <c r="AI43" s="75">
        <v>4</v>
      </c>
      <c r="AJ43" s="75">
        <v>4</v>
      </c>
      <c r="AK43" s="75">
        <v>4</v>
      </c>
      <c r="AL43" s="76">
        <f t="shared" si="4"/>
        <v>12</v>
      </c>
      <c r="AM43" s="78" t="str">
        <f t="shared" si="8"/>
        <v>Yes</v>
      </c>
      <c r="AN43" s="78" t="str">
        <f t="shared" si="9"/>
        <v>SELECTED</v>
      </c>
      <c r="AO43" s="78" t="str">
        <f t="shared" si="10"/>
        <v>NOT SELECTED</v>
      </c>
      <c r="AP43" s="60" t="s">
        <v>872</v>
      </c>
      <c r="AQ43" s="73"/>
      <c r="AR43" s="73"/>
    </row>
    <row r="44" spans="1:44" ht="80">
      <c r="A44" s="1" t="s">
        <v>54</v>
      </c>
      <c r="B44" s="70" t="s">
        <v>12</v>
      </c>
      <c r="C44" s="71">
        <v>17</v>
      </c>
      <c r="D44" s="72" t="s">
        <v>898</v>
      </c>
      <c r="E44" s="72"/>
      <c r="F44" s="73" t="s">
        <v>79</v>
      </c>
      <c r="G44" s="74" t="s">
        <v>77</v>
      </c>
      <c r="H44" s="73" t="s">
        <v>78</v>
      </c>
      <c r="I44" s="73" t="s">
        <v>755</v>
      </c>
      <c r="J44" s="73" t="s">
        <v>762</v>
      </c>
      <c r="K44" s="73" t="s">
        <v>727</v>
      </c>
      <c r="L44" s="73" t="s">
        <v>56</v>
      </c>
      <c r="M44" s="75">
        <v>4</v>
      </c>
      <c r="N44" s="75">
        <v>4</v>
      </c>
      <c r="O44" s="75">
        <v>4</v>
      </c>
      <c r="P44" s="75">
        <v>4</v>
      </c>
      <c r="Q44" s="75">
        <v>3</v>
      </c>
      <c r="R44" s="75">
        <v>4</v>
      </c>
      <c r="S44" s="76">
        <f t="shared" si="11"/>
        <v>16</v>
      </c>
      <c r="T44" s="75"/>
      <c r="U44" s="76">
        <f t="shared" si="0"/>
        <v>0</v>
      </c>
      <c r="V44" s="75"/>
      <c r="W44" s="75"/>
      <c r="X44" s="75"/>
      <c r="Y44" s="76">
        <f t="shared" si="1"/>
        <v>0</v>
      </c>
      <c r="Z44" s="75">
        <v>3</v>
      </c>
      <c r="AA44" s="76">
        <f t="shared" si="2"/>
        <v>3</v>
      </c>
      <c r="AB44" s="75"/>
      <c r="AC44" s="76">
        <f t="shared" si="3"/>
        <v>0</v>
      </c>
      <c r="AD44" s="75"/>
      <c r="AE44" s="75"/>
      <c r="AF44" s="75"/>
      <c r="AG44" s="75"/>
      <c r="AH44" s="76">
        <f>(AD44*'MS-8,9,10 Domain 3 Weights'!$B$2)+(AE44*'MS-8,9,10 Domain 3 Weights'!$B$3)+(AF44*'MS-8,9,10 Domain 3 Weights'!$B$4)+(AG44*'MS-8,9,10 Domain 3 Weights'!$B$5)</f>
        <v>0</v>
      </c>
      <c r="AI44" s="75">
        <v>4</v>
      </c>
      <c r="AJ44" s="75">
        <v>4</v>
      </c>
      <c r="AK44" s="75">
        <v>4</v>
      </c>
      <c r="AL44" s="76">
        <f t="shared" si="4"/>
        <v>12</v>
      </c>
      <c r="AM44" s="78" t="str">
        <f t="shared" si="8"/>
        <v>No</v>
      </c>
      <c r="AN44" s="78" t="str">
        <f t="shared" si="9"/>
        <v>NOT SELECTED</v>
      </c>
      <c r="AO44" s="78" t="str">
        <f t="shared" si="10"/>
        <v>NOT SELECTED</v>
      </c>
      <c r="AP44" s="60" t="s">
        <v>872</v>
      </c>
      <c r="AQ44" s="73"/>
      <c r="AR44" s="73"/>
    </row>
    <row r="45" spans="1:44" ht="80">
      <c r="A45" s="1" t="s">
        <v>54</v>
      </c>
      <c r="B45" s="70" t="s">
        <v>12</v>
      </c>
      <c r="C45" s="71">
        <v>18</v>
      </c>
      <c r="D45" s="72" t="s">
        <v>898</v>
      </c>
      <c r="E45" s="72"/>
      <c r="F45" s="73" t="s">
        <v>80</v>
      </c>
      <c r="G45" s="74" t="s">
        <v>77</v>
      </c>
      <c r="H45" s="73" t="s">
        <v>78</v>
      </c>
      <c r="I45" s="73" t="s">
        <v>755</v>
      </c>
      <c r="J45" s="73" t="s">
        <v>8</v>
      </c>
      <c r="K45" s="73" t="s">
        <v>727</v>
      </c>
      <c r="L45" s="73" t="s">
        <v>48</v>
      </c>
      <c r="M45" s="75"/>
      <c r="N45" s="75"/>
      <c r="O45" s="75"/>
      <c r="P45" s="75"/>
      <c r="Q45" s="75"/>
      <c r="R45" s="75"/>
      <c r="S45" s="76">
        <f t="shared" si="11"/>
        <v>0</v>
      </c>
      <c r="T45" s="75"/>
      <c r="U45" s="76">
        <f t="shared" si="0"/>
        <v>0</v>
      </c>
      <c r="V45" s="75"/>
      <c r="W45" s="75"/>
      <c r="X45" s="75"/>
      <c r="Y45" s="76">
        <f t="shared" si="1"/>
        <v>0</v>
      </c>
      <c r="Z45" s="75">
        <v>5</v>
      </c>
      <c r="AA45" s="76">
        <f t="shared" si="2"/>
        <v>5</v>
      </c>
      <c r="AB45" s="75"/>
      <c r="AC45" s="76">
        <f t="shared" si="3"/>
        <v>0</v>
      </c>
      <c r="AD45" s="75"/>
      <c r="AE45" s="75"/>
      <c r="AF45" s="75"/>
      <c r="AG45" s="75"/>
      <c r="AH45" s="76">
        <f>(AD45*'MS-8,9,10 Domain 3 Weights'!$B$2)+(AE45*'MS-8,9,10 Domain 3 Weights'!$B$3)+(AF45*'MS-8,9,10 Domain 3 Weights'!$B$4)+(AG45*'MS-8,9,10 Domain 3 Weights'!$B$5)</f>
        <v>0</v>
      </c>
      <c r="AI45" s="75">
        <v>4</v>
      </c>
      <c r="AJ45" s="75">
        <v>4</v>
      </c>
      <c r="AK45" s="75">
        <v>4</v>
      </c>
      <c r="AL45" s="76">
        <f t="shared" si="4"/>
        <v>12</v>
      </c>
      <c r="AM45" s="78" t="str">
        <f t="shared" si="8"/>
        <v>Yes</v>
      </c>
      <c r="AN45" s="78" t="str">
        <f t="shared" si="9"/>
        <v>NOT SELECTED</v>
      </c>
      <c r="AO45" s="78" t="str">
        <f t="shared" si="10"/>
        <v>NOT SELECTED</v>
      </c>
      <c r="AP45" s="60" t="s">
        <v>872</v>
      </c>
      <c r="AQ45" s="73"/>
      <c r="AR45" s="73"/>
    </row>
    <row r="46" spans="1:44" ht="43.5" customHeight="1">
      <c r="A46" s="1" t="s">
        <v>54</v>
      </c>
      <c r="B46" s="70" t="s">
        <v>12</v>
      </c>
      <c r="C46" s="71">
        <v>19</v>
      </c>
      <c r="D46" s="72" t="s">
        <v>898</v>
      </c>
      <c r="E46" s="72"/>
      <c r="F46" s="73" t="s">
        <v>81</v>
      </c>
      <c r="G46" s="74" t="s">
        <v>77</v>
      </c>
      <c r="H46" s="73" t="s">
        <v>82</v>
      </c>
      <c r="I46" s="73" t="s">
        <v>755</v>
      </c>
      <c r="J46" s="73" t="s">
        <v>762</v>
      </c>
      <c r="K46" s="73" t="s">
        <v>728</v>
      </c>
      <c r="L46" s="73" t="s">
        <v>56</v>
      </c>
      <c r="M46" s="75">
        <v>4</v>
      </c>
      <c r="N46" s="75">
        <v>4</v>
      </c>
      <c r="O46" s="75">
        <v>4</v>
      </c>
      <c r="P46" s="75">
        <v>4</v>
      </c>
      <c r="Q46" s="75">
        <v>4</v>
      </c>
      <c r="R46" s="75">
        <v>4</v>
      </c>
      <c r="S46" s="76">
        <f t="shared" si="11"/>
        <v>16</v>
      </c>
      <c r="T46" s="75"/>
      <c r="U46" s="76">
        <f t="shared" si="0"/>
        <v>0</v>
      </c>
      <c r="V46" s="75"/>
      <c r="W46" s="75"/>
      <c r="X46" s="75"/>
      <c r="Y46" s="76">
        <f t="shared" si="1"/>
        <v>0</v>
      </c>
      <c r="Z46" s="75">
        <v>5</v>
      </c>
      <c r="AA46" s="76">
        <f t="shared" si="2"/>
        <v>5</v>
      </c>
      <c r="AB46" s="75"/>
      <c r="AC46" s="76">
        <f t="shared" si="3"/>
        <v>0</v>
      </c>
      <c r="AD46" s="75"/>
      <c r="AE46" s="75"/>
      <c r="AF46" s="75"/>
      <c r="AG46" s="75"/>
      <c r="AH46" s="76">
        <f>(AD46*'MS-8,9,10 Domain 3 Weights'!$B$2)+(AE46*'MS-8,9,10 Domain 3 Weights'!$B$3)+(AF46*'MS-8,9,10 Domain 3 Weights'!$B$4)+(AG46*'MS-8,9,10 Domain 3 Weights'!$B$5)</f>
        <v>0</v>
      </c>
      <c r="AI46" s="75">
        <v>4</v>
      </c>
      <c r="AJ46" s="75">
        <v>4</v>
      </c>
      <c r="AK46" s="75">
        <v>4</v>
      </c>
      <c r="AL46" s="76">
        <f t="shared" si="4"/>
        <v>12</v>
      </c>
      <c r="AM46" s="78" t="str">
        <f t="shared" si="8"/>
        <v>Yes</v>
      </c>
      <c r="AN46" s="78" t="str">
        <f t="shared" si="9"/>
        <v>SELECTED</v>
      </c>
      <c r="AO46" s="78" t="str">
        <f t="shared" si="10"/>
        <v>NOT SELECTED</v>
      </c>
      <c r="AP46" s="60" t="s">
        <v>872</v>
      </c>
      <c r="AQ46" s="73"/>
      <c r="AR46" s="73"/>
    </row>
    <row r="47" spans="1:44" ht="64">
      <c r="A47" s="1" t="s">
        <v>83</v>
      </c>
      <c r="B47" s="70" t="s">
        <v>12</v>
      </c>
      <c r="C47" s="71">
        <v>1</v>
      </c>
      <c r="D47" s="72" t="s">
        <v>896</v>
      </c>
      <c r="E47" s="72"/>
      <c r="F47" s="73" t="s">
        <v>84</v>
      </c>
      <c r="G47" s="74" t="s">
        <v>14</v>
      </c>
      <c r="H47" s="73" t="s">
        <v>15</v>
      </c>
      <c r="I47" s="73" t="s">
        <v>755</v>
      </c>
      <c r="J47" s="73" t="s">
        <v>764</v>
      </c>
      <c r="K47" s="73" t="s">
        <v>726</v>
      </c>
      <c r="L47" s="73" t="s">
        <v>85</v>
      </c>
      <c r="M47" s="75">
        <v>4</v>
      </c>
      <c r="N47" s="75">
        <v>4</v>
      </c>
      <c r="O47" s="75">
        <v>3</v>
      </c>
      <c r="P47" s="75">
        <v>4</v>
      </c>
      <c r="Q47" s="75"/>
      <c r="R47" s="75"/>
      <c r="S47" s="76">
        <f>SUM(M47:$P47)</f>
        <v>15</v>
      </c>
      <c r="T47" s="75">
        <v>4</v>
      </c>
      <c r="U47" s="76">
        <f t="shared" si="0"/>
        <v>1.2</v>
      </c>
      <c r="V47" s="75"/>
      <c r="W47" s="75"/>
      <c r="X47" s="75"/>
      <c r="Y47" s="76">
        <f t="shared" si="1"/>
        <v>0</v>
      </c>
      <c r="Z47" s="75"/>
      <c r="AA47" s="76">
        <f t="shared" si="2"/>
        <v>0</v>
      </c>
      <c r="AB47" s="75"/>
      <c r="AC47" s="76">
        <f t="shared" si="3"/>
        <v>0</v>
      </c>
      <c r="AD47" s="75"/>
      <c r="AE47" s="75"/>
      <c r="AF47" s="75"/>
      <c r="AG47" s="75"/>
      <c r="AH47" s="76">
        <f>(AD47*'MS-8,9,10 Domain 3 Weights'!$B$2)+(AE47*'MS-8,9,10 Domain 3 Weights'!$B$3)+(AF47*'MS-8,9,10 Domain 3 Weights'!$B$4)+(AG47*'MS-8,9,10 Domain 3 Weights'!$B$5)</f>
        <v>0</v>
      </c>
      <c r="AI47" s="75">
        <v>3</v>
      </c>
      <c r="AJ47" s="75">
        <v>3</v>
      </c>
      <c r="AK47" s="75">
        <v>2</v>
      </c>
      <c r="AL47" s="76">
        <f t="shared" si="4"/>
        <v>8</v>
      </c>
      <c r="AM47" s="78" t="str">
        <f t="shared" si="8"/>
        <v>No</v>
      </c>
      <c r="AN47" s="78" t="str">
        <f t="shared" si="9"/>
        <v>NOT SELECTED</v>
      </c>
      <c r="AO47" s="78" t="str">
        <f t="shared" si="10"/>
        <v>NOT SELECTED</v>
      </c>
      <c r="AP47" s="60" t="s">
        <v>869</v>
      </c>
      <c r="AQ47" s="73"/>
      <c r="AR47" s="73"/>
    </row>
    <row r="48" spans="1:44" ht="96">
      <c r="A48" s="1" t="s">
        <v>83</v>
      </c>
      <c r="B48" s="70" t="s">
        <v>12</v>
      </c>
      <c r="C48" s="71">
        <v>2</v>
      </c>
      <c r="D48" s="72" t="s">
        <v>896</v>
      </c>
      <c r="E48" s="72"/>
      <c r="F48" s="73" t="s">
        <v>86</v>
      </c>
      <c r="G48" s="74" t="s">
        <v>19</v>
      </c>
      <c r="H48" s="73" t="s">
        <v>60</v>
      </c>
      <c r="I48" s="73" t="s">
        <v>755</v>
      </c>
      <c r="J48" s="73" t="s">
        <v>766</v>
      </c>
      <c r="K48" s="73" t="s">
        <v>727</v>
      </c>
      <c r="L48" s="73" t="s">
        <v>85</v>
      </c>
      <c r="M48" s="75">
        <v>4</v>
      </c>
      <c r="N48" s="75">
        <v>4</v>
      </c>
      <c r="O48" s="75">
        <v>4</v>
      </c>
      <c r="P48" s="75">
        <v>4</v>
      </c>
      <c r="Q48" s="75">
        <v>3</v>
      </c>
      <c r="R48" s="75">
        <v>4</v>
      </c>
      <c r="S48" s="76">
        <f>SUM(M48:$P48)</f>
        <v>16</v>
      </c>
      <c r="T48" s="75">
        <v>3</v>
      </c>
      <c r="U48" s="76">
        <f t="shared" si="0"/>
        <v>3</v>
      </c>
      <c r="V48" s="75"/>
      <c r="W48" s="75"/>
      <c r="X48" s="75"/>
      <c r="Y48" s="76">
        <f t="shared" si="1"/>
        <v>0</v>
      </c>
      <c r="Z48" s="75"/>
      <c r="AA48" s="76">
        <f t="shared" si="2"/>
        <v>0</v>
      </c>
      <c r="AB48" s="75"/>
      <c r="AC48" s="76">
        <f t="shared" si="3"/>
        <v>0</v>
      </c>
      <c r="AD48" s="75"/>
      <c r="AE48" s="75"/>
      <c r="AF48" s="75"/>
      <c r="AG48" s="75"/>
      <c r="AH48" s="76">
        <f>(AD48*'MS-8,9,10 Domain 3 Weights'!$B$2)+(AE48*'MS-8,9,10 Domain 3 Weights'!$B$3)+(AF48*'MS-8,9,10 Domain 3 Weights'!$B$4)+(AG48*'MS-8,9,10 Domain 3 Weights'!$B$5)</f>
        <v>0</v>
      </c>
      <c r="AI48" s="75"/>
      <c r="AJ48" s="75"/>
      <c r="AK48" s="75"/>
      <c r="AL48" s="76">
        <f t="shared" si="4"/>
        <v>0</v>
      </c>
      <c r="AM48" s="78" t="str">
        <f t="shared" si="8"/>
        <v>No</v>
      </c>
      <c r="AN48" s="78" t="str">
        <f t="shared" si="9"/>
        <v>NOT SELECTED</v>
      </c>
      <c r="AO48" s="78" t="str">
        <f t="shared" si="10"/>
        <v>NOT SELECTED</v>
      </c>
      <c r="AP48" s="60" t="s">
        <v>869</v>
      </c>
      <c r="AQ48" s="73"/>
      <c r="AR48" s="73"/>
    </row>
    <row r="49" spans="1:44" ht="51" customHeight="1">
      <c r="A49" s="1" t="s">
        <v>83</v>
      </c>
      <c r="B49" s="70" t="s">
        <v>12</v>
      </c>
      <c r="C49" s="71">
        <v>3</v>
      </c>
      <c r="D49" s="72" t="s">
        <v>896</v>
      </c>
      <c r="E49" s="72"/>
      <c r="F49" s="73" t="s">
        <v>87</v>
      </c>
      <c r="G49" s="74" t="s">
        <v>19</v>
      </c>
      <c r="H49" s="73" t="s">
        <v>20</v>
      </c>
      <c r="I49" s="73" t="s">
        <v>755</v>
      </c>
      <c r="J49" s="73" t="s">
        <v>766</v>
      </c>
      <c r="K49" s="73" t="s">
        <v>726</v>
      </c>
      <c r="L49" s="73" t="s">
        <v>85</v>
      </c>
      <c r="M49" s="75">
        <v>4</v>
      </c>
      <c r="N49" s="75">
        <v>4</v>
      </c>
      <c r="O49" s="75">
        <v>4</v>
      </c>
      <c r="P49" s="75">
        <v>4</v>
      </c>
      <c r="Q49" s="75">
        <v>3</v>
      </c>
      <c r="R49" s="75">
        <v>4</v>
      </c>
      <c r="S49" s="76">
        <f>SUM(M49:$P49)</f>
        <v>16</v>
      </c>
      <c r="T49" s="75">
        <v>5</v>
      </c>
      <c r="U49" s="76">
        <f t="shared" si="0"/>
        <v>5</v>
      </c>
      <c r="V49" s="75"/>
      <c r="W49" s="75"/>
      <c r="X49" s="75"/>
      <c r="Y49" s="76">
        <f t="shared" si="1"/>
        <v>0</v>
      </c>
      <c r="Z49" s="75"/>
      <c r="AA49" s="76">
        <f t="shared" si="2"/>
        <v>0</v>
      </c>
      <c r="AB49" s="75"/>
      <c r="AC49" s="76">
        <f t="shared" si="3"/>
        <v>0</v>
      </c>
      <c r="AD49" s="75"/>
      <c r="AE49" s="75"/>
      <c r="AF49" s="75"/>
      <c r="AG49" s="75"/>
      <c r="AH49" s="76">
        <f>(AD49*'MS-8,9,10 Domain 3 Weights'!$B$2)+(AE49*'MS-8,9,10 Domain 3 Weights'!$B$3)+(AF49*'MS-8,9,10 Domain 3 Weights'!$B$4)+(AG49*'MS-8,9,10 Domain 3 Weights'!$B$5)</f>
        <v>0</v>
      </c>
      <c r="AI49" s="75"/>
      <c r="AJ49" s="75"/>
      <c r="AK49" s="75"/>
      <c r="AL49" s="76">
        <f t="shared" si="4"/>
        <v>0</v>
      </c>
      <c r="AM49" s="78" t="str">
        <f t="shared" si="8"/>
        <v>Yes</v>
      </c>
      <c r="AN49" s="78" t="str">
        <f t="shared" si="9"/>
        <v>SELECTED</v>
      </c>
      <c r="AO49" s="78" t="str">
        <f t="shared" si="10"/>
        <v>NOT SELECTED</v>
      </c>
      <c r="AP49" s="60" t="s">
        <v>869</v>
      </c>
      <c r="AQ49" s="73"/>
      <c r="AR49" s="73"/>
    </row>
    <row r="50" spans="1:44" ht="96">
      <c r="A50" s="1" t="s">
        <v>83</v>
      </c>
      <c r="B50" s="70" t="s">
        <v>12</v>
      </c>
      <c r="C50" s="71">
        <v>4</v>
      </c>
      <c r="D50" s="72" t="s">
        <v>896</v>
      </c>
      <c r="E50" s="72"/>
      <c r="F50" s="73" t="s">
        <v>88</v>
      </c>
      <c r="G50" s="74" t="s">
        <v>19</v>
      </c>
      <c r="H50" s="73" t="s">
        <v>20</v>
      </c>
      <c r="I50" s="73" t="s">
        <v>755</v>
      </c>
      <c r="J50" s="73" t="s">
        <v>766</v>
      </c>
      <c r="K50" s="73" t="s">
        <v>726</v>
      </c>
      <c r="L50" s="73" t="s">
        <v>85</v>
      </c>
      <c r="M50" s="75">
        <v>4</v>
      </c>
      <c r="N50" s="75">
        <v>4</v>
      </c>
      <c r="O50" s="75">
        <v>4</v>
      </c>
      <c r="P50" s="75">
        <v>4</v>
      </c>
      <c r="Q50" s="75">
        <v>3</v>
      </c>
      <c r="R50" s="75">
        <v>4</v>
      </c>
      <c r="S50" s="76">
        <f>SUM(M50:$P50)</f>
        <v>16</v>
      </c>
      <c r="T50" s="75">
        <v>3</v>
      </c>
      <c r="U50" s="76">
        <f t="shared" si="0"/>
        <v>3</v>
      </c>
      <c r="V50" s="75"/>
      <c r="W50" s="75"/>
      <c r="X50" s="75"/>
      <c r="Y50" s="76">
        <f t="shared" si="1"/>
        <v>0</v>
      </c>
      <c r="Z50" s="75"/>
      <c r="AA50" s="76">
        <f t="shared" si="2"/>
        <v>0</v>
      </c>
      <c r="AB50" s="75"/>
      <c r="AC50" s="76">
        <f t="shared" si="3"/>
        <v>0</v>
      </c>
      <c r="AD50" s="75"/>
      <c r="AE50" s="75"/>
      <c r="AF50" s="75"/>
      <c r="AG50" s="75"/>
      <c r="AH50" s="76">
        <f>(AD50*'MS-8,9,10 Domain 3 Weights'!$B$2)+(AE50*'MS-8,9,10 Domain 3 Weights'!$B$3)+(AF50*'MS-8,9,10 Domain 3 Weights'!$B$4)+(AG50*'MS-8,9,10 Domain 3 Weights'!$B$5)</f>
        <v>0</v>
      </c>
      <c r="AI50" s="75"/>
      <c r="AJ50" s="75"/>
      <c r="AK50" s="75"/>
      <c r="AL50" s="76">
        <f t="shared" si="4"/>
        <v>0</v>
      </c>
      <c r="AM50" s="78" t="str">
        <f t="shared" si="8"/>
        <v>No</v>
      </c>
      <c r="AN50" s="78" t="str">
        <f t="shared" si="9"/>
        <v>NOT SELECTED</v>
      </c>
      <c r="AO50" s="78" t="str">
        <f t="shared" si="10"/>
        <v>NOT SELECTED</v>
      </c>
      <c r="AP50" s="60" t="s">
        <v>869</v>
      </c>
      <c r="AQ50" s="73"/>
      <c r="AR50" s="73"/>
    </row>
    <row r="51" spans="1:44" ht="51.75" customHeight="1">
      <c r="A51" s="1" t="s">
        <v>83</v>
      </c>
      <c r="B51" s="70" t="s">
        <v>12</v>
      </c>
      <c r="C51" s="71">
        <v>5</v>
      </c>
      <c r="D51" s="72" t="s">
        <v>896</v>
      </c>
      <c r="E51" s="72"/>
      <c r="F51" s="73" t="s">
        <v>89</v>
      </c>
      <c r="G51" s="74" t="s">
        <v>19</v>
      </c>
      <c r="H51" s="73" t="s">
        <v>60</v>
      </c>
      <c r="I51" s="73" t="s">
        <v>755</v>
      </c>
      <c r="J51" s="73" t="s">
        <v>766</v>
      </c>
      <c r="K51" s="73" t="s">
        <v>726</v>
      </c>
      <c r="L51" s="73" t="s">
        <v>85</v>
      </c>
      <c r="M51" s="75">
        <v>4</v>
      </c>
      <c r="N51" s="75">
        <v>4</v>
      </c>
      <c r="O51" s="75">
        <v>4</v>
      </c>
      <c r="P51" s="75">
        <v>4</v>
      </c>
      <c r="Q51" s="75">
        <v>3</v>
      </c>
      <c r="R51" s="75">
        <v>4</v>
      </c>
      <c r="S51" s="76">
        <f>SUM(M51:$P51)</f>
        <v>16</v>
      </c>
      <c r="T51" s="75">
        <v>5</v>
      </c>
      <c r="U51" s="76">
        <f t="shared" si="0"/>
        <v>5</v>
      </c>
      <c r="V51" s="75"/>
      <c r="W51" s="75"/>
      <c r="X51" s="75"/>
      <c r="Y51" s="76">
        <f t="shared" si="1"/>
        <v>0</v>
      </c>
      <c r="Z51" s="75"/>
      <c r="AA51" s="76">
        <f t="shared" si="2"/>
        <v>0</v>
      </c>
      <c r="AB51" s="75"/>
      <c r="AC51" s="76">
        <f t="shared" si="3"/>
        <v>0</v>
      </c>
      <c r="AD51" s="75"/>
      <c r="AE51" s="75"/>
      <c r="AF51" s="75"/>
      <c r="AG51" s="75"/>
      <c r="AH51" s="76">
        <f>(AD51*'MS-8,9,10 Domain 3 Weights'!$B$2)+(AE51*'MS-8,9,10 Domain 3 Weights'!$B$3)+(AF51*'MS-8,9,10 Domain 3 Weights'!$B$4)+(AG51*'MS-8,9,10 Domain 3 Weights'!$B$5)</f>
        <v>0</v>
      </c>
      <c r="AI51" s="75"/>
      <c r="AJ51" s="75"/>
      <c r="AK51" s="75"/>
      <c r="AL51" s="76">
        <f t="shared" si="4"/>
        <v>0</v>
      </c>
      <c r="AM51" s="78" t="str">
        <f t="shared" si="8"/>
        <v>Yes</v>
      </c>
      <c r="AN51" s="78" t="str">
        <f t="shared" si="9"/>
        <v>SELECTED</v>
      </c>
      <c r="AO51" s="78" t="str">
        <f t="shared" si="10"/>
        <v>NOT SELECTED</v>
      </c>
      <c r="AP51" s="60" t="s">
        <v>869</v>
      </c>
      <c r="AQ51" s="73"/>
      <c r="AR51" s="73"/>
    </row>
    <row r="52" spans="1:44" ht="39">
      <c r="A52" s="1" t="s">
        <v>83</v>
      </c>
      <c r="B52" s="70" t="s">
        <v>12</v>
      </c>
      <c r="C52" s="71">
        <v>6</v>
      </c>
      <c r="D52" s="72" t="s">
        <v>896</v>
      </c>
      <c r="E52" s="72"/>
      <c r="F52" s="73" t="s">
        <v>90</v>
      </c>
      <c r="G52" s="74" t="s">
        <v>30</v>
      </c>
      <c r="H52" s="73" t="s">
        <v>31</v>
      </c>
      <c r="I52" s="73" t="s">
        <v>755</v>
      </c>
      <c r="J52" s="73" t="s">
        <v>767</v>
      </c>
      <c r="K52" s="73" t="s">
        <v>726</v>
      </c>
      <c r="L52" s="73" t="s">
        <v>85</v>
      </c>
      <c r="M52" s="75">
        <v>4</v>
      </c>
      <c r="N52" s="75">
        <v>4</v>
      </c>
      <c r="O52" s="75">
        <v>4</v>
      </c>
      <c r="P52" s="75">
        <v>4</v>
      </c>
      <c r="Q52" s="75">
        <v>3</v>
      </c>
      <c r="R52" s="75">
        <v>4</v>
      </c>
      <c r="S52" s="76">
        <f>SUM(M52:$P52)</f>
        <v>16</v>
      </c>
      <c r="T52" s="75"/>
      <c r="U52" s="76">
        <f t="shared" si="0"/>
        <v>0</v>
      </c>
      <c r="V52" s="75"/>
      <c r="W52" s="75"/>
      <c r="X52" s="75"/>
      <c r="Y52" s="76">
        <f t="shared" si="1"/>
        <v>0</v>
      </c>
      <c r="Z52" s="75"/>
      <c r="AA52" s="76">
        <f t="shared" si="2"/>
        <v>0</v>
      </c>
      <c r="AB52" s="75"/>
      <c r="AC52" s="76">
        <f t="shared" si="3"/>
        <v>0</v>
      </c>
      <c r="AD52" s="75"/>
      <c r="AE52" s="75"/>
      <c r="AF52" s="75"/>
      <c r="AG52" s="75"/>
      <c r="AH52" s="76">
        <f>(AD52*'MS-8,9,10 Domain 3 Weights'!$B$2)+(AE52*'MS-8,9,10 Domain 3 Weights'!$B$3)+(AF52*'MS-8,9,10 Domain 3 Weights'!$B$4)+(AG52*'MS-8,9,10 Domain 3 Weights'!$B$5)</f>
        <v>0</v>
      </c>
      <c r="AI52" s="75">
        <v>3</v>
      </c>
      <c r="AJ52" s="75">
        <v>3</v>
      </c>
      <c r="AK52" s="75">
        <v>3</v>
      </c>
      <c r="AL52" s="76">
        <f t="shared" si="4"/>
        <v>9</v>
      </c>
      <c r="AM52" s="78" t="str">
        <f t="shared" si="8"/>
        <v>No</v>
      </c>
      <c r="AN52" s="78" t="str">
        <f t="shared" si="9"/>
        <v>NOT SELECTED</v>
      </c>
      <c r="AO52" s="78" t="str">
        <f t="shared" si="10"/>
        <v>NOT SELECTED</v>
      </c>
      <c r="AP52" s="60" t="s">
        <v>862</v>
      </c>
      <c r="AQ52" s="73"/>
      <c r="AR52" s="73"/>
    </row>
    <row r="53" spans="1:44" ht="41.25" customHeight="1">
      <c r="A53" s="1" t="s">
        <v>83</v>
      </c>
      <c r="B53" s="70" t="s">
        <v>12</v>
      </c>
      <c r="C53" s="71">
        <v>7</v>
      </c>
      <c r="D53" s="72" t="s">
        <v>897</v>
      </c>
      <c r="E53" s="72"/>
      <c r="F53" s="73" t="s">
        <v>91</v>
      </c>
      <c r="G53" s="74" t="s">
        <v>36</v>
      </c>
      <c r="H53" s="73" t="s">
        <v>37</v>
      </c>
      <c r="I53" s="73" t="s">
        <v>755</v>
      </c>
      <c r="J53" s="73" t="s">
        <v>761</v>
      </c>
      <c r="K53" s="73" t="s">
        <v>726</v>
      </c>
      <c r="L53" s="73" t="s">
        <v>85</v>
      </c>
      <c r="M53" s="75">
        <v>4</v>
      </c>
      <c r="N53" s="75">
        <v>5</v>
      </c>
      <c r="O53" s="75">
        <v>3</v>
      </c>
      <c r="P53" s="75">
        <v>4</v>
      </c>
      <c r="Q53" s="75">
        <v>3</v>
      </c>
      <c r="R53" s="75">
        <v>3</v>
      </c>
      <c r="S53" s="76">
        <f t="shared" si="11"/>
        <v>16</v>
      </c>
      <c r="T53" s="79"/>
      <c r="U53" s="76">
        <f t="shared" si="0"/>
        <v>0</v>
      </c>
      <c r="V53" s="75">
        <v>5</v>
      </c>
      <c r="W53" s="75">
        <v>4</v>
      </c>
      <c r="X53" s="80">
        <v>4</v>
      </c>
      <c r="Y53" s="76">
        <f t="shared" si="1"/>
        <v>13</v>
      </c>
      <c r="Z53" s="75"/>
      <c r="AA53" s="76">
        <f t="shared" si="2"/>
        <v>0</v>
      </c>
      <c r="AB53" s="75"/>
      <c r="AC53" s="76">
        <f t="shared" si="3"/>
        <v>0</v>
      </c>
      <c r="AD53" s="75"/>
      <c r="AE53" s="75"/>
      <c r="AF53" s="75"/>
      <c r="AG53" s="75"/>
      <c r="AH53" s="76">
        <f>(AD53*'MS-8,9,10 Domain 3 Weights'!$B$2)+(AE53*'MS-8,9,10 Domain 3 Weights'!$B$3)+(AF53*'MS-8,9,10 Domain 3 Weights'!$B$4)+(AG53*'MS-8,9,10 Domain 3 Weights'!$B$5)</f>
        <v>0</v>
      </c>
      <c r="AI53" s="75">
        <v>4</v>
      </c>
      <c r="AJ53" s="75">
        <v>4</v>
      </c>
      <c r="AK53" s="75">
        <v>3</v>
      </c>
      <c r="AL53" s="76">
        <f t="shared" si="4"/>
        <v>11</v>
      </c>
      <c r="AM53" s="78" t="str">
        <f t="shared" si="8"/>
        <v>Yes</v>
      </c>
      <c r="AN53" s="78" t="str">
        <f t="shared" si="9"/>
        <v>SELECTED</v>
      </c>
      <c r="AO53" s="78" t="str">
        <f t="shared" si="10"/>
        <v>NOT SELECTED</v>
      </c>
      <c r="AP53" s="60" t="s">
        <v>872</v>
      </c>
      <c r="AQ53" s="73" t="s">
        <v>959</v>
      </c>
      <c r="AR53" s="73" t="s">
        <v>92</v>
      </c>
    </row>
    <row r="54" spans="1:44" ht="40.5" customHeight="1">
      <c r="A54" s="1" t="s">
        <v>83</v>
      </c>
      <c r="B54" s="70" t="s">
        <v>12</v>
      </c>
      <c r="C54" s="71">
        <v>8</v>
      </c>
      <c r="D54" s="72" t="s">
        <v>897</v>
      </c>
      <c r="E54" s="72"/>
      <c r="F54" s="73" t="s">
        <v>93</v>
      </c>
      <c r="G54" s="74" t="s">
        <v>36</v>
      </c>
      <c r="H54" s="73" t="s">
        <v>94</v>
      </c>
      <c r="I54" s="73" t="s">
        <v>755</v>
      </c>
      <c r="J54" s="73" t="s">
        <v>761</v>
      </c>
      <c r="K54" s="73" t="s">
        <v>728</v>
      </c>
      <c r="L54" s="73" t="s">
        <v>85</v>
      </c>
      <c r="M54" s="75">
        <v>4</v>
      </c>
      <c r="N54" s="75">
        <v>4</v>
      </c>
      <c r="O54" s="75">
        <v>3</v>
      </c>
      <c r="P54" s="75">
        <v>4</v>
      </c>
      <c r="Q54" s="75">
        <v>3</v>
      </c>
      <c r="R54" s="75">
        <v>3</v>
      </c>
      <c r="S54" s="76">
        <f t="shared" si="11"/>
        <v>15</v>
      </c>
      <c r="T54" s="79"/>
      <c r="U54" s="76">
        <f t="shared" si="0"/>
        <v>0</v>
      </c>
      <c r="V54" s="75">
        <v>5</v>
      </c>
      <c r="W54" s="75">
        <v>4</v>
      </c>
      <c r="X54" s="80">
        <v>4</v>
      </c>
      <c r="Y54" s="76">
        <f t="shared" si="1"/>
        <v>13</v>
      </c>
      <c r="Z54" s="75"/>
      <c r="AA54" s="76">
        <f t="shared" si="2"/>
        <v>0</v>
      </c>
      <c r="AB54" s="75"/>
      <c r="AC54" s="76">
        <f t="shared" si="3"/>
        <v>0</v>
      </c>
      <c r="AD54" s="75"/>
      <c r="AE54" s="75"/>
      <c r="AF54" s="75"/>
      <c r="AG54" s="75"/>
      <c r="AH54" s="76">
        <f>(AD54*'MS-8,9,10 Domain 3 Weights'!$B$2)+(AE54*'MS-8,9,10 Domain 3 Weights'!$B$3)+(AF54*'MS-8,9,10 Domain 3 Weights'!$B$4)+(AG54*'MS-8,9,10 Domain 3 Weights'!$B$5)</f>
        <v>0</v>
      </c>
      <c r="AI54" s="75">
        <v>4</v>
      </c>
      <c r="AJ54" s="75">
        <v>4</v>
      </c>
      <c r="AK54" s="75">
        <v>4</v>
      </c>
      <c r="AL54" s="76">
        <f t="shared" si="4"/>
        <v>12</v>
      </c>
      <c r="AM54" s="78" t="str">
        <f t="shared" si="8"/>
        <v>Yes</v>
      </c>
      <c r="AN54" s="78" t="str">
        <f t="shared" si="9"/>
        <v>NOT SELECTED</v>
      </c>
      <c r="AO54" s="78" t="str">
        <f t="shared" si="10"/>
        <v>NOT SELECTED</v>
      </c>
      <c r="AP54" s="60" t="s">
        <v>872</v>
      </c>
      <c r="AQ54" s="73" t="s">
        <v>959</v>
      </c>
      <c r="AR54" s="73"/>
    </row>
    <row r="55" spans="1:44" ht="51.75" customHeight="1">
      <c r="A55" s="1" t="s">
        <v>83</v>
      </c>
      <c r="B55" s="70" t="s">
        <v>12</v>
      </c>
      <c r="C55" s="71">
        <v>9</v>
      </c>
      <c r="D55" s="72" t="s">
        <v>897</v>
      </c>
      <c r="E55" s="72"/>
      <c r="F55" s="73" t="s">
        <v>95</v>
      </c>
      <c r="G55" s="74" t="s">
        <v>36</v>
      </c>
      <c r="H55" s="73" t="s">
        <v>37</v>
      </c>
      <c r="I55" s="73" t="s">
        <v>755</v>
      </c>
      <c r="J55" s="73" t="s">
        <v>761</v>
      </c>
      <c r="K55" s="73" t="s">
        <v>726</v>
      </c>
      <c r="L55" s="73" t="s">
        <v>85</v>
      </c>
      <c r="M55" s="75">
        <v>4</v>
      </c>
      <c r="N55" s="75">
        <v>5</v>
      </c>
      <c r="O55" s="75">
        <v>5</v>
      </c>
      <c r="P55" s="75">
        <v>4</v>
      </c>
      <c r="Q55" s="75">
        <v>3</v>
      </c>
      <c r="R55" s="75">
        <v>3</v>
      </c>
      <c r="S55" s="76">
        <f t="shared" si="11"/>
        <v>18</v>
      </c>
      <c r="T55" s="79"/>
      <c r="U55" s="76">
        <f t="shared" si="0"/>
        <v>0</v>
      </c>
      <c r="V55" s="75">
        <v>5</v>
      </c>
      <c r="W55" s="75">
        <v>4</v>
      </c>
      <c r="X55" s="75">
        <v>4</v>
      </c>
      <c r="Y55" s="76">
        <f t="shared" si="1"/>
        <v>13</v>
      </c>
      <c r="Z55" s="75"/>
      <c r="AA55" s="76">
        <f t="shared" si="2"/>
        <v>0</v>
      </c>
      <c r="AB55" s="75"/>
      <c r="AC55" s="76">
        <f t="shared" si="3"/>
        <v>0</v>
      </c>
      <c r="AD55" s="75"/>
      <c r="AE55" s="75"/>
      <c r="AF55" s="75"/>
      <c r="AG55" s="75"/>
      <c r="AH55" s="76">
        <f>(AD55*'MS-8,9,10 Domain 3 Weights'!$B$2)+(AE55*'MS-8,9,10 Domain 3 Weights'!$B$3)+(AF55*'MS-8,9,10 Domain 3 Weights'!$B$4)+(AG55*'MS-8,9,10 Domain 3 Weights'!$B$5)</f>
        <v>0</v>
      </c>
      <c r="AI55" s="75">
        <v>5</v>
      </c>
      <c r="AJ55" s="75">
        <v>5</v>
      </c>
      <c r="AK55" s="75">
        <v>5</v>
      </c>
      <c r="AL55" s="76">
        <f t="shared" si="4"/>
        <v>15</v>
      </c>
      <c r="AM55" s="78" t="str">
        <f t="shared" si="8"/>
        <v>Yes</v>
      </c>
      <c r="AN55" s="78" t="str">
        <f t="shared" si="9"/>
        <v>SELECTED</v>
      </c>
      <c r="AO55" s="78" t="str">
        <f t="shared" si="10"/>
        <v>CORE</v>
      </c>
      <c r="AP55" s="60" t="s">
        <v>872</v>
      </c>
      <c r="AQ55" s="73" t="s">
        <v>959</v>
      </c>
      <c r="AR55" s="73"/>
    </row>
    <row r="56" spans="1:44" ht="39" customHeight="1">
      <c r="A56" s="1" t="s">
        <v>83</v>
      </c>
      <c r="B56" s="70" t="s">
        <v>12</v>
      </c>
      <c r="C56" s="71">
        <v>10</v>
      </c>
      <c r="D56" s="72" t="s">
        <v>897</v>
      </c>
      <c r="E56" s="72"/>
      <c r="F56" s="73" t="s">
        <v>96</v>
      </c>
      <c r="G56" s="74" t="s">
        <v>36</v>
      </c>
      <c r="H56" s="73" t="s">
        <v>37</v>
      </c>
      <c r="I56" s="73" t="s">
        <v>755</v>
      </c>
      <c r="J56" s="73" t="s">
        <v>761</v>
      </c>
      <c r="K56" s="73" t="s">
        <v>726</v>
      </c>
      <c r="L56" s="73" t="s">
        <v>85</v>
      </c>
      <c r="M56" s="75">
        <v>4</v>
      </c>
      <c r="N56" s="75">
        <v>5</v>
      </c>
      <c r="O56" s="75">
        <v>4</v>
      </c>
      <c r="P56" s="75">
        <v>4</v>
      </c>
      <c r="Q56" s="75">
        <v>3</v>
      </c>
      <c r="R56" s="75">
        <v>3</v>
      </c>
      <c r="S56" s="76">
        <f t="shared" si="11"/>
        <v>17</v>
      </c>
      <c r="T56" s="79"/>
      <c r="U56" s="76">
        <f t="shared" si="0"/>
        <v>0</v>
      </c>
      <c r="V56" s="75">
        <v>5</v>
      </c>
      <c r="W56" s="75">
        <v>4</v>
      </c>
      <c r="X56" s="75">
        <v>4</v>
      </c>
      <c r="Y56" s="76">
        <f t="shared" si="1"/>
        <v>13</v>
      </c>
      <c r="Z56" s="75"/>
      <c r="AA56" s="76">
        <f t="shared" si="2"/>
        <v>0</v>
      </c>
      <c r="AB56" s="75"/>
      <c r="AC56" s="76">
        <f t="shared" si="3"/>
        <v>0</v>
      </c>
      <c r="AD56" s="75"/>
      <c r="AE56" s="75"/>
      <c r="AF56" s="75"/>
      <c r="AG56" s="75"/>
      <c r="AH56" s="76">
        <f>(AD56*'MS-8,9,10 Domain 3 Weights'!$B$2)+(AE56*'MS-8,9,10 Domain 3 Weights'!$B$3)+(AF56*'MS-8,9,10 Domain 3 Weights'!$B$4)+(AG56*'MS-8,9,10 Domain 3 Weights'!$B$5)</f>
        <v>0</v>
      </c>
      <c r="AI56" s="75">
        <v>4</v>
      </c>
      <c r="AJ56" s="75">
        <v>4</v>
      </c>
      <c r="AK56" s="75">
        <v>3</v>
      </c>
      <c r="AL56" s="76">
        <f t="shared" si="4"/>
        <v>11</v>
      </c>
      <c r="AM56" s="78" t="str">
        <f t="shared" si="8"/>
        <v>Yes</v>
      </c>
      <c r="AN56" s="78" t="str">
        <f t="shared" si="9"/>
        <v>SELECTED</v>
      </c>
      <c r="AO56" s="78" t="str">
        <f t="shared" si="10"/>
        <v>NOT SELECTED</v>
      </c>
      <c r="AP56" s="60" t="s">
        <v>872</v>
      </c>
      <c r="AQ56" s="73" t="s">
        <v>959</v>
      </c>
      <c r="AR56" s="73" t="s">
        <v>910</v>
      </c>
    </row>
    <row r="57" spans="1:44" ht="47.25" customHeight="1">
      <c r="A57" s="1" t="s">
        <v>83</v>
      </c>
      <c r="B57" s="70" t="s">
        <v>12</v>
      </c>
      <c r="C57" s="71">
        <v>11</v>
      </c>
      <c r="D57" s="72" t="s">
        <v>897</v>
      </c>
      <c r="E57" s="72"/>
      <c r="F57" s="73" t="s">
        <v>97</v>
      </c>
      <c r="G57" s="74" t="s">
        <v>36</v>
      </c>
      <c r="H57" s="73" t="s">
        <v>69</v>
      </c>
      <c r="I57" s="73" t="s">
        <v>755</v>
      </c>
      <c r="J57" s="73" t="s">
        <v>761</v>
      </c>
      <c r="K57" s="73" t="s">
        <v>727</v>
      </c>
      <c r="L57" s="73" t="s">
        <v>85</v>
      </c>
      <c r="M57" s="75">
        <v>4</v>
      </c>
      <c r="N57" s="75">
        <v>4</v>
      </c>
      <c r="O57" s="75">
        <v>4</v>
      </c>
      <c r="P57" s="75">
        <v>4</v>
      </c>
      <c r="Q57" s="75">
        <v>3</v>
      </c>
      <c r="R57" s="75">
        <v>3</v>
      </c>
      <c r="S57" s="76">
        <f t="shared" si="11"/>
        <v>16</v>
      </c>
      <c r="T57" s="79"/>
      <c r="U57" s="76">
        <f t="shared" si="0"/>
        <v>0</v>
      </c>
      <c r="V57" s="75">
        <v>5</v>
      </c>
      <c r="W57" s="75">
        <v>4</v>
      </c>
      <c r="X57" s="80">
        <v>4</v>
      </c>
      <c r="Y57" s="76">
        <f t="shared" si="1"/>
        <v>13</v>
      </c>
      <c r="Z57" s="75"/>
      <c r="AA57" s="76">
        <f t="shared" si="2"/>
        <v>0</v>
      </c>
      <c r="AB57" s="75"/>
      <c r="AC57" s="76">
        <f t="shared" si="3"/>
        <v>0</v>
      </c>
      <c r="AD57" s="75"/>
      <c r="AE57" s="75"/>
      <c r="AF57" s="75"/>
      <c r="AG57" s="75"/>
      <c r="AH57" s="76">
        <f>(AD57*'MS-8,9,10 Domain 3 Weights'!$B$2)+(AE57*'MS-8,9,10 Domain 3 Weights'!$B$3)+(AF57*'MS-8,9,10 Domain 3 Weights'!$B$4)+(AG57*'MS-8,9,10 Domain 3 Weights'!$B$5)</f>
        <v>0</v>
      </c>
      <c r="AI57" s="75">
        <v>4</v>
      </c>
      <c r="AJ57" s="75">
        <v>4</v>
      </c>
      <c r="AK57" s="75">
        <v>3</v>
      </c>
      <c r="AL57" s="76">
        <f t="shared" si="4"/>
        <v>11</v>
      </c>
      <c r="AM57" s="78" t="str">
        <f t="shared" si="8"/>
        <v>Yes</v>
      </c>
      <c r="AN57" s="78" t="str">
        <f t="shared" si="9"/>
        <v>SELECTED</v>
      </c>
      <c r="AO57" s="78" t="str">
        <f t="shared" si="10"/>
        <v>NOT SELECTED</v>
      </c>
      <c r="AP57" s="60" t="s">
        <v>872</v>
      </c>
      <c r="AQ57" s="73" t="s">
        <v>959</v>
      </c>
      <c r="AR57" s="73"/>
    </row>
    <row r="58" spans="1:44" ht="48" customHeight="1">
      <c r="A58" s="1" t="s">
        <v>83</v>
      </c>
      <c r="B58" s="70" t="s">
        <v>12</v>
      </c>
      <c r="C58" s="71">
        <v>12</v>
      </c>
      <c r="D58" s="72" t="s">
        <v>897</v>
      </c>
      <c r="E58" s="72"/>
      <c r="F58" s="73" t="s">
        <v>98</v>
      </c>
      <c r="G58" s="74" t="s">
        <v>36</v>
      </c>
      <c r="H58" s="73" t="s">
        <v>69</v>
      </c>
      <c r="I58" s="73" t="s">
        <v>755</v>
      </c>
      <c r="J58" s="73" t="s">
        <v>761</v>
      </c>
      <c r="K58" s="73" t="s">
        <v>727</v>
      </c>
      <c r="L58" s="73" t="s">
        <v>85</v>
      </c>
      <c r="M58" s="75">
        <v>4</v>
      </c>
      <c r="N58" s="75">
        <v>4</v>
      </c>
      <c r="O58" s="75">
        <v>3</v>
      </c>
      <c r="P58" s="75">
        <v>4</v>
      </c>
      <c r="Q58" s="75">
        <v>3</v>
      </c>
      <c r="R58" s="75">
        <v>3</v>
      </c>
      <c r="S58" s="76">
        <f t="shared" si="11"/>
        <v>15</v>
      </c>
      <c r="T58" s="79"/>
      <c r="U58" s="76">
        <f t="shared" si="0"/>
        <v>0</v>
      </c>
      <c r="V58" s="75">
        <v>5</v>
      </c>
      <c r="W58" s="75">
        <v>3</v>
      </c>
      <c r="X58" s="75">
        <v>3</v>
      </c>
      <c r="Y58" s="76">
        <f t="shared" si="1"/>
        <v>11</v>
      </c>
      <c r="Z58" s="75"/>
      <c r="AA58" s="76">
        <f t="shared" si="2"/>
        <v>0</v>
      </c>
      <c r="AB58" s="75"/>
      <c r="AC58" s="76">
        <f t="shared" si="3"/>
        <v>0</v>
      </c>
      <c r="AD58" s="75"/>
      <c r="AE58" s="75"/>
      <c r="AF58" s="75"/>
      <c r="AG58" s="75"/>
      <c r="AH58" s="76">
        <f>(AD58*'MS-8,9,10 Domain 3 Weights'!$B$2)+(AE58*'MS-8,9,10 Domain 3 Weights'!$B$3)+(AF58*'MS-8,9,10 Domain 3 Weights'!$B$4)+(AG58*'MS-8,9,10 Domain 3 Weights'!$B$5)</f>
        <v>0</v>
      </c>
      <c r="AI58" s="75">
        <v>4</v>
      </c>
      <c r="AJ58" s="75">
        <v>4</v>
      </c>
      <c r="AK58" s="75">
        <v>3</v>
      </c>
      <c r="AL58" s="76">
        <f t="shared" si="4"/>
        <v>11</v>
      </c>
      <c r="AM58" s="78" t="str">
        <f t="shared" si="8"/>
        <v>No</v>
      </c>
      <c r="AN58" s="78" t="str">
        <f t="shared" si="9"/>
        <v>NOT SELECTED</v>
      </c>
      <c r="AO58" s="78" t="str">
        <f t="shared" si="10"/>
        <v>NOT SELECTED</v>
      </c>
      <c r="AP58" s="60" t="s">
        <v>872</v>
      </c>
      <c r="AQ58" s="73" t="s">
        <v>959</v>
      </c>
      <c r="AR58" s="73"/>
    </row>
    <row r="59" spans="1:44" ht="39" customHeight="1">
      <c r="A59" s="1" t="s">
        <v>83</v>
      </c>
      <c r="B59" s="70" t="s">
        <v>12</v>
      </c>
      <c r="C59" s="71">
        <v>13</v>
      </c>
      <c r="D59" s="72" t="s">
        <v>897</v>
      </c>
      <c r="E59" s="72"/>
      <c r="F59" s="73" t="s">
        <v>99</v>
      </c>
      <c r="G59" s="74" t="s">
        <v>36</v>
      </c>
      <c r="H59" s="73" t="s">
        <v>37</v>
      </c>
      <c r="I59" s="73" t="s">
        <v>755</v>
      </c>
      <c r="J59" s="73" t="s">
        <v>761</v>
      </c>
      <c r="K59" s="73" t="s">
        <v>726</v>
      </c>
      <c r="L59" s="73" t="s">
        <v>85</v>
      </c>
      <c r="M59" s="75">
        <v>4</v>
      </c>
      <c r="N59" s="75">
        <v>5</v>
      </c>
      <c r="O59" s="75">
        <v>3</v>
      </c>
      <c r="P59" s="75">
        <v>4</v>
      </c>
      <c r="Q59" s="75">
        <v>3</v>
      </c>
      <c r="R59" s="75">
        <v>3</v>
      </c>
      <c r="S59" s="76">
        <f t="shared" si="11"/>
        <v>16</v>
      </c>
      <c r="T59" s="79"/>
      <c r="U59" s="76">
        <f t="shared" si="0"/>
        <v>0</v>
      </c>
      <c r="V59" s="75">
        <v>5</v>
      </c>
      <c r="W59" s="75">
        <v>3</v>
      </c>
      <c r="X59" s="80">
        <v>5</v>
      </c>
      <c r="Y59" s="76">
        <f t="shared" si="1"/>
        <v>13</v>
      </c>
      <c r="Z59" s="75"/>
      <c r="AA59" s="76">
        <f t="shared" si="2"/>
        <v>0</v>
      </c>
      <c r="AB59" s="75"/>
      <c r="AC59" s="76">
        <f t="shared" si="3"/>
        <v>0</v>
      </c>
      <c r="AD59" s="75"/>
      <c r="AE59" s="75"/>
      <c r="AF59" s="75"/>
      <c r="AG59" s="75"/>
      <c r="AH59" s="76">
        <f>(AD59*'MS-8,9,10 Domain 3 Weights'!$B$2)+(AE59*'MS-8,9,10 Domain 3 Weights'!$B$3)+(AF59*'MS-8,9,10 Domain 3 Weights'!$B$4)+(AG59*'MS-8,9,10 Domain 3 Weights'!$B$5)</f>
        <v>0</v>
      </c>
      <c r="AI59" s="75">
        <v>4</v>
      </c>
      <c r="AJ59" s="75">
        <v>3</v>
      </c>
      <c r="AK59" s="75">
        <v>3</v>
      </c>
      <c r="AL59" s="76">
        <f t="shared" si="4"/>
        <v>10</v>
      </c>
      <c r="AM59" s="78" t="str">
        <f t="shared" si="8"/>
        <v>Yes</v>
      </c>
      <c r="AN59" s="78" t="str">
        <f t="shared" si="9"/>
        <v>SELECTED</v>
      </c>
      <c r="AO59" s="78" t="str">
        <f t="shared" si="10"/>
        <v>NOT SELECTED</v>
      </c>
      <c r="AP59" s="60" t="s">
        <v>872</v>
      </c>
      <c r="AQ59" s="73" t="s">
        <v>959</v>
      </c>
      <c r="AR59" s="73"/>
    </row>
    <row r="60" spans="1:44" ht="39.75" customHeight="1">
      <c r="A60" s="1" t="s">
        <v>83</v>
      </c>
      <c r="B60" s="70" t="s">
        <v>12</v>
      </c>
      <c r="C60" s="71">
        <v>14</v>
      </c>
      <c r="D60" s="72" t="s">
        <v>897</v>
      </c>
      <c r="E60" s="72"/>
      <c r="F60" s="73" t="s">
        <v>100</v>
      </c>
      <c r="G60" s="74" t="s">
        <v>36</v>
      </c>
      <c r="H60" s="73" t="s">
        <v>101</v>
      </c>
      <c r="I60" s="73" t="s">
        <v>755</v>
      </c>
      <c r="J60" s="73" t="s">
        <v>761</v>
      </c>
      <c r="K60" s="73" t="s">
        <v>726</v>
      </c>
      <c r="L60" s="73" t="s">
        <v>85</v>
      </c>
      <c r="M60" s="75">
        <v>4</v>
      </c>
      <c r="N60" s="75">
        <v>5</v>
      </c>
      <c r="O60" s="75">
        <v>4</v>
      </c>
      <c r="P60" s="75">
        <v>4</v>
      </c>
      <c r="Q60" s="75">
        <v>3</v>
      </c>
      <c r="R60" s="75">
        <v>3</v>
      </c>
      <c r="S60" s="76">
        <f t="shared" si="11"/>
        <v>17</v>
      </c>
      <c r="T60" s="75"/>
      <c r="U60" s="76">
        <f t="shared" si="0"/>
        <v>0</v>
      </c>
      <c r="V60" s="75">
        <v>5</v>
      </c>
      <c r="W60" s="75">
        <v>5</v>
      </c>
      <c r="X60" s="75">
        <v>4</v>
      </c>
      <c r="Y60" s="76">
        <f t="shared" si="1"/>
        <v>14</v>
      </c>
      <c r="Z60" s="75"/>
      <c r="AA60" s="76">
        <f t="shared" si="2"/>
        <v>0</v>
      </c>
      <c r="AB60" s="75"/>
      <c r="AC60" s="76">
        <f t="shared" si="3"/>
        <v>0</v>
      </c>
      <c r="AD60" s="75"/>
      <c r="AE60" s="75"/>
      <c r="AF60" s="75"/>
      <c r="AG60" s="75"/>
      <c r="AH60" s="76">
        <f>(AD60*'MS-8,9,10 Domain 3 Weights'!$B$2)+(AE60*'MS-8,9,10 Domain 3 Weights'!$B$3)+(AF60*'MS-8,9,10 Domain 3 Weights'!$B$4)+(AG60*'MS-8,9,10 Domain 3 Weights'!$B$5)</f>
        <v>0</v>
      </c>
      <c r="AI60" s="75">
        <v>5</v>
      </c>
      <c r="AJ60" s="75">
        <v>4</v>
      </c>
      <c r="AK60" s="75">
        <v>4</v>
      </c>
      <c r="AL60" s="76">
        <f t="shared" si="4"/>
        <v>13</v>
      </c>
      <c r="AM60" s="78" t="str">
        <f t="shared" si="8"/>
        <v>Yes</v>
      </c>
      <c r="AN60" s="78" t="str">
        <f t="shared" si="9"/>
        <v>SELECTED</v>
      </c>
      <c r="AO60" s="78" t="str">
        <f t="shared" si="10"/>
        <v>CORE</v>
      </c>
      <c r="AP60" s="60" t="s">
        <v>872</v>
      </c>
      <c r="AQ60" s="73" t="s">
        <v>959</v>
      </c>
      <c r="AR60" s="73"/>
    </row>
    <row r="61" spans="1:44" ht="37.5" customHeight="1">
      <c r="A61" s="1" t="s">
        <v>83</v>
      </c>
      <c r="B61" s="70" t="s">
        <v>12</v>
      </c>
      <c r="C61" s="71">
        <v>15</v>
      </c>
      <c r="D61" s="72" t="s">
        <v>898</v>
      </c>
      <c r="E61" s="72"/>
      <c r="F61" s="73" t="s">
        <v>102</v>
      </c>
      <c r="G61" s="74" t="s">
        <v>77</v>
      </c>
      <c r="H61" s="73" t="s">
        <v>78</v>
      </c>
      <c r="I61" s="73" t="s">
        <v>755</v>
      </c>
      <c r="J61" s="73" t="s">
        <v>762</v>
      </c>
      <c r="K61" s="73" t="s">
        <v>727</v>
      </c>
      <c r="L61" s="73" t="s">
        <v>85</v>
      </c>
      <c r="M61" s="75">
        <v>4</v>
      </c>
      <c r="N61" s="75">
        <v>4</v>
      </c>
      <c r="O61" s="75">
        <v>4</v>
      </c>
      <c r="P61" s="75">
        <v>5</v>
      </c>
      <c r="Q61" s="75">
        <v>3</v>
      </c>
      <c r="R61" s="75">
        <v>3</v>
      </c>
      <c r="S61" s="76">
        <f>SUM(M61:P61)</f>
        <v>17</v>
      </c>
      <c r="T61" s="75"/>
      <c r="U61" s="76">
        <f t="shared" si="0"/>
        <v>0</v>
      </c>
      <c r="V61" s="75">
        <v>5</v>
      </c>
      <c r="W61" s="75"/>
      <c r="X61" s="75"/>
      <c r="Y61" s="76">
        <f t="shared" si="1"/>
        <v>5</v>
      </c>
      <c r="Z61" s="75">
        <v>5</v>
      </c>
      <c r="AA61" s="76">
        <f t="shared" si="2"/>
        <v>5</v>
      </c>
      <c r="AB61" s="75"/>
      <c r="AC61" s="76">
        <f t="shared" si="3"/>
        <v>0</v>
      </c>
      <c r="AD61" s="75"/>
      <c r="AE61" s="75"/>
      <c r="AF61" s="75"/>
      <c r="AG61" s="75"/>
      <c r="AH61" s="76">
        <f>(AD61*'MS-8,9,10 Domain 3 Weights'!$B$2)+(AE61*'MS-8,9,10 Domain 3 Weights'!$B$3)+(AF61*'MS-8,9,10 Domain 3 Weights'!$B$4)+(AG61*'MS-8,9,10 Domain 3 Weights'!$B$5)</f>
        <v>0</v>
      </c>
      <c r="AI61" s="75">
        <v>4</v>
      </c>
      <c r="AJ61" s="75">
        <v>4</v>
      </c>
      <c r="AK61" s="75">
        <v>4</v>
      </c>
      <c r="AL61" s="76">
        <f t="shared" si="4"/>
        <v>12</v>
      </c>
      <c r="AM61" s="78" t="str">
        <f t="shared" si="8"/>
        <v>Yes</v>
      </c>
      <c r="AN61" s="78" t="str">
        <f t="shared" si="9"/>
        <v>SELECTED</v>
      </c>
      <c r="AO61" s="78" t="str">
        <f t="shared" si="10"/>
        <v>NOT SELECTED</v>
      </c>
      <c r="AP61" s="60" t="s">
        <v>872</v>
      </c>
      <c r="AQ61" s="73"/>
      <c r="AR61" s="73"/>
    </row>
    <row r="62" spans="1:44" ht="80">
      <c r="A62" s="1" t="s">
        <v>83</v>
      </c>
      <c r="B62" s="70" t="s">
        <v>12</v>
      </c>
      <c r="C62" s="71">
        <v>16</v>
      </c>
      <c r="D62" s="72" t="s">
        <v>898</v>
      </c>
      <c r="E62" s="72"/>
      <c r="F62" s="73" t="s">
        <v>103</v>
      </c>
      <c r="G62" s="74" t="s">
        <v>77</v>
      </c>
      <c r="H62" s="73" t="s">
        <v>78</v>
      </c>
      <c r="I62" s="73" t="s">
        <v>755</v>
      </c>
      <c r="J62" s="73" t="s">
        <v>762</v>
      </c>
      <c r="K62" s="73" t="s">
        <v>727</v>
      </c>
      <c r="L62" s="73" t="s">
        <v>85</v>
      </c>
      <c r="M62" s="75">
        <v>4</v>
      </c>
      <c r="N62" s="75">
        <v>4</v>
      </c>
      <c r="O62" s="75">
        <v>4</v>
      </c>
      <c r="P62" s="75">
        <v>3</v>
      </c>
      <c r="Q62" s="75">
        <v>3</v>
      </c>
      <c r="R62" s="75">
        <v>3</v>
      </c>
      <c r="S62" s="76">
        <f t="shared" ref="S62:S64" si="12">SUM(M62:P62)</f>
        <v>15</v>
      </c>
      <c r="T62" s="75"/>
      <c r="U62" s="76">
        <f t="shared" si="0"/>
        <v>0</v>
      </c>
      <c r="V62" s="75">
        <v>4</v>
      </c>
      <c r="W62" s="75"/>
      <c r="X62" s="75"/>
      <c r="Y62" s="76">
        <f t="shared" si="1"/>
        <v>4</v>
      </c>
      <c r="Z62" s="75">
        <v>5</v>
      </c>
      <c r="AA62" s="76">
        <f t="shared" si="2"/>
        <v>5</v>
      </c>
      <c r="AB62" s="75"/>
      <c r="AC62" s="76">
        <f t="shared" si="3"/>
        <v>0</v>
      </c>
      <c r="AD62" s="75"/>
      <c r="AE62" s="75"/>
      <c r="AF62" s="75"/>
      <c r="AG62" s="75"/>
      <c r="AH62" s="76">
        <f>(AD62*'MS-8,9,10 Domain 3 Weights'!$B$2)+(AE62*'MS-8,9,10 Domain 3 Weights'!$B$3)+(AF62*'MS-8,9,10 Domain 3 Weights'!$B$4)+(AG62*'MS-8,9,10 Domain 3 Weights'!$B$5)</f>
        <v>0</v>
      </c>
      <c r="AI62" s="75">
        <v>4</v>
      </c>
      <c r="AJ62" s="75">
        <v>4</v>
      </c>
      <c r="AK62" s="75">
        <v>4</v>
      </c>
      <c r="AL62" s="76">
        <f t="shared" si="4"/>
        <v>12</v>
      </c>
      <c r="AM62" s="78" t="str">
        <f t="shared" si="8"/>
        <v>Yes</v>
      </c>
      <c r="AN62" s="78" t="str">
        <f t="shared" si="9"/>
        <v>NOT SELECTED</v>
      </c>
      <c r="AO62" s="78" t="str">
        <f t="shared" si="10"/>
        <v>NOT SELECTED</v>
      </c>
      <c r="AP62" s="60" t="s">
        <v>872</v>
      </c>
      <c r="AQ62" s="73"/>
      <c r="AR62" s="73"/>
    </row>
    <row r="63" spans="1:44" ht="80">
      <c r="A63" s="1" t="s">
        <v>83</v>
      </c>
      <c r="B63" s="70" t="s">
        <v>12</v>
      </c>
      <c r="C63" s="71">
        <v>17</v>
      </c>
      <c r="D63" s="72" t="s">
        <v>898</v>
      </c>
      <c r="E63" s="72"/>
      <c r="F63" s="73" t="s">
        <v>104</v>
      </c>
      <c r="G63" s="74" t="s">
        <v>77</v>
      </c>
      <c r="H63" s="73" t="s">
        <v>78</v>
      </c>
      <c r="I63" s="73" t="s">
        <v>755</v>
      </c>
      <c r="J63" s="73" t="s">
        <v>762</v>
      </c>
      <c r="K63" s="73" t="s">
        <v>727</v>
      </c>
      <c r="L63" s="73" t="s">
        <v>85</v>
      </c>
      <c r="M63" s="75">
        <v>4</v>
      </c>
      <c r="N63" s="75">
        <v>4</v>
      </c>
      <c r="O63" s="75">
        <v>3</v>
      </c>
      <c r="P63" s="75">
        <v>4</v>
      </c>
      <c r="Q63" s="75">
        <v>3</v>
      </c>
      <c r="R63" s="75">
        <v>3</v>
      </c>
      <c r="S63" s="76">
        <f t="shared" si="12"/>
        <v>15</v>
      </c>
      <c r="T63" s="75"/>
      <c r="U63" s="76">
        <f t="shared" si="0"/>
        <v>0</v>
      </c>
      <c r="V63" s="75">
        <v>4</v>
      </c>
      <c r="W63" s="75"/>
      <c r="X63" s="75"/>
      <c r="Y63" s="76">
        <f t="shared" si="1"/>
        <v>4</v>
      </c>
      <c r="Z63" s="75">
        <v>4</v>
      </c>
      <c r="AA63" s="76">
        <f t="shared" si="2"/>
        <v>4</v>
      </c>
      <c r="AB63" s="75"/>
      <c r="AC63" s="76">
        <f t="shared" si="3"/>
        <v>0</v>
      </c>
      <c r="AD63" s="75"/>
      <c r="AE63" s="75"/>
      <c r="AF63" s="75"/>
      <c r="AG63" s="75"/>
      <c r="AH63" s="76">
        <f>(AD63*'MS-8,9,10 Domain 3 Weights'!$B$2)+(AE63*'MS-8,9,10 Domain 3 Weights'!$B$3)+(AF63*'MS-8,9,10 Domain 3 Weights'!$B$4)+(AG63*'MS-8,9,10 Domain 3 Weights'!$B$5)</f>
        <v>0</v>
      </c>
      <c r="AI63" s="75">
        <v>4</v>
      </c>
      <c r="AJ63" s="75">
        <v>4</v>
      </c>
      <c r="AK63" s="75">
        <v>4</v>
      </c>
      <c r="AL63" s="76">
        <f t="shared" si="4"/>
        <v>12</v>
      </c>
      <c r="AM63" s="78" t="str">
        <f t="shared" si="8"/>
        <v>Yes</v>
      </c>
      <c r="AN63" s="78" t="str">
        <f t="shared" si="9"/>
        <v>NOT SELECTED</v>
      </c>
      <c r="AO63" s="78" t="str">
        <f t="shared" si="10"/>
        <v>NOT SELECTED</v>
      </c>
      <c r="AP63" s="60" t="s">
        <v>872</v>
      </c>
      <c r="AQ63" s="73"/>
      <c r="AR63" s="73"/>
    </row>
    <row r="64" spans="1:44" ht="24.75" customHeight="1">
      <c r="A64" s="1" t="s">
        <v>83</v>
      </c>
      <c r="B64" s="70" t="s">
        <v>12</v>
      </c>
      <c r="C64" s="71">
        <v>18</v>
      </c>
      <c r="D64" s="72" t="s">
        <v>898</v>
      </c>
      <c r="E64" s="72"/>
      <c r="F64" s="73" t="s">
        <v>105</v>
      </c>
      <c r="G64" s="74" t="s">
        <v>77</v>
      </c>
      <c r="H64" s="73" t="s">
        <v>78</v>
      </c>
      <c r="I64" s="73" t="s">
        <v>755</v>
      </c>
      <c r="J64" s="73" t="s">
        <v>762</v>
      </c>
      <c r="K64" s="73" t="s">
        <v>727</v>
      </c>
      <c r="L64" s="73" t="s">
        <v>85</v>
      </c>
      <c r="M64" s="75">
        <v>4</v>
      </c>
      <c r="N64" s="75">
        <v>4</v>
      </c>
      <c r="O64" s="75">
        <v>4</v>
      </c>
      <c r="P64" s="75">
        <v>5</v>
      </c>
      <c r="Q64" s="75">
        <v>3</v>
      </c>
      <c r="R64" s="75">
        <v>3</v>
      </c>
      <c r="S64" s="76">
        <f t="shared" si="12"/>
        <v>17</v>
      </c>
      <c r="T64" s="75"/>
      <c r="U64" s="76">
        <f t="shared" si="0"/>
        <v>0</v>
      </c>
      <c r="V64" s="75">
        <v>3</v>
      </c>
      <c r="W64" s="75"/>
      <c r="X64" s="75"/>
      <c r="Y64" s="76">
        <f t="shared" si="1"/>
        <v>3</v>
      </c>
      <c r="Z64" s="75">
        <v>5</v>
      </c>
      <c r="AA64" s="76">
        <f t="shared" si="2"/>
        <v>5</v>
      </c>
      <c r="AB64" s="75"/>
      <c r="AC64" s="76">
        <f t="shared" si="3"/>
        <v>0</v>
      </c>
      <c r="AD64" s="75"/>
      <c r="AE64" s="75"/>
      <c r="AF64" s="75"/>
      <c r="AG64" s="75"/>
      <c r="AH64" s="76">
        <f>(AD64*'MS-8,9,10 Domain 3 Weights'!$B$2)+(AE64*'MS-8,9,10 Domain 3 Weights'!$B$3)+(AF64*'MS-8,9,10 Domain 3 Weights'!$B$4)+(AG64*'MS-8,9,10 Domain 3 Weights'!$B$5)</f>
        <v>0</v>
      </c>
      <c r="AI64" s="75">
        <v>4</v>
      </c>
      <c r="AJ64" s="75">
        <v>4</v>
      </c>
      <c r="AK64" s="75">
        <v>4</v>
      </c>
      <c r="AL64" s="76">
        <f t="shared" si="4"/>
        <v>12</v>
      </c>
      <c r="AM64" s="78" t="str">
        <f t="shared" si="8"/>
        <v>Yes</v>
      </c>
      <c r="AN64" s="78" t="str">
        <f t="shared" si="9"/>
        <v>SELECTED</v>
      </c>
      <c r="AO64" s="78" t="str">
        <f t="shared" si="10"/>
        <v>NOT SELECTED</v>
      </c>
      <c r="AP64" s="60" t="s">
        <v>872</v>
      </c>
      <c r="AQ64" s="73"/>
      <c r="AR64" s="73"/>
    </row>
    <row r="65" spans="1:44" ht="64">
      <c r="A65" s="1" t="s">
        <v>106</v>
      </c>
      <c r="B65" s="70" t="s">
        <v>12</v>
      </c>
      <c r="C65" s="71">
        <v>1</v>
      </c>
      <c r="D65" s="72" t="s">
        <v>896</v>
      </c>
      <c r="E65" s="72"/>
      <c r="F65" s="73" t="s">
        <v>876</v>
      </c>
      <c r="G65" s="74" t="s">
        <v>14</v>
      </c>
      <c r="H65" s="73" t="s">
        <v>15</v>
      </c>
      <c r="I65" s="73" t="s">
        <v>755</v>
      </c>
      <c r="J65" s="73" t="s">
        <v>764</v>
      </c>
      <c r="K65" s="73" t="s">
        <v>726</v>
      </c>
      <c r="L65" s="73" t="s">
        <v>107</v>
      </c>
      <c r="M65" s="75">
        <v>4</v>
      </c>
      <c r="N65" s="75">
        <v>4</v>
      </c>
      <c r="O65" s="75">
        <v>3</v>
      </c>
      <c r="P65" s="75">
        <v>4</v>
      </c>
      <c r="Q65" s="75"/>
      <c r="R65" s="75"/>
      <c r="S65" s="76">
        <f>SUM(M65:$P65)</f>
        <v>15</v>
      </c>
      <c r="T65" s="75">
        <v>4</v>
      </c>
      <c r="U65" s="76">
        <f t="shared" si="0"/>
        <v>1.2</v>
      </c>
      <c r="V65" s="75"/>
      <c r="W65" s="75"/>
      <c r="X65" s="75"/>
      <c r="Y65" s="76">
        <f t="shared" si="1"/>
        <v>0</v>
      </c>
      <c r="Z65" s="75"/>
      <c r="AA65" s="76">
        <f t="shared" si="2"/>
        <v>0</v>
      </c>
      <c r="AB65" s="75"/>
      <c r="AC65" s="76">
        <f t="shared" si="3"/>
        <v>0</v>
      </c>
      <c r="AD65" s="75"/>
      <c r="AE65" s="75"/>
      <c r="AF65" s="75"/>
      <c r="AG65" s="75"/>
      <c r="AH65" s="76">
        <f>(AD65*'MS-8,9,10 Domain 3 Weights'!$B$2)+(AE65*'MS-8,9,10 Domain 3 Weights'!$B$3)+(AF65*'MS-8,9,10 Domain 3 Weights'!$B$4)+(AG65*'MS-8,9,10 Domain 3 Weights'!$B$5)</f>
        <v>0</v>
      </c>
      <c r="AI65" s="75">
        <v>3</v>
      </c>
      <c r="AJ65" s="75">
        <v>3</v>
      </c>
      <c r="AK65" s="75">
        <v>2</v>
      </c>
      <c r="AL65" s="76">
        <f t="shared" si="4"/>
        <v>8</v>
      </c>
      <c r="AM65" s="78" t="str">
        <f t="shared" si="8"/>
        <v>No</v>
      </c>
      <c r="AN65" s="78" t="str">
        <f t="shared" si="9"/>
        <v>NOT SELECTED</v>
      </c>
      <c r="AO65" s="78" t="str">
        <f t="shared" si="10"/>
        <v>NOT SELECTED</v>
      </c>
      <c r="AP65" s="60" t="s">
        <v>869</v>
      </c>
      <c r="AQ65" s="73"/>
      <c r="AR65" s="73" t="s">
        <v>903</v>
      </c>
    </row>
    <row r="66" spans="1:44" ht="64">
      <c r="A66" s="1" t="s">
        <v>106</v>
      </c>
      <c r="B66" s="70" t="s">
        <v>12</v>
      </c>
      <c r="C66" s="71">
        <v>2</v>
      </c>
      <c r="D66" s="72" t="s">
        <v>896</v>
      </c>
      <c r="E66" s="72"/>
      <c r="F66" s="73" t="s">
        <v>108</v>
      </c>
      <c r="G66" s="74" t="s">
        <v>14</v>
      </c>
      <c r="H66" s="73" t="s">
        <v>15</v>
      </c>
      <c r="I66" s="73" t="s">
        <v>755</v>
      </c>
      <c r="J66" s="73" t="s">
        <v>764</v>
      </c>
      <c r="K66" s="73" t="s">
        <v>726</v>
      </c>
      <c r="L66" s="73" t="s">
        <v>107</v>
      </c>
      <c r="M66" s="75">
        <v>4</v>
      </c>
      <c r="N66" s="75">
        <v>4</v>
      </c>
      <c r="O66" s="75">
        <v>3</v>
      </c>
      <c r="P66" s="75">
        <v>4</v>
      </c>
      <c r="Q66" s="75"/>
      <c r="R66" s="75"/>
      <c r="S66" s="76">
        <f>SUM(M66:$P66)</f>
        <v>15</v>
      </c>
      <c r="T66" s="75">
        <v>4</v>
      </c>
      <c r="U66" s="76">
        <f t="shared" si="0"/>
        <v>1.2</v>
      </c>
      <c r="V66" s="75"/>
      <c r="W66" s="75"/>
      <c r="X66" s="75"/>
      <c r="Y66" s="76">
        <f t="shared" si="1"/>
        <v>0</v>
      </c>
      <c r="Z66" s="75"/>
      <c r="AA66" s="76">
        <f t="shared" si="2"/>
        <v>0</v>
      </c>
      <c r="AB66" s="75"/>
      <c r="AC66" s="76">
        <f t="shared" si="3"/>
        <v>0</v>
      </c>
      <c r="AD66" s="75"/>
      <c r="AE66" s="75"/>
      <c r="AF66" s="75"/>
      <c r="AG66" s="75"/>
      <c r="AH66" s="76">
        <f>(AD66*'MS-8,9,10 Domain 3 Weights'!$B$2)+(AE66*'MS-8,9,10 Domain 3 Weights'!$B$3)+(AF66*'MS-8,9,10 Domain 3 Weights'!$B$4)+(AG66*'MS-8,9,10 Domain 3 Weights'!$B$5)</f>
        <v>0</v>
      </c>
      <c r="AI66" s="75">
        <v>3</v>
      </c>
      <c r="AJ66" s="75">
        <v>3</v>
      </c>
      <c r="AK66" s="75">
        <v>2</v>
      </c>
      <c r="AL66" s="76">
        <f t="shared" si="4"/>
        <v>8</v>
      </c>
      <c r="AM66" s="78" t="str">
        <f t="shared" si="8"/>
        <v>No</v>
      </c>
      <c r="AN66" s="78" t="str">
        <f t="shared" si="9"/>
        <v>NOT SELECTED</v>
      </c>
      <c r="AO66" s="78" t="str">
        <f t="shared" si="10"/>
        <v>NOT SELECTED</v>
      </c>
      <c r="AP66" s="60" t="s">
        <v>869</v>
      </c>
      <c r="AQ66" s="73"/>
      <c r="AR66" s="73" t="s">
        <v>903</v>
      </c>
    </row>
    <row r="67" spans="1:44" ht="64">
      <c r="A67" s="1" t="s">
        <v>106</v>
      </c>
      <c r="B67" s="70" t="s">
        <v>12</v>
      </c>
      <c r="C67" s="71">
        <v>3</v>
      </c>
      <c r="D67" s="72" t="s">
        <v>896</v>
      </c>
      <c r="E67" s="72"/>
      <c r="F67" s="73" t="s">
        <v>109</v>
      </c>
      <c r="G67" s="74" t="s">
        <v>14</v>
      </c>
      <c r="H67" s="73" t="s">
        <v>15</v>
      </c>
      <c r="I67" s="73" t="s">
        <v>755</v>
      </c>
      <c r="J67" s="73" t="s">
        <v>764</v>
      </c>
      <c r="K67" s="73" t="s">
        <v>726</v>
      </c>
      <c r="L67" s="73" t="s">
        <v>107</v>
      </c>
      <c r="M67" s="75">
        <v>4</v>
      </c>
      <c r="N67" s="75">
        <v>4</v>
      </c>
      <c r="O67" s="75">
        <v>3</v>
      </c>
      <c r="P67" s="75">
        <v>4</v>
      </c>
      <c r="Q67" s="75"/>
      <c r="R67" s="75"/>
      <c r="S67" s="76">
        <f>SUM(M67:$P67)</f>
        <v>15</v>
      </c>
      <c r="T67" s="75">
        <v>4</v>
      </c>
      <c r="U67" s="76">
        <f t="shared" si="0"/>
        <v>1.2</v>
      </c>
      <c r="V67" s="75"/>
      <c r="W67" s="75"/>
      <c r="X67" s="75"/>
      <c r="Y67" s="76">
        <f t="shared" si="1"/>
        <v>0</v>
      </c>
      <c r="Z67" s="75"/>
      <c r="AA67" s="76">
        <f t="shared" si="2"/>
        <v>0</v>
      </c>
      <c r="AB67" s="75"/>
      <c r="AC67" s="76">
        <f t="shared" si="3"/>
        <v>0</v>
      </c>
      <c r="AD67" s="75"/>
      <c r="AE67" s="75"/>
      <c r="AF67" s="75"/>
      <c r="AG67" s="75"/>
      <c r="AH67" s="76">
        <f>(AD67*'MS-8,9,10 Domain 3 Weights'!$B$2)+(AE67*'MS-8,9,10 Domain 3 Weights'!$B$3)+(AF67*'MS-8,9,10 Domain 3 Weights'!$B$4)+(AG67*'MS-8,9,10 Domain 3 Weights'!$B$5)</f>
        <v>0</v>
      </c>
      <c r="AI67" s="75">
        <v>3</v>
      </c>
      <c r="AJ67" s="75">
        <v>3</v>
      </c>
      <c r="AK67" s="75">
        <v>2</v>
      </c>
      <c r="AL67" s="76">
        <f t="shared" si="4"/>
        <v>8</v>
      </c>
      <c r="AM67" s="78" t="str">
        <f t="shared" si="8"/>
        <v>No</v>
      </c>
      <c r="AN67" s="78" t="str">
        <f t="shared" si="9"/>
        <v>NOT SELECTED</v>
      </c>
      <c r="AO67" s="78" t="str">
        <f t="shared" si="10"/>
        <v>NOT SELECTED</v>
      </c>
      <c r="AP67" s="60" t="s">
        <v>869</v>
      </c>
      <c r="AQ67" s="73"/>
      <c r="AR67" s="73"/>
    </row>
    <row r="68" spans="1:44" ht="96">
      <c r="A68" s="1" t="s">
        <v>106</v>
      </c>
      <c r="B68" s="70" t="s">
        <v>12</v>
      </c>
      <c r="C68" s="71">
        <v>4</v>
      </c>
      <c r="D68" s="72" t="s">
        <v>896</v>
      </c>
      <c r="E68" s="72"/>
      <c r="F68" s="73" t="s">
        <v>110</v>
      </c>
      <c r="G68" s="74" t="s">
        <v>19</v>
      </c>
      <c r="H68" s="73" t="s">
        <v>20</v>
      </c>
      <c r="I68" s="73" t="s">
        <v>755</v>
      </c>
      <c r="J68" s="73" t="s">
        <v>766</v>
      </c>
      <c r="K68" s="73" t="s">
        <v>729</v>
      </c>
      <c r="L68" s="73" t="s">
        <v>107</v>
      </c>
      <c r="M68" s="75">
        <v>4</v>
      </c>
      <c r="N68" s="75">
        <v>3</v>
      </c>
      <c r="O68" s="75">
        <v>4</v>
      </c>
      <c r="P68" s="75">
        <v>4</v>
      </c>
      <c r="Q68" s="75">
        <v>4</v>
      </c>
      <c r="R68" s="75">
        <v>3</v>
      </c>
      <c r="S68" s="76">
        <f>SUM(M68:$P68)</f>
        <v>15</v>
      </c>
      <c r="T68" s="75">
        <v>5</v>
      </c>
      <c r="U68" s="76">
        <f t="shared" si="0"/>
        <v>5</v>
      </c>
      <c r="V68" s="75"/>
      <c r="W68" s="75"/>
      <c r="X68" s="75"/>
      <c r="Y68" s="76">
        <f t="shared" si="1"/>
        <v>0</v>
      </c>
      <c r="Z68" s="75"/>
      <c r="AA68" s="76">
        <f t="shared" si="2"/>
        <v>0</v>
      </c>
      <c r="AB68" s="75"/>
      <c r="AC68" s="76">
        <f t="shared" si="3"/>
        <v>0</v>
      </c>
      <c r="AD68" s="75"/>
      <c r="AE68" s="75"/>
      <c r="AF68" s="75"/>
      <c r="AG68" s="75"/>
      <c r="AH68" s="76">
        <f>(AD68*'MS-8,9,10 Domain 3 Weights'!$B$2)+(AE68*'MS-8,9,10 Domain 3 Weights'!$B$3)+(AF68*'MS-8,9,10 Domain 3 Weights'!$B$4)+(AG68*'MS-8,9,10 Domain 3 Weights'!$B$5)</f>
        <v>0</v>
      </c>
      <c r="AI68" s="75">
        <v>3</v>
      </c>
      <c r="AJ68" s="75">
        <v>3</v>
      </c>
      <c r="AK68" s="75">
        <v>4</v>
      </c>
      <c r="AL68" s="76">
        <f t="shared" si="4"/>
        <v>10</v>
      </c>
      <c r="AM68" s="78" t="str">
        <f t="shared" si="8"/>
        <v>Yes</v>
      </c>
      <c r="AN68" s="78" t="str">
        <f t="shared" si="9"/>
        <v>NOT SELECTED</v>
      </c>
      <c r="AO68" s="78" t="str">
        <f t="shared" si="10"/>
        <v>NOT SELECTED</v>
      </c>
      <c r="AP68" s="60" t="s">
        <v>869</v>
      </c>
      <c r="AQ68" s="73"/>
      <c r="AR68" s="73"/>
    </row>
    <row r="69" spans="1:44" ht="47.25" customHeight="1">
      <c r="A69" s="1" t="s">
        <v>106</v>
      </c>
      <c r="B69" s="70" t="s">
        <v>12</v>
      </c>
      <c r="C69" s="71">
        <v>5</v>
      </c>
      <c r="D69" s="72" t="s">
        <v>896</v>
      </c>
      <c r="E69" s="72"/>
      <c r="F69" s="73" t="s">
        <v>111</v>
      </c>
      <c r="G69" s="74" t="s">
        <v>19</v>
      </c>
      <c r="H69" s="73" t="s">
        <v>20</v>
      </c>
      <c r="I69" s="73" t="s">
        <v>755</v>
      </c>
      <c r="J69" s="73" t="s">
        <v>766</v>
      </c>
      <c r="K69" s="73" t="s">
        <v>726</v>
      </c>
      <c r="L69" s="73" t="s">
        <v>107</v>
      </c>
      <c r="M69" s="75">
        <v>4</v>
      </c>
      <c r="N69" s="75">
        <v>4</v>
      </c>
      <c r="O69" s="75">
        <v>4</v>
      </c>
      <c r="P69" s="75">
        <v>4</v>
      </c>
      <c r="Q69" s="75">
        <v>3</v>
      </c>
      <c r="R69" s="75">
        <v>4</v>
      </c>
      <c r="S69" s="76">
        <f>SUM(M69:$P69)</f>
        <v>16</v>
      </c>
      <c r="T69" s="75">
        <v>5</v>
      </c>
      <c r="U69" s="76">
        <f t="shared" si="0"/>
        <v>5</v>
      </c>
      <c r="V69" s="75"/>
      <c r="W69" s="75"/>
      <c r="X69" s="75"/>
      <c r="Y69" s="76">
        <f t="shared" si="1"/>
        <v>0</v>
      </c>
      <c r="Z69" s="75"/>
      <c r="AA69" s="76">
        <f t="shared" si="2"/>
        <v>0</v>
      </c>
      <c r="AB69" s="75"/>
      <c r="AC69" s="76">
        <f t="shared" si="3"/>
        <v>0</v>
      </c>
      <c r="AD69" s="75"/>
      <c r="AE69" s="75"/>
      <c r="AF69" s="75"/>
      <c r="AG69" s="75"/>
      <c r="AH69" s="76">
        <f>(AD69*'MS-8,9,10 Domain 3 Weights'!$B$2)+(AE69*'MS-8,9,10 Domain 3 Weights'!$B$3)+(AF69*'MS-8,9,10 Domain 3 Weights'!$B$4)+(AG69*'MS-8,9,10 Domain 3 Weights'!$B$5)</f>
        <v>0</v>
      </c>
      <c r="AI69" s="75">
        <v>3</v>
      </c>
      <c r="AJ69" s="75">
        <v>3</v>
      </c>
      <c r="AK69" s="75">
        <v>4</v>
      </c>
      <c r="AL69" s="76">
        <f t="shared" si="4"/>
        <v>10</v>
      </c>
      <c r="AM69" s="78" t="str">
        <f t="shared" si="8"/>
        <v>Yes</v>
      </c>
      <c r="AN69" s="78" t="str">
        <f t="shared" si="9"/>
        <v>SELECTED</v>
      </c>
      <c r="AO69" s="78" t="str">
        <f t="shared" si="10"/>
        <v>NOT SELECTED</v>
      </c>
      <c r="AP69" s="60" t="s">
        <v>869</v>
      </c>
      <c r="AQ69" s="73"/>
      <c r="AR69" s="73"/>
    </row>
    <row r="70" spans="1:44" ht="52.5" customHeight="1">
      <c r="A70" s="1" t="s">
        <v>106</v>
      </c>
      <c r="B70" s="70" t="s">
        <v>12</v>
      </c>
      <c r="C70" s="71">
        <v>16</v>
      </c>
      <c r="D70" s="72" t="s">
        <v>896</v>
      </c>
      <c r="E70" s="72"/>
      <c r="F70" s="73" t="s">
        <v>126</v>
      </c>
      <c r="G70" s="74" t="s">
        <v>19</v>
      </c>
      <c r="H70" s="73" t="s">
        <v>20</v>
      </c>
      <c r="I70" s="73" t="s">
        <v>755</v>
      </c>
      <c r="J70" s="73" t="s">
        <v>766</v>
      </c>
      <c r="K70" s="73" t="s">
        <v>726</v>
      </c>
      <c r="L70" s="73" t="s">
        <v>107</v>
      </c>
      <c r="M70" s="75">
        <v>4</v>
      </c>
      <c r="N70" s="75">
        <v>4</v>
      </c>
      <c r="O70" s="75">
        <v>4</v>
      </c>
      <c r="P70" s="75">
        <v>4</v>
      </c>
      <c r="Q70" s="75">
        <v>3</v>
      </c>
      <c r="R70" s="75">
        <v>4</v>
      </c>
      <c r="S70" s="76">
        <f>SUM(M70:$P70)</f>
        <v>16</v>
      </c>
      <c r="T70" s="75">
        <v>5</v>
      </c>
      <c r="U70" s="76">
        <f t="shared" si="0"/>
        <v>5</v>
      </c>
      <c r="V70" s="75"/>
      <c r="W70" s="75"/>
      <c r="X70" s="75"/>
      <c r="Y70" s="76">
        <f t="shared" si="1"/>
        <v>0</v>
      </c>
      <c r="Z70" s="75"/>
      <c r="AA70" s="76">
        <f t="shared" si="2"/>
        <v>0</v>
      </c>
      <c r="AB70" s="75"/>
      <c r="AC70" s="76">
        <f t="shared" si="3"/>
        <v>0</v>
      </c>
      <c r="AD70" s="75"/>
      <c r="AE70" s="75"/>
      <c r="AF70" s="75"/>
      <c r="AG70" s="75"/>
      <c r="AH70" s="76">
        <f>(AD70*'MS-8,9,10 Domain 3 Weights'!$B$2)+(AE70*'MS-8,9,10 Domain 3 Weights'!$B$3)+(AF70*'MS-8,9,10 Domain 3 Weights'!$B$4)+(AG70*'MS-8,9,10 Domain 3 Weights'!$B$5)</f>
        <v>0</v>
      </c>
      <c r="AI70" s="75">
        <v>3</v>
      </c>
      <c r="AJ70" s="75">
        <v>3</v>
      </c>
      <c r="AK70" s="75">
        <v>4</v>
      </c>
      <c r="AL70" s="76">
        <f t="shared" si="4"/>
        <v>10</v>
      </c>
      <c r="AM70" s="78" t="str">
        <f t="shared" si="8"/>
        <v>Yes</v>
      </c>
      <c r="AN70" s="78" t="str">
        <f t="shared" si="9"/>
        <v>SELECTED</v>
      </c>
      <c r="AO70" s="78" t="str">
        <f t="shared" si="10"/>
        <v>NOT SELECTED</v>
      </c>
      <c r="AP70" s="60" t="s">
        <v>869</v>
      </c>
      <c r="AQ70" s="73"/>
      <c r="AR70" s="73"/>
    </row>
    <row r="71" spans="1:44" ht="52">
      <c r="A71" s="1" t="s">
        <v>106</v>
      </c>
      <c r="B71" s="70" t="s">
        <v>12</v>
      </c>
      <c r="C71" s="71">
        <v>6</v>
      </c>
      <c r="D71" s="72" t="s">
        <v>896</v>
      </c>
      <c r="E71" s="72"/>
      <c r="F71" s="73" t="s">
        <v>112</v>
      </c>
      <c r="G71" s="74" t="s">
        <v>30</v>
      </c>
      <c r="H71" s="73" t="s">
        <v>31</v>
      </c>
      <c r="I71" s="73" t="s">
        <v>755</v>
      </c>
      <c r="J71" s="73" t="s">
        <v>767</v>
      </c>
      <c r="K71" s="73" t="s">
        <v>726</v>
      </c>
      <c r="L71" s="73" t="s">
        <v>113</v>
      </c>
      <c r="M71" s="75">
        <v>4</v>
      </c>
      <c r="N71" s="75">
        <v>4</v>
      </c>
      <c r="O71" s="75">
        <v>4</v>
      </c>
      <c r="P71" s="75">
        <v>4</v>
      </c>
      <c r="Q71" s="75">
        <v>3</v>
      </c>
      <c r="R71" s="75">
        <v>4</v>
      </c>
      <c r="S71" s="76">
        <f>SUM(M71:$P71)</f>
        <v>16</v>
      </c>
      <c r="T71" s="75"/>
      <c r="U71" s="76">
        <f t="shared" si="0"/>
        <v>0</v>
      </c>
      <c r="V71" s="75"/>
      <c r="W71" s="75"/>
      <c r="X71" s="75"/>
      <c r="Y71" s="76">
        <f t="shared" si="1"/>
        <v>0</v>
      </c>
      <c r="Z71" s="75"/>
      <c r="AA71" s="76">
        <f t="shared" si="2"/>
        <v>0</v>
      </c>
      <c r="AB71" s="75"/>
      <c r="AC71" s="76">
        <f t="shared" si="3"/>
        <v>0</v>
      </c>
      <c r="AD71" s="75"/>
      <c r="AE71" s="75"/>
      <c r="AF71" s="75"/>
      <c r="AG71" s="75"/>
      <c r="AH71" s="76">
        <f>(AD71*'MS-8,9,10 Domain 3 Weights'!$B$2)+(AE71*'MS-8,9,10 Domain 3 Weights'!$B$3)+(AF71*'MS-8,9,10 Domain 3 Weights'!$B$4)+(AG71*'MS-8,9,10 Domain 3 Weights'!$B$5)</f>
        <v>0</v>
      </c>
      <c r="AI71" s="75">
        <v>3</v>
      </c>
      <c r="AJ71" s="75">
        <v>3</v>
      </c>
      <c r="AK71" s="75">
        <v>3</v>
      </c>
      <c r="AL71" s="76">
        <f t="shared" si="4"/>
        <v>9</v>
      </c>
      <c r="AM71" s="78" t="str">
        <f t="shared" si="8"/>
        <v>No</v>
      </c>
      <c r="AN71" s="78" t="str">
        <f t="shared" si="9"/>
        <v>NOT SELECTED</v>
      </c>
      <c r="AO71" s="78" t="str">
        <f t="shared" si="10"/>
        <v>NOT SELECTED</v>
      </c>
      <c r="AP71" s="60" t="s">
        <v>862</v>
      </c>
      <c r="AQ71" s="73"/>
      <c r="AR71" s="73"/>
    </row>
    <row r="72" spans="1:44" ht="50.25" customHeight="1">
      <c r="A72" s="1" t="s">
        <v>106</v>
      </c>
      <c r="B72" s="70" t="s">
        <v>12</v>
      </c>
      <c r="C72" s="71">
        <v>7</v>
      </c>
      <c r="D72" s="72" t="s">
        <v>897</v>
      </c>
      <c r="E72" s="72"/>
      <c r="F72" s="73" t="s">
        <v>114</v>
      </c>
      <c r="G72" s="74" t="s">
        <v>36</v>
      </c>
      <c r="H72" s="73" t="s">
        <v>37</v>
      </c>
      <c r="I72" s="73" t="s">
        <v>755</v>
      </c>
      <c r="J72" s="73" t="s">
        <v>761</v>
      </c>
      <c r="K72" s="73" t="s">
        <v>726</v>
      </c>
      <c r="L72" s="73" t="s">
        <v>107</v>
      </c>
      <c r="M72" s="75">
        <v>4</v>
      </c>
      <c r="N72" s="75">
        <v>5</v>
      </c>
      <c r="O72" s="75">
        <v>3</v>
      </c>
      <c r="P72" s="75">
        <v>4</v>
      </c>
      <c r="Q72" s="75">
        <v>3</v>
      </c>
      <c r="R72" s="75">
        <v>3</v>
      </c>
      <c r="S72" s="76">
        <f t="shared" si="11"/>
        <v>16</v>
      </c>
      <c r="T72" s="79"/>
      <c r="U72" s="76">
        <f t="shared" si="0"/>
        <v>0</v>
      </c>
      <c r="V72" s="75">
        <v>4</v>
      </c>
      <c r="W72" s="75">
        <v>4</v>
      </c>
      <c r="X72" s="75">
        <v>5</v>
      </c>
      <c r="Y72" s="76">
        <f t="shared" si="1"/>
        <v>13</v>
      </c>
      <c r="Z72" s="75"/>
      <c r="AA72" s="76">
        <f t="shared" si="2"/>
        <v>0</v>
      </c>
      <c r="AB72" s="75"/>
      <c r="AC72" s="76">
        <f t="shared" si="3"/>
        <v>0</v>
      </c>
      <c r="AD72" s="75"/>
      <c r="AE72" s="75"/>
      <c r="AF72" s="75"/>
      <c r="AG72" s="75"/>
      <c r="AH72" s="76">
        <f>(AD72*'MS-8,9,10 Domain 3 Weights'!$B$2)+(AE72*'MS-8,9,10 Domain 3 Weights'!$B$3)+(AF72*'MS-8,9,10 Domain 3 Weights'!$B$4)+(AG72*'MS-8,9,10 Domain 3 Weights'!$B$5)</f>
        <v>0</v>
      </c>
      <c r="AI72" s="75">
        <v>4</v>
      </c>
      <c r="AJ72" s="75">
        <v>4</v>
      </c>
      <c r="AK72" s="75">
        <v>3</v>
      </c>
      <c r="AL72" s="76">
        <f t="shared" si="4"/>
        <v>11</v>
      </c>
      <c r="AM72" s="78" t="str">
        <f t="shared" si="8"/>
        <v>Yes</v>
      </c>
      <c r="AN72" s="78" t="str">
        <f t="shared" si="9"/>
        <v>SELECTED</v>
      </c>
      <c r="AO72" s="78" t="str">
        <f t="shared" si="10"/>
        <v>NOT SELECTED</v>
      </c>
      <c r="AP72" s="60" t="s">
        <v>872</v>
      </c>
      <c r="AQ72" s="73" t="s">
        <v>959</v>
      </c>
      <c r="AR72" s="73" t="s">
        <v>830</v>
      </c>
    </row>
    <row r="73" spans="1:44" ht="37.5" customHeight="1">
      <c r="A73" s="1" t="s">
        <v>106</v>
      </c>
      <c r="B73" s="70" t="s">
        <v>12</v>
      </c>
      <c r="C73" s="71">
        <v>8</v>
      </c>
      <c r="D73" s="72" t="s">
        <v>897</v>
      </c>
      <c r="E73" s="72"/>
      <c r="F73" s="73" t="s">
        <v>115</v>
      </c>
      <c r="G73" s="74" t="s">
        <v>36</v>
      </c>
      <c r="H73" s="73" t="s">
        <v>37</v>
      </c>
      <c r="I73" s="73" t="s">
        <v>755</v>
      </c>
      <c r="J73" s="73" t="s">
        <v>761</v>
      </c>
      <c r="K73" s="73" t="s">
        <v>726</v>
      </c>
      <c r="L73" s="73" t="s">
        <v>107</v>
      </c>
      <c r="M73" s="75">
        <v>4</v>
      </c>
      <c r="N73" s="75">
        <v>5</v>
      </c>
      <c r="O73" s="75">
        <v>3</v>
      </c>
      <c r="P73" s="75">
        <v>4</v>
      </c>
      <c r="Q73" s="75">
        <v>3</v>
      </c>
      <c r="R73" s="75">
        <v>3</v>
      </c>
      <c r="S73" s="76">
        <f t="shared" si="11"/>
        <v>16</v>
      </c>
      <c r="T73" s="79"/>
      <c r="U73" s="76">
        <f t="shared" si="0"/>
        <v>0</v>
      </c>
      <c r="V73" s="75">
        <v>4</v>
      </c>
      <c r="W73" s="75">
        <v>3</v>
      </c>
      <c r="X73" s="75">
        <v>3</v>
      </c>
      <c r="Y73" s="76">
        <f t="shared" si="1"/>
        <v>10</v>
      </c>
      <c r="Z73" s="75"/>
      <c r="AA73" s="76">
        <f t="shared" si="2"/>
        <v>0</v>
      </c>
      <c r="AB73" s="75"/>
      <c r="AC73" s="76">
        <f t="shared" si="3"/>
        <v>0</v>
      </c>
      <c r="AD73" s="75"/>
      <c r="AE73" s="75"/>
      <c r="AF73" s="75"/>
      <c r="AG73" s="75"/>
      <c r="AH73" s="76">
        <f>(AD73*'MS-8,9,10 Domain 3 Weights'!$B$2)+(AE73*'MS-8,9,10 Domain 3 Weights'!$B$3)+(AF73*'MS-8,9,10 Domain 3 Weights'!$B$4)+(AG73*'MS-8,9,10 Domain 3 Weights'!$B$5)</f>
        <v>0</v>
      </c>
      <c r="AI73" s="75">
        <v>4</v>
      </c>
      <c r="AJ73" s="75">
        <v>4</v>
      </c>
      <c r="AK73" s="75">
        <v>3</v>
      </c>
      <c r="AL73" s="76">
        <f t="shared" si="4"/>
        <v>11</v>
      </c>
      <c r="AM73" s="78" t="str">
        <f t="shared" si="8"/>
        <v>No</v>
      </c>
      <c r="AN73" s="78" t="str">
        <f t="shared" si="9"/>
        <v>NOT SELECTED</v>
      </c>
      <c r="AO73" s="78" t="str">
        <f t="shared" si="10"/>
        <v>NOT SELECTED</v>
      </c>
      <c r="AP73" s="60" t="s">
        <v>872</v>
      </c>
      <c r="AQ73" s="73" t="s">
        <v>959</v>
      </c>
      <c r="AR73" s="73"/>
    </row>
    <row r="74" spans="1:44" ht="42" customHeight="1">
      <c r="A74" s="1" t="s">
        <v>106</v>
      </c>
      <c r="B74" s="70" t="s">
        <v>12</v>
      </c>
      <c r="C74" s="71">
        <v>9</v>
      </c>
      <c r="D74" s="72" t="s">
        <v>897</v>
      </c>
      <c r="E74" s="72"/>
      <c r="F74" s="73" t="s">
        <v>116</v>
      </c>
      <c r="G74" s="74" t="s">
        <v>36</v>
      </c>
      <c r="H74" s="73" t="s">
        <v>69</v>
      </c>
      <c r="I74" s="73" t="s">
        <v>755</v>
      </c>
      <c r="J74" s="73" t="s">
        <v>761</v>
      </c>
      <c r="K74" s="73" t="s">
        <v>727</v>
      </c>
      <c r="L74" s="73" t="s">
        <v>107</v>
      </c>
      <c r="M74" s="75">
        <v>4</v>
      </c>
      <c r="N74" s="75">
        <v>5</v>
      </c>
      <c r="O74" s="75">
        <v>3</v>
      </c>
      <c r="P74" s="75">
        <v>4</v>
      </c>
      <c r="Q74" s="75">
        <v>3</v>
      </c>
      <c r="R74" s="75">
        <v>3</v>
      </c>
      <c r="S74" s="76">
        <f t="shared" si="11"/>
        <v>16</v>
      </c>
      <c r="T74" s="79"/>
      <c r="U74" s="76">
        <f t="shared" ref="U74:U137" si="13">IF(D74="MS-1",T74*(VLOOKUP(J74,_tbl.MS1,3,FALSE)),T74)</f>
        <v>0</v>
      </c>
      <c r="V74" s="75">
        <v>4</v>
      </c>
      <c r="W74" s="75">
        <v>3</v>
      </c>
      <c r="X74" s="75">
        <v>5</v>
      </c>
      <c r="Y74" s="76">
        <f t="shared" ref="Y74:Y133" si="14">SUM(V74:X74)</f>
        <v>12</v>
      </c>
      <c r="Z74" s="75"/>
      <c r="AA74" s="76">
        <f t="shared" si="2"/>
        <v>0</v>
      </c>
      <c r="AB74" s="75"/>
      <c r="AC74" s="76">
        <f t="shared" si="3"/>
        <v>0</v>
      </c>
      <c r="AD74" s="75"/>
      <c r="AE74" s="75"/>
      <c r="AF74" s="75"/>
      <c r="AG74" s="75"/>
      <c r="AH74" s="76">
        <f>(AD74*'MS-8,9,10 Domain 3 Weights'!$B$2)+(AE74*'MS-8,9,10 Domain 3 Weights'!$B$3)+(AF74*'MS-8,9,10 Domain 3 Weights'!$B$4)+(AG74*'MS-8,9,10 Domain 3 Weights'!$B$5)</f>
        <v>0</v>
      </c>
      <c r="AI74" s="75">
        <v>4</v>
      </c>
      <c r="AJ74" s="75">
        <v>4</v>
      </c>
      <c r="AK74" s="75">
        <v>3</v>
      </c>
      <c r="AL74" s="76">
        <f t="shared" si="4"/>
        <v>11</v>
      </c>
      <c r="AM74" s="78" t="str">
        <f t="shared" si="8"/>
        <v>No</v>
      </c>
      <c r="AN74" s="78" t="str">
        <f t="shared" si="9"/>
        <v>NOT SELECTED</v>
      </c>
      <c r="AO74" s="78" t="str">
        <f t="shared" si="10"/>
        <v>NOT SELECTED</v>
      </c>
      <c r="AP74" s="60" t="s">
        <v>872</v>
      </c>
      <c r="AQ74" s="73" t="s">
        <v>959</v>
      </c>
      <c r="AR74" s="73" t="s">
        <v>117</v>
      </c>
    </row>
    <row r="75" spans="1:44" ht="39.75" customHeight="1">
      <c r="A75" s="1" t="s">
        <v>106</v>
      </c>
      <c r="B75" s="70" t="s">
        <v>12</v>
      </c>
      <c r="C75" s="71">
        <v>10</v>
      </c>
      <c r="D75" s="72" t="s">
        <v>897</v>
      </c>
      <c r="E75" s="72"/>
      <c r="F75" s="73" t="s">
        <v>118</v>
      </c>
      <c r="G75" s="74" t="s">
        <v>36</v>
      </c>
      <c r="H75" s="73" t="s">
        <v>69</v>
      </c>
      <c r="I75" s="73" t="s">
        <v>755</v>
      </c>
      <c r="J75" s="73" t="s">
        <v>761</v>
      </c>
      <c r="K75" s="73" t="s">
        <v>726</v>
      </c>
      <c r="L75" s="73" t="s">
        <v>107</v>
      </c>
      <c r="M75" s="75">
        <v>4</v>
      </c>
      <c r="N75" s="75">
        <v>4</v>
      </c>
      <c r="O75" s="75">
        <v>4</v>
      </c>
      <c r="P75" s="75">
        <v>4</v>
      </c>
      <c r="Q75" s="75">
        <v>4</v>
      </c>
      <c r="R75" s="75">
        <v>4</v>
      </c>
      <c r="S75" s="76">
        <f t="shared" si="11"/>
        <v>16</v>
      </c>
      <c r="T75" s="79"/>
      <c r="U75" s="76">
        <f t="shared" si="13"/>
        <v>0</v>
      </c>
      <c r="V75" s="75">
        <v>4</v>
      </c>
      <c r="W75" s="75">
        <v>4</v>
      </c>
      <c r="X75" s="75">
        <v>5</v>
      </c>
      <c r="Y75" s="76">
        <f t="shared" si="14"/>
        <v>13</v>
      </c>
      <c r="Z75" s="75"/>
      <c r="AA75" s="76">
        <f t="shared" ref="AA75:AA134" si="15">Z75</f>
        <v>0</v>
      </c>
      <c r="AB75" s="75"/>
      <c r="AC75" s="76">
        <f t="shared" ref="AC75:AC134" si="16">AB75</f>
        <v>0</v>
      </c>
      <c r="AD75" s="75"/>
      <c r="AE75" s="75"/>
      <c r="AF75" s="75"/>
      <c r="AG75" s="75"/>
      <c r="AH75" s="76">
        <f>(AD75*'MS-8,9,10 Domain 3 Weights'!$B$2)+(AE75*'MS-8,9,10 Domain 3 Weights'!$B$3)+(AF75*'MS-8,9,10 Domain 3 Weights'!$B$4)+(AG75*'MS-8,9,10 Domain 3 Weights'!$B$5)</f>
        <v>0</v>
      </c>
      <c r="AI75" s="75">
        <v>4</v>
      </c>
      <c r="AJ75" s="75">
        <v>4</v>
      </c>
      <c r="AK75" s="75">
        <v>5</v>
      </c>
      <c r="AL75" s="76">
        <f t="shared" ref="AL75:AL134" si="17">SUM(AI75:AK75)</f>
        <v>13</v>
      </c>
      <c r="AM75" s="78" t="str">
        <f t="shared" si="8"/>
        <v>Yes</v>
      </c>
      <c r="AN75" s="78" t="str">
        <f t="shared" si="9"/>
        <v>SELECTED</v>
      </c>
      <c r="AO75" s="78" t="str">
        <f t="shared" si="10"/>
        <v>CORE</v>
      </c>
      <c r="AP75" s="60" t="s">
        <v>872</v>
      </c>
      <c r="AQ75" s="73" t="s">
        <v>959</v>
      </c>
      <c r="AR75" s="73"/>
    </row>
    <row r="76" spans="1:44" ht="42.75" customHeight="1">
      <c r="A76" s="1" t="s">
        <v>106</v>
      </c>
      <c r="B76" s="70" t="s">
        <v>12</v>
      </c>
      <c r="C76" s="71">
        <v>11</v>
      </c>
      <c r="D76" s="72" t="s">
        <v>897</v>
      </c>
      <c r="E76" s="72"/>
      <c r="F76" s="73" t="s">
        <v>119</v>
      </c>
      <c r="G76" s="74" t="s">
        <v>36</v>
      </c>
      <c r="H76" s="73" t="s">
        <v>101</v>
      </c>
      <c r="I76" s="73" t="s">
        <v>755</v>
      </c>
      <c r="J76" s="73" t="s">
        <v>761</v>
      </c>
      <c r="K76" s="73" t="s">
        <v>726</v>
      </c>
      <c r="L76" s="73" t="s">
        <v>107</v>
      </c>
      <c r="M76" s="75">
        <v>4</v>
      </c>
      <c r="N76" s="75">
        <v>4</v>
      </c>
      <c r="O76" s="75">
        <v>3</v>
      </c>
      <c r="P76" s="75">
        <v>4</v>
      </c>
      <c r="Q76" s="75">
        <v>3</v>
      </c>
      <c r="R76" s="75">
        <v>3</v>
      </c>
      <c r="S76" s="76">
        <f t="shared" si="11"/>
        <v>15</v>
      </c>
      <c r="T76" s="75"/>
      <c r="U76" s="76">
        <f t="shared" si="13"/>
        <v>0</v>
      </c>
      <c r="V76" s="75">
        <v>5</v>
      </c>
      <c r="W76" s="75">
        <v>5</v>
      </c>
      <c r="X76" s="75">
        <v>3</v>
      </c>
      <c r="Y76" s="76">
        <f t="shared" si="14"/>
        <v>13</v>
      </c>
      <c r="Z76" s="75"/>
      <c r="AA76" s="76">
        <f t="shared" si="15"/>
        <v>0</v>
      </c>
      <c r="AB76" s="75"/>
      <c r="AC76" s="76">
        <f t="shared" si="16"/>
        <v>0</v>
      </c>
      <c r="AD76" s="75"/>
      <c r="AE76" s="75"/>
      <c r="AF76" s="75"/>
      <c r="AG76" s="75"/>
      <c r="AH76" s="76">
        <f>(AD76*'MS-8,9,10 Domain 3 Weights'!$B$2)+(AE76*'MS-8,9,10 Domain 3 Weights'!$B$3)+(AF76*'MS-8,9,10 Domain 3 Weights'!$B$4)+(AG76*'MS-8,9,10 Domain 3 Weights'!$B$5)</f>
        <v>0</v>
      </c>
      <c r="AI76" s="75">
        <v>4</v>
      </c>
      <c r="AJ76" s="75">
        <v>4</v>
      </c>
      <c r="AK76" s="75">
        <v>3</v>
      </c>
      <c r="AL76" s="76">
        <f t="shared" si="17"/>
        <v>11</v>
      </c>
      <c r="AM76" s="78" t="str">
        <f t="shared" ref="AM76:AM135" si="18">IF(OR(U76&gt;=$Q$2,Y76&gt;=$Q$3,AA76&gt;=$Q$4,AC76&gt;=$Q$5,AH76&gt;=$Q$6),"Yes","No")</f>
        <v>Yes</v>
      </c>
      <c r="AN76" s="78" t="str">
        <f t="shared" ref="AN76:AN135" si="19">IF(AND(S76&gt;=$Q$1,AM76="Yes"),"SELECTED","NOT SELECTED")</f>
        <v>NOT SELECTED</v>
      </c>
      <c r="AO76" s="78" t="str">
        <f t="shared" ref="AO76:AO135" si="20">IF(AND(AN76="SELECTED",AL76&gt;=$Q$7),"CORE","NOT SELECTED")</f>
        <v>NOT SELECTED</v>
      </c>
      <c r="AP76" s="60" t="s">
        <v>872</v>
      </c>
      <c r="AQ76" s="73" t="s">
        <v>959</v>
      </c>
      <c r="AR76" s="73"/>
    </row>
    <row r="77" spans="1:44" ht="40.5" customHeight="1">
      <c r="A77" s="1" t="s">
        <v>106</v>
      </c>
      <c r="B77" s="70" t="s">
        <v>12</v>
      </c>
      <c r="C77" s="71">
        <v>12</v>
      </c>
      <c r="D77" s="72" t="s">
        <v>897</v>
      </c>
      <c r="E77" s="72"/>
      <c r="F77" s="73" t="s">
        <v>120</v>
      </c>
      <c r="G77" s="74" t="s">
        <v>36</v>
      </c>
      <c r="H77" s="73" t="s">
        <v>69</v>
      </c>
      <c r="I77" s="73" t="s">
        <v>755</v>
      </c>
      <c r="J77" s="73" t="s">
        <v>761</v>
      </c>
      <c r="K77" s="73" t="s">
        <v>727</v>
      </c>
      <c r="L77" s="73" t="s">
        <v>107</v>
      </c>
      <c r="M77" s="75">
        <v>4</v>
      </c>
      <c r="N77" s="75">
        <v>4</v>
      </c>
      <c r="O77" s="75">
        <v>3</v>
      </c>
      <c r="P77" s="75">
        <v>4</v>
      </c>
      <c r="Q77" s="75">
        <v>3</v>
      </c>
      <c r="R77" s="75">
        <v>3</v>
      </c>
      <c r="S77" s="76">
        <f t="shared" si="11"/>
        <v>15</v>
      </c>
      <c r="T77" s="79"/>
      <c r="U77" s="76">
        <f t="shared" si="13"/>
        <v>0</v>
      </c>
      <c r="V77" s="75">
        <v>4</v>
      </c>
      <c r="W77" s="75">
        <v>3</v>
      </c>
      <c r="X77" s="80">
        <v>4</v>
      </c>
      <c r="Y77" s="76">
        <f t="shared" si="14"/>
        <v>11</v>
      </c>
      <c r="Z77" s="75"/>
      <c r="AA77" s="76">
        <f t="shared" si="15"/>
        <v>0</v>
      </c>
      <c r="AB77" s="75"/>
      <c r="AC77" s="76">
        <f t="shared" si="16"/>
        <v>0</v>
      </c>
      <c r="AD77" s="75"/>
      <c r="AE77" s="75"/>
      <c r="AF77" s="75"/>
      <c r="AG77" s="75"/>
      <c r="AH77" s="76">
        <f>(AD77*'MS-8,9,10 Domain 3 Weights'!$B$2)+(AE77*'MS-8,9,10 Domain 3 Weights'!$B$3)+(AF77*'MS-8,9,10 Domain 3 Weights'!$B$4)+(AG77*'MS-8,9,10 Domain 3 Weights'!$B$5)</f>
        <v>0</v>
      </c>
      <c r="AI77" s="75">
        <v>4</v>
      </c>
      <c r="AJ77" s="75">
        <v>4</v>
      </c>
      <c r="AK77" s="75">
        <v>3</v>
      </c>
      <c r="AL77" s="76">
        <f t="shared" si="17"/>
        <v>11</v>
      </c>
      <c r="AM77" s="78" t="str">
        <f t="shared" si="18"/>
        <v>No</v>
      </c>
      <c r="AN77" s="78" t="str">
        <f t="shared" si="19"/>
        <v>NOT SELECTED</v>
      </c>
      <c r="AO77" s="78" t="str">
        <f t="shared" si="20"/>
        <v>NOT SELECTED</v>
      </c>
      <c r="AP77" s="60" t="s">
        <v>872</v>
      </c>
      <c r="AQ77" s="73" t="s">
        <v>959</v>
      </c>
      <c r="AR77" s="73" t="s">
        <v>121</v>
      </c>
    </row>
    <row r="78" spans="1:44" ht="39" customHeight="1">
      <c r="A78" s="1" t="s">
        <v>106</v>
      </c>
      <c r="B78" s="70" t="s">
        <v>12</v>
      </c>
      <c r="C78" s="71">
        <v>13</v>
      </c>
      <c r="D78" s="72" t="s">
        <v>897</v>
      </c>
      <c r="E78" s="72"/>
      <c r="F78" s="73" t="s">
        <v>122</v>
      </c>
      <c r="G78" s="74" t="s">
        <v>36</v>
      </c>
      <c r="H78" s="73" t="s">
        <v>69</v>
      </c>
      <c r="I78" s="73" t="s">
        <v>755</v>
      </c>
      <c r="J78" s="73" t="s">
        <v>761</v>
      </c>
      <c r="K78" s="73" t="s">
        <v>727</v>
      </c>
      <c r="L78" s="73" t="s">
        <v>107</v>
      </c>
      <c r="M78" s="75">
        <v>4</v>
      </c>
      <c r="N78" s="75">
        <v>4</v>
      </c>
      <c r="O78" s="75">
        <v>3</v>
      </c>
      <c r="P78" s="75">
        <v>4</v>
      </c>
      <c r="Q78" s="75">
        <v>3</v>
      </c>
      <c r="R78" s="75">
        <v>3</v>
      </c>
      <c r="S78" s="76">
        <f t="shared" si="11"/>
        <v>15</v>
      </c>
      <c r="T78" s="79"/>
      <c r="U78" s="76">
        <f t="shared" si="13"/>
        <v>0</v>
      </c>
      <c r="V78" s="75">
        <v>4</v>
      </c>
      <c r="W78" s="75">
        <v>3</v>
      </c>
      <c r="X78" s="80">
        <v>4</v>
      </c>
      <c r="Y78" s="76">
        <f t="shared" si="14"/>
        <v>11</v>
      </c>
      <c r="Z78" s="75"/>
      <c r="AA78" s="76">
        <f t="shared" si="15"/>
        <v>0</v>
      </c>
      <c r="AB78" s="75"/>
      <c r="AC78" s="76">
        <f t="shared" si="16"/>
        <v>0</v>
      </c>
      <c r="AD78" s="75"/>
      <c r="AE78" s="75"/>
      <c r="AF78" s="75"/>
      <c r="AG78" s="75"/>
      <c r="AH78" s="76">
        <f>(AD78*'MS-8,9,10 Domain 3 Weights'!$B$2)+(AE78*'MS-8,9,10 Domain 3 Weights'!$B$3)+(AF78*'MS-8,9,10 Domain 3 Weights'!$B$4)+(AG78*'MS-8,9,10 Domain 3 Weights'!$B$5)</f>
        <v>0</v>
      </c>
      <c r="AI78" s="75">
        <v>4</v>
      </c>
      <c r="AJ78" s="75">
        <v>4</v>
      </c>
      <c r="AK78" s="75">
        <v>3</v>
      </c>
      <c r="AL78" s="76">
        <f t="shared" si="17"/>
        <v>11</v>
      </c>
      <c r="AM78" s="78" t="str">
        <f t="shared" si="18"/>
        <v>No</v>
      </c>
      <c r="AN78" s="78" t="str">
        <f t="shared" si="19"/>
        <v>NOT SELECTED</v>
      </c>
      <c r="AO78" s="78" t="str">
        <f t="shared" si="20"/>
        <v>NOT SELECTED</v>
      </c>
      <c r="AP78" s="60" t="s">
        <v>872</v>
      </c>
      <c r="AQ78" s="73" t="s">
        <v>959</v>
      </c>
      <c r="AR78" s="73" t="s">
        <v>832</v>
      </c>
    </row>
    <row r="79" spans="1:44" ht="48.75" customHeight="1">
      <c r="A79" s="1" t="s">
        <v>106</v>
      </c>
      <c r="B79" s="70" t="s">
        <v>12</v>
      </c>
      <c r="C79" s="71">
        <v>14</v>
      </c>
      <c r="D79" s="72" t="s">
        <v>897</v>
      </c>
      <c r="E79" s="72"/>
      <c r="F79" s="73" t="s">
        <v>123</v>
      </c>
      <c r="G79" s="74" t="s">
        <v>36</v>
      </c>
      <c r="H79" s="73" t="s">
        <v>94</v>
      </c>
      <c r="I79" s="73" t="s">
        <v>755</v>
      </c>
      <c r="J79" s="73" t="s">
        <v>761</v>
      </c>
      <c r="K79" s="73" t="s">
        <v>728</v>
      </c>
      <c r="L79" s="73" t="s">
        <v>107</v>
      </c>
      <c r="M79" s="75">
        <v>4</v>
      </c>
      <c r="N79" s="75">
        <v>4</v>
      </c>
      <c r="O79" s="75">
        <v>3</v>
      </c>
      <c r="P79" s="75">
        <v>4</v>
      </c>
      <c r="Q79" s="75">
        <v>3</v>
      </c>
      <c r="R79" s="75">
        <v>3</v>
      </c>
      <c r="S79" s="76">
        <f t="shared" si="11"/>
        <v>15</v>
      </c>
      <c r="T79" s="79"/>
      <c r="U79" s="76">
        <f t="shared" si="13"/>
        <v>0</v>
      </c>
      <c r="V79" s="75">
        <v>5</v>
      </c>
      <c r="W79" s="75">
        <v>3</v>
      </c>
      <c r="X79" s="80">
        <v>4</v>
      </c>
      <c r="Y79" s="76">
        <f t="shared" si="14"/>
        <v>12</v>
      </c>
      <c r="Z79" s="75"/>
      <c r="AA79" s="76">
        <f t="shared" si="15"/>
        <v>0</v>
      </c>
      <c r="AB79" s="75"/>
      <c r="AC79" s="76">
        <f t="shared" si="16"/>
        <v>0</v>
      </c>
      <c r="AD79" s="75"/>
      <c r="AE79" s="75"/>
      <c r="AF79" s="75"/>
      <c r="AG79" s="75"/>
      <c r="AH79" s="76">
        <f>(AD79*'MS-8,9,10 Domain 3 Weights'!$B$2)+(AE79*'MS-8,9,10 Domain 3 Weights'!$B$3)+(AF79*'MS-8,9,10 Domain 3 Weights'!$B$4)+(AG79*'MS-8,9,10 Domain 3 Weights'!$B$5)</f>
        <v>0</v>
      </c>
      <c r="AI79" s="75">
        <v>4</v>
      </c>
      <c r="AJ79" s="75">
        <v>4</v>
      </c>
      <c r="AK79" s="75">
        <v>3</v>
      </c>
      <c r="AL79" s="76">
        <f t="shared" si="17"/>
        <v>11</v>
      </c>
      <c r="AM79" s="78" t="str">
        <f t="shared" si="18"/>
        <v>No</v>
      </c>
      <c r="AN79" s="78" t="str">
        <f t="shared" si="19"/>
        <v>NOT SELECTED</v>
      </c>
      <c r="AO79" s="78" t="str">
        <f t="shared" si="20"/>
        <v>NOT SELECTED</v>
      </c>
      <c r="AP79" s="60" t="s">
        <v>872</v>
      </c>
      <c r="AQ79" s="73" t="s">
        <v>959</v>
      </c>
      <c r="AR79" s="73" t="s">
        <v>831</v>
      </c>
    </row>
    <row r="80" spans="1:44" ht="42" customHeight="1">
      <c r="A80" s="1" t="s">
        <v>106</v>
      </c>
      <c r="B80" s="70" t="s">
        <v>12</v>
      </c>
      <c r="C80" s="71">
        <v>15</v>
      </c>
      <c r="D80" s="72" t="s">
        <v>897</v>
      </c>
      <c r="E80" s="72"/>
      <c r="F80" s="73" t="s">
        <v>124</v>
      </c>
      <c r="G80" s="74" t="s">
        <v>36</v>
      </c>
      <c r="H80" s="73" t="s">
        <v>94</v>
      </c>
      <c r="I80" s="73" t="s">
        <v>755</v>
      </c>
      <c r="J80" s="73" t="s">
        <v>761</v>
      </c>
      <c r="K80" s="73" t="s">
        <v>726</v>
      </c>
      <c r="L80" s="73" t="s">
        <v>107</v>
      </c>
      <c r="M80" s="75">
        <v>4</v>
      </c>
      <c r="N80" s="75">
        <v>4</v>
      </c>
      <c r="O80" s="75">
        <v>4</v>
      </c>
      <c r="P80" s="75">
        <v>4</v>
      </c>
      <c r="Q80" s="75">
        <v>3</v>
      </c>
      <c r="R80" s="75">
        <v>3</v>
      </c>
      <c r="S80" s="76">
        <f t="shared" si="11"/>
        <v>16</v>
      </c>
      <c r="T80" s="79"/>
      <c r="U80" s="76">
        <f t="shared" si="13"/>
        <v>0</v>
      </c>
      <c r="V80" s="75">
        <v>4</v>
      </c>
      <c r="W80" s="75">
        <v>4</v>
      </c>
      <c r="X80" s="80">
        <v>5</v>
      </c>
      <c r="Y80" s="76">
        <f t="shared" si="14"/>
        <v>13</v>
      </c>
      <c r="Z80" s="75"/>
      <c r="AA80" s="76">
        <f t="shared" si="15"/>
        <v>0</v>
      </c>
      <c r="AB80" s="75"/>
      <c r="AC80" s="76">
        <f t="shared" si="16"/>
        <v>0</v>
      </c>
      <c r="AD80" s="75"/>
      <c r="AE80" s="75"/>
      <c r="AF80" s="75"/>
      <c r="AG80" s="75"/>
      <c r="AH80" s="76">
        <f>(AD80*'MS-8,9,10 Domain 3 Weights'!$B$2)+(AE80*'MS-8,9,10 Domain 3 Weights'!$B$3)+(AF80*'MS-8,9,10 Domain 3 Weights'!$B$4)+(AG80*'MS-8,9,10 Domain 3 Weights'!$B$5)</f>
        <v>0</v>
      </c>
      <c r="AI80" s="75">
        <v>4</v>
      </c>
      <c r="AJ80" s="75">
        <v>4</v>
      </c>
      <c r="AK80" s="75">
        <v>3</v>
      </c>
      <c r="AL80" s="76">
        <f t="shared" si="17"/>
        <v>11</v>
      </c>
      <c r="AM80" s="78" t="str">
        <f t="shared" si="18"/>
        <v>Yes</v>
      </c>
      <c r="AN80" s="78" t="str">
        <f t="shared" si="19"/>
        <v>SELECTED</v>
      </c>
      <c r="AO80" s="78" t="str">
        <f t="shared" si="20"/>
        <v>NOT SELECTED</v>
      </c>
      <c r="AP80" s="60" t="s">
        <v>872</v>
      </c>
      <c r="AQ80" s="73" t="s">
        <v>959</v>
      </c>
      <c r="AR80" s="73" t="s">
        <v>125</v>
      </c>
    </row>
    <row r="81" spans="1:44" ht="42" customHeight="1">
      <c r="A81" s="1" t="s">
        <v>106</v>
      </c>
      <c r="B81" s="70" t="s">
        <v>12</v>
      </c>
      <c r="C81" s="71">
        <v>17</v>
      </c>
      <c r="D81" s="72" t="s">
        <v>898</v>
      </c>
      <c r="E81" s="72"/>
      <c r="F81" s="73" t="s">
        <v>127</v>
      </c>
      <c r="G81" s="74" t="s">
        <v>36</v>
      </c>
      <c r="H81" s="73" t="s">
        <v>94</v>
      </c>
      <c r="I81" s="73" t="s">
        <v>755</v>
      </c>
      <c r="J81" s="73" t="s">
        <v>762</v>
      </c>
      <c r="K81" s="73" t="s">
        <v>726</v>
      </c>
      <c r="L81" s="73" t="s">
        <v>107</v>
      </c>
      <c r="M81" s="75">
        <v>4</v>
      </c>
      <c r="N81" s="75">
        <v>4</v>
      </c>
      <c r="O81" s="75">
        <v>4</v>
      </c>
      <c r="P81" s="75">
        <v>4</v>
      </c>
      <c r="Q81" s="75">
        <v>3</v>
      </c>
      <c r="R81" s="75">
        <v>4</v>
      </c>
      <c r="S81" s="76">
        <f t="shared" ref="S81:S129" si="21">SUM(M81:P81)</f>
        <v>16</v>
      </c>
      <c r="T81" s="79"/>
      <c r="U81" s="76">
        <f t="shared" si="13"/>
        <v>0</v>
      </c>
      <c r="V81" s="75">
        <v>4</v>
      </c>
      <c r="W81" s="75">
        <v>4</v>
      </c>
      <c r="X81" s="75"/>
      <c r="Y81" s="76">
        <f t="shared" si="14"/>
        <v>8</v>
      </c>
      <c r="Z81" s="75">
        <v>5</v>
      </c>
      <c r="AA81" s="76">
        <f t="shared" si="15"/>
        <v>5</v>
      </c>
      <c r="AB81" s="75"/>
      <c r="AC81" s="76">
        <f t="shared" si="16"/>
        <v>0</v>
      </c>
      <c r="AD81" s="75"/>
      <c r="AE81" s="75"/>
      <c r="AF81" s="75"/>
      <c r="AG81" s="75"/>
      <c r="AH81" s="76">
        <f>(AD81*'MS-8,9,10 Domain 3 Weights'!$B$2)+(AE81*'MS-8,9,10 Domain 3 Weights'!$B$3)+(AF81*'MS-8,9,10 Domain 3 Weights'!$B$4)+(AG81*'MS-8,9,10 Domain 3 Weights'!$B$5)</f>
        <v>0</v>
      </c>
      <c r="AI81" s="75">
        <v>4</v>
      </c>
      <c r="AJ81" s="75">
        <v>4</v>
      </c>
      <c r="AK81" s="75">
        <v>4</v>
      </c>
      <c r="AL81" s="76">
        <f t="shared" si="17"/>
        <v>12</v>
      </c>
      <c r="AM81" s="78" t="str">
        <f t="shared" si="18"/>
        <v>Yes</v>
      </c>
      <c r="AN81" s="78" t="str">
        <f t="shared" si="19"/>
        <v>SELECTED</v>
      </c>
      <c r="AO81" s="78" t="str">
        <f t="shared" si="20"/>
        <v>NOT SELECTED</v>
      </c>
      <c r="AP81" s="60" t="s">
        <v>865</v>
      </c>
      <c r="AQ81" s="73"/>
      <c r="AR81" s="73" t="s">
        <v>905</v>
      </c>
    </row>
    <row r="82" spans="1:44" ht="39" customHeight="1">
      <c r="A82" s="1" t="s">
        <v>106</v>
      </c>
      <c r="B82" s="70" t="s">
        <v>12</v>
      </c>
      <c r="C82" s="71">
        <v>18</v>
      </c>
      <c r="D82" s="72" t="s">
        <v>898</v>
      </c>
      <c r="E82" s="72"/>
      <c r="F82" s="73" t="s">
        <v>128</v>
      </c>
      <c r="G82" s="74" t="s">
        <v>77</v>
      </c>
      <c r="H82" s="73" t="s">
        <v>78</v>
      </c>
      <c r="I82" s="73" t="s">
        <v>755</v>
      </c>
      <c r="J82" s="73" t="s">
        <v>762</v>
      </c>
      <c r="K82" s="73" t="s">
        <v>727</v>
      </c>
      <c r="L82" s="73" t="s">
        <v>107</v>
      </c>
      <c r="M82" s="75">
        <v>4</v>
      </c>
      <c r="N82" s="75">
        <v>4</v>
      </c>
      <c r="O82" s="75">
        <v>4</v>
      </c>
      <c r="P82" s="75">
        <v>4</v>
      </c>
      <c r="Q82" s="75">
        <v>3</v>
      </c>
      <c r="R82" s="75">
        <v>4</v>
      </c>
      <c r="S82" s="76">
        <f t="shared" si="21"/>
        <v>16</v>
      </c>
      <c r="T82" s="75"/>
      <c r="U82" s="76">
        <f t="shared" si="13"/>
        <v>0</v>
      </c>
      <c r="V82" s="75">
        <v>5</v>
      </c>
      <c r="W82" s="75"/>
      <c r="X82" s="75"/>
      <c r="Y82" s="76">
        <f t="shared" si="14"/>
        <v>5</v>
      </c>
      <c r="Z82" s="75">
        <v>5</v>
      </c>
      <c r="AA82" s="76">
        <f t="shared" si="15"/>
        <v>5</v>
      </c>
      <c r="AB82" s="75"/>
      <c r="AC82" s="76">
        <f t="shared" si="16"/>
        <v>0</v>
      </c>
      <c r="AD82" s="75"/>
      <c r="AE82" s="75"/>
      <c r="AF82" s="75"/>
      <c r="AG82" s="75"/>
      <c r="AH82" s="76">
        <f>(AD82*'MS-8,9,10 Domain 3 Weights'!$B$2)+(AE82*'MS-8,9,10 Domain 3 Weights'!$B$3)+(AF82*'MS-8,9,10 Domain 3 Weights'!$B$4)+(AG82*'MS-8,9,10 Domain 3 Weights'!$B$5)</f>
        <v>0</v>
      </c>
      <c r="AI82" s="75">
        <v>4</v>
      </c>
      <c r="AJ82" s="75">
        <v>4</v>
      </c>
      <c r="AK82" s="75">
        <v>4</v>
      </c>
      <c r="AL82" s="76">
        <f t="shared" si="17"/>
        <v>12</v>
      </c>
      <c r="AM82" s="78" t="str">
        <f t="shared" si="18"/>
        <v>Yes</v>
      </c>
      <c r="AN82" s="78" t="str">
        <f t="shared" si="19"/>
        <v>SELECTED</v>
      </c>
      <c r="AO82" s="78" t="str">
        <f t="shared" si="20"/>
        <v>NOT SELECTED</v>
      </c>
      <c r="AP82" s="60" t="s">
        <v>872</v>
      </c>
      <c r="AQ82" s="73"/>
      <c r="AR82" s="73"/>
    </row>
    <row r="83" spans="1:44" ht="64">
      <c r="A83" s="1" t="s">
        <v>129</v>
      </c>
      <c r="B83" s="70" t="s">
        <v>12</v>
      </c>
      <c r="C83" s="71">
        <v>1</v>
      </c>
      <c r="D83" s="72" t="s">
        <v>896</v>
      </c>
      <c r="E83" s="72"/>
      <c r="F83" s="73" t="s">
        <v>130</v>
      </c>
      <c r="G83" s="74" t="s">
        <v>14</v>
      </c>
      <c r="H83" s="73" t="s">
        <v>15</v>
      </c>
      <c r="I83" s="73" t="s">
        <v>755</v>
      </c>
      <c r="J83" s="73" t="s">
        <v>764</v>
      </c>
      <c r="K83" s="73" t="s">
        <v>726</v>
      </c>
      <c r="L83" s="73" t="s">
        <v>131</v>
      </c>
      <c r="M83" s="75">
        <v>4</v>
      </c>
      <c r="N83" s="75">
        <v>4</v>
      </c>
      <c r="O83" s="75">
        <v>3</v>
      </c>
      <c r="P83" s="75">
        <v>4</v>
      </c>
      <c r="Q83" s="75"/>
      <c r="R83" s="75"/>
      <c r="S83" s="76">
        <f>SUM(M83:$P83)</f>
        <v>15</v>
      </c>
      <c r="T83" s="75">
        <v>4</v>
      </c>
      <c r="U83" s="76">
        <f t="shared" si="13"/>
        <v>1.2</v>
      </c>
      <c r="V83" s="75"/>
      <c r="W83" s="75"/>
      <c r="X83" s="75"/>
      <c r="Y83" s="76">
        <f t="shared" si="14"/>
        <v>0</v>
      </c>
      <c r="Z83" s="75"/>
      <c r="AA83" s="76">
        <f t="shared" si="15"/>
        <v>0</v>
      </c>
      <c r="AB83" s="75"/>
      <c r="AC83" s="76">
        <f t="shared" si="16"/>
        <v>0</v>
      </c>
      <c r="AD83" s="75"/>
      <c r="AE83" s="75"/>
      <c r="AF83" s="75"/>
      <c r="AG83" s="75"/>
      <c r="AH83" s="76">
        <f>(AD83*'MS-8,9,10 Domain 3 Weights'!$B$2)+(AE83*'MS-8,9,10 Domain 3 Weights'!$B$3)+(AF83*'MS-8,9,10 Domain 3 Weights'!$B$4)+(AG83*'MS-8,9,10 Domain 3 Weights'!$B$5)</f>
        <v>0</v>
      </c>
      <c r="AI83" s="75">
        <v>3</v>
      </c>
      <c r="AJ83" s="75">
        <v>3</v>
      </c>
      <c r="AK83" s="75">
        <v>2</v>
      </c>
      <c r="AL83" s="76">
        <f t="shared" si="17"/>
        <v>8</v>
      </c>
      <c r="AM83" s="78" t="str">
        <f t="shared" si="18"/>
        <v>No</v>
      </c>
      <c r="AN83" s="78" t="str">
        <f t="shared" si="19"/>
        <v>NOT SELECTED</v>
      </c>
      <c r="AO83" s="78" t="str">
        <f t="shared" si="20"/>
        <v>NOT SELECTED</v>
      </c>
      <c r="AP83" s="60" t="s">
        <v>869</v>
      </c>
      <c r="AQ83" s="73"/>
      <c r="AR83" s="73"/>
    </row>
    <row r="84" spans="1:44" ht="66" customHeight="1">
      <c r="A84" s="1" t="s">
        <v>129</v>
      </c>
      <c r="B84" s="70" t="s">
        <v>12</v>
      </c>
      <c r="C84" s="71">
        <v>2</v>
      </c>
      <c r="D84" s="72" t="s">
        <v>896</v>
      </c>
      <c r="E84" s="72"/>
      <c r="F84" s="73" t="s">
        <v>132</v>
      </c>
      <c r="G84" s="74" t="s">
        <v>19</v>
      </c>
      <c r="H84" s="73" t="s">
        <v>20</v>
      </c>
      <c r="I84" s="73" t="s">
        <v>755</v>
      </c>
      <c r="J84" s="73" t="s">
        <v>766</v>
      </c>
      <c r="K84" s="73" t="s">
        <v>728</v>
      </c>
      <c r="L84" s="73" t="s">
        <v>131</v>
      </c>
      <c r="M84" s="75">
        <v>4</v>
      </c>
      <c r="N84" s="75">
        <v>4</v>
      </c>
      <c r="O84" s="75">
        <v>4</v>
      </c>
      <c r="P84" s="75">
        <v>4</v>
      </c>
      <c r="Q84" s="75"/>
      <c r="R84" s="75"/>
      <c r="S84" s="76">
        <f>SUM(M84:$P84)</f>
        <v>16</v>
      </c>
      <c r="T84" s="75">
        <v>5</v>
      </c>
      <c r="U84" s="76">
        <f t="shared" si="13"/>
        <v>5</v>
      </c>
      <c r="V84" s="75"/>
      <c r="W84" s="75"/>
      <c r="X84" s="75"/>
      <c r="Y84" s="76">
        <f t="shared" si="14"/>
        <v>0</v>
      </c>
      <c r="Z84" s="75"/>
      <c r="AA84" s="76">
        <f t="shared" si="15"/>
        <v>0</v>
      </c>
      <c r="AB84" s="75"/>
      <c r="AC84" s="76">
        <f t="shared" si="16"/>
        <v>0</v>
      </c>
      <c r="AD84" s="75"/>
      <c r="AE84" s="75"/>
      <c r="AF84" s="75"/>
      <c r="AG84" s="75"/>
      <c r="AH84" s="76">
        <f>(AD84*'MS-8,9,10 Domain 3 Weights'!$B$2)+(AE84*'MS-8,9,10 Domain 3 Weights'!$B$3)+(AF84*'MS-8,9,10 Domain 3 Weights'!$B$4)+(AG84*'MS-8,9,10 Domain 3 Weights'!$B$5)</f>
        <v>0</v>
      </c>
      <c r="AI84" s="75">
        <v>3</v>
      </c>
      <c r="AJ84" s="75">
        <v>3</v>
      </c>
      <c r="AK84" s="75">
        <v>4</v>
      </c>
      <c r="AL84" s="76">
        <f t="shared" si="17"/>
        <v>10</v>
      </c>
      <c r="AM84" s="78" t="str">
        <f t="shared" si="18"/>
        <v>Yes</v>
      </c>
      <c r="AN84" s="78" t="str">
        <f t="shared" si="19"/>
        <v>SELECTED</v>
      </c>
      <c r="AO84" s="78" t="str">
        <f t="shared" si="20"/>
        <v>NOT SELECTED</v>
      </c>
      <c r="AP84" s="60" t="s">
        <v>869</v>
      </c>
      <c r="AQ84" s="73"/>
      <c r="AR84" s="73"/>
    </row>
    <row r="85" spans="1:44" ht="96">
      <c r="A85" s="1" t="s">
        <v>129</v>
      </c>
      <c r="B85" s="70" t="s">
        <v>12</v>
      </c>
      <c r="C85" s="71">
        <v>3</v>
      </c>
      <c r="D85" s="72" t="s">
        <v>896</v>
      </c>
      <c r="E85" s="72"/>
      <c r="F85" s="73" t="s">
        <v>133</v>
      </c>
      <c r="G85" s="74" t="s">
        <v>19</v>
      </c>
      <c r="H85" s="73" t="s">
        <v>20</v>
      </c>
      <c r="I85" s="73" t="s">
        <v>755</v>
      </c>
      <c r="J85" s="73" t="s">
        <v>766</v>
      </c>
      <c r="K85" s="73" t="s">
        <v>727</v>
      </c>
      <c r="L85" s="73" t="s">
        <v>131</v>
      </c>
      <c r="M85" s="75">
        <v>4</v>
      </c>
      <c r="N85" s="75">
        <v>3</v>
      </c>
      <c r="O85" s="75">
        <v>4</v>
      </c>
      <c r="P85" s="75">
        <v>4</v>
      </c>
      <c r="Q85" s="75"/>
      <c r="R85" s="75"/>
      <c r="S85" s="76">
        <f>SUM(M85:$P85)</f>
        <v>15</v>
      </c>
      <c r="T85" s="75">
        <v>5</v>
      </c>
      <c r="U85" s="76">
        <f t="shared" si="13"/>
        <v>5</v>
      </c>
      <c r="V85" s="75"/>
      <c r="W85" s="75"/>
      <c r="X85" s="75"/>
      <c r="Y85" s="76">
        <f t="shared" si="14"/>
        <v>0</v>
      </c>
      <c r="Z85" s="75"/>
      <c r="AA85" s="76">
        <f t="shared" si="15"/>
        <v>0</v>
      </c>
      <c r="AB85" s="75"/>
      <c r="AC85" s="76">
        <f t="shared" si="16"/>
        <v>0</v>
      </c>
      <c r="AD85" s="75"/>
      <c r="AE85" s="75"/>
      <c r="AF85" s="75"/>
      <c r="AG85" s="75"/>
      <c r="AH85" s="76">
        <f>(AD85*'MS-8,9,10 Domain 3 Weights'!$B$2)+(AE85*'MS-8,9,10 Domain 3 Weights'!$B$3)+(AF85*'MS-8,9,10 Domain 3 Weights'!$B$4)+(AG85*'MS-8,9,10 Domain 3 Weights'!$B$5)</f>
        <v>0</v>
      </c>
      <c r="AI85" s="75">
        <v>3</v>
      </c>
      <c r="AJ85" s="75">
        <v>3</v>
      </c>
      <c r="AK85" s="75">
        <v>4</v>
      </c>
      <c r="AL85" s="76">
        <f t="shared" si="17"/>
        <v>10</v>
      </c>
      <c r="AM85" s="78" t="str">
        <f t="shared" si="18"/>
        <v>Yes</v>
      </c>
      <c r="AN85" s="78" t="str">
        <f t="shared" si="19"/>
        <v>NOT SELECTED</v>
      </c>
      <c r="AO85" s="78" t="str">
        <f t="shared" si="20"/>
        <v>NOT SELECTED</v>
      </c>
      <c r="AP85" s="60" t="s">
        <v>869</v>
      </c>
      <c r="AQ85" s="73"/>
      <c r="AR85" s="73"/>
    </row>
    <row r="86" spans="1:44" ht="64.5" customHeight="1">
      <c r="A86" s="1" t="s">
        <v>129</v>
      </c>
      <c r="B86" s="70" t="s">
        <v>12</v>
      </c>
      <c r="C86" s="71">
        <v>4</v>
      </c>
      <c r="D86" s="72" t="s">
        <v>896</v>
      </c>
      <c r="E86" s="72"/>
      <c r="F86" s="73" t="s">
        <v>134</v>
      </c>
      <c r="G86" s="74" t="s">
        <v>19</v>
      </c>
      <c r="H86" s="73" t="s">
        <v>20</v>
      </c>
      <c r="I86" s="73" t="s">
        <v>755</v>
      </c>
      <c r="J86" s="73" t="s">
        <v>766</v>
      </c>
      <c r="K86" s="73" t="s">
        <v>726</v>
      </c>
      <c r="L86" s="73" t="s">
        <v>131</v>
      </c>
      <c r="M86" s="75">
        <v>4</v>
      </c>
      <c r="N86" s="75">
        <v>4</v>
      </c>
      <c r="O86" s="75">
        <v>4</v>
      </c>
      <c r="P86" s="75">
        <v>4</v>
      </c>
      <c r="Q86" s="75"/>
      <c r="R86" s="75"/>
      <c r="S86" s="76">
        <f>SUM(M86:$P86)</f>
        <v>16</v>
      </c>
      <c r="T86" s="75">
        <v>5</v>
      </c>
      <c r="U86" s="76">
        <f t="shared" si="13"/>
        <v>5</v>
      </c>
      <c r="V86" s="75"/>
      <c r="W86" s="75"/>
      <c r="X86" s="75"/>
      <c r="Y86" s="76">
        <f t="shared" si="14"/>
        <v>0</v>
      </c>
      <c r="Z86" s="75"/>
      <c r="AA86" s="76">
        <f t="shared" si="15"/>
        <v>0</v>
      </c>
      <c r="AB86" s="75"/>
      <c r="AC86" s="76">
        <f t="shared" si="16"/>
        <v>0</v>
      </c>
      <c r="AD86" s="75"/>
      <c r="AE86" s="75"/>
      <c r="AF86" s="75"/>
      <c r="AG86" s="75"/>
      <c r="AH86" s="76">
        <f>(AD86*'MS-8,9,10 Domain 3 Weights'!$B$2)+(AE86*'MS-8,9,10 Domain 3 Weights'!$B$3)+(AF86*'MS-8,9,10 Domain 3 Weights'!$B$4)+(AG86*'MS-8,9,10 Domain 3 Weights'!$B$5)</f>
        <v>0</v>
      </c>
      <c r="AI86" s="75">
        <v>3</v>
      </c>
      <c r="AJ86" s="75">
        <v>3</v>
      </c>
      <c r="AK86" s="75">
        <v>4</v>
      </c>
      <c r="AL86" s="76">
        <f t="shared" si="17"/>
        <v>10</v>
      </c>
      <c r="AM86" s="78" t="str">
        <f t="shared" si="18"/>
        <v>Yes</v>
      </c>
      <c r="AN86" s="78" t="str">
        <f t="shared" si="19"/>
        <v>SELECTED</v>
      </c>
      <c r="AO86" s="78" t="str">
        <f t="shared" si="20"/>
        <v>NOT SELECTED</v>
      </c>
      <c r="AP86" s="60" t="s">
        <v>869</v>
      </c>
      <c r="AQ86" s="73"/>
      <c r="AR86" s="73"/>
    </row>
    <row r="87" spans="1:44" ht="52">
      <c r="A87" s="1" t="s">
        <v>129</v>
      </c>
      <c r="B87" s="70" t="s">
        <v>12</v>
      </c>
      <c r="C87" s="71">
        <v>5</v>
      </c>
      <c r="D87" s="72" t="s">
        <v>896</v>
      </c>
      <c r="E87" s="72"/>
      <c r="F87" s="73" t="s">
        <v>135</v>
      </c>
      <c r="G87" s="74" t="s">
        <v>30</v>
      </c>
      <c r="H87" s="73" t="s">
        <v>31</v>
      </c>
      <c r="I87" s="73" t="s">
        <v>755</v>
      </c>
      <c r="J87" s="73" t="s">
        <v>767</v>
      </c>
      <c r="K87" s="73" t="s">
        <v>726</v>
      </c>
      <c r="L87" s="73" t="s">
        <v>131</v>
      </c>
      <c r="M87" s="75">
        <v>4</v>
      </c>
      <c r="N87" s="75">
        <v>4</v>
      </c>
      <c r="O87" s="75">
        <v>4</v>
      </c>
      <c r="P87" s="75">
        <v>4</v>
      </c>
      <c r="Q87" s="75">
        <v>3</v>
      </c>
      <c r="R87" s="75">
        <v>4</v>
      </c>
      <c r="S87" s="76">
        <f>SUM(M87:$P87)</f>
        <v>16</v>
      </c>
      <c r="T87" s="75"/>
      <c r="U87" s="76">
        <f t="shared" si="13"/>
        <v>0</v>
      </c>
      <c r="V87" s="75"/>
      <c r="W87" s="75"/>
      <c r="X87" s="75"/>
      <c r="Y87" s="76">
        <f t="shared" si="14"/>
        <v>0</v>
      </c>
      <c r="Z87" s="75"/>
      <c r="AA87" s="76">
        <f t="shared" si="15"/>
        <v>0</v>
      </c>
      <c r="AB87" s="75"/>
      <c r="AC87" s="76">
        <f t="shared" si="16"/>
        <v>0</v>
      </c>
      <c r="AD87" s="75"/>
      <c r="AE87" s="75"/>
      <c r="AF87" s="75"/>
      <c r="AG87" s="75"/>
      <c r="AH87" s="76">
        <f>(AD87*'MS-8,9,10 Domain 3 Weights'!$B$2)+(AE87*'MS-8,9,10 Domain 3 Weights'!$B$3)+(AF87*'MS-8,9,10 Domain 3 Weights'!$B$4)+(AG87*'MS-8,9,10 Domain 3 Weights'!$B$5)</f>
        <v>0</v>
      </c>
      <c r="AI87" s="75">
        <v>3</v>
      </c>
      <c r="AJ87" s="75">
        <v>3</v>
      </c>
      <c r="AK87" s="75">
        <v>3</v>
      </c>
      <c r="AL87" s="76">
        <f t="shared" si="17"/>
        <v>9</v>
      </c>
      <c r="AM87" s="78" t="str">
        <f t="shared" si="18"/>
        <v>No</v>
      </c>
      <c r="AN87" s="78" t="str">
        <f t="shared" si="19"/>
        <v>NOT SELECTED</v>
      </c>
      <c r="AO87" s="78" t="str">
        <f t="shared" si="20"/>
        <v>NOT SELECTED</v>
      </c>
      <c r="AP87" s="60" t="s">
        <v>862</v>
      </c>
      <c r="AQ87" s="73"/>
      <c r="AR87" s="73"/>
    </row>
    <row r="88" spans="1:44" ht="41.25" customHeight="1">
      <c r="A88" s="1" t="s">
        <v>129</v>
      </c>
      <c r="B88" s="70" t="s">
        <v>12</v>
      </c>
      <c r="C88" s="71">
        <v>6</v>
      </c>
      <c r="D88" s="72" t="s">
        <v>897</v>
      </c>
      <c r="E88" s="72"/>
      <c r="F88" s="73" t="s">
        <v>136</v>
      </c>
      <c r="G88" s="74" t="s">
        <v>77</v>
      </c>
      <c r="H88" s="73" t="s">
        <v>37</v>
      </c>
      <c r="I88" s="73" t="s">
        <v>755</v>
      </c>
      <c r="J88" s="73" t="s">
        <v>761</v>
      </c>
      <c r="K88" s="73" t="s">
        <v>726</v>
      </c>
      <c r="L88" s="73" t="s">
        <v>131</v>
      </c>
      <c r="M88" s="75">
        <v>4</v>
      </c>
      <c r="N88" s="75">
        <v>5</v>
      </c>
      <c r="O88" s="75">
        <v>4</v>
      </c>
      <c r="P88" s="75">
        <v>4</v>
      </c>
      <c r="Q88" s="75">
        <v>4</v>
      </c>
      <c r="R88" s="75">
        <v>4</v>
      </c>
      <c r="S88" s="76">
        <f t="shared" si="21"/>
        <v>17</v>
      </c>
      <c r="T88" s="79"/>
      <c r="U88" s="76">
        <f t="shared" si="13"/>
        <v>0</v>
      </c>
      <c r="V88" s="75">
        <v>5</v>
      </c>
      <c r="W88" s="75">
        <v>5</v>
      </c>
      <c r="X88" s="80">
        <v>3</v>
      </c>
      <c r="Y88" s="76">
        <f t="shared" si="14"/>
        <v>13</v>
      </c>
      <c r="Z88" s="75"/>
      <c r="AA88" s="76">
        <f t="shared" si="15"/>
        <v>0</v>
      </c>
      <c r="AB88" s="75"/>
      <c r="AC88" s="76">
        <f t="shared" si="16"/>
        <v>0</v>
      </c>
      <c r="AD88" s="75"/>
      <c r="AE88" s="75"/>
      <c r="AF88" s="75"/>
      <c r="AG88" s="75"/>
      <c r="AH88" s="76">
        <f>(AD88*'MS-8,9,10 Domain 3 Weights'!$B$2)+(AE88*'MS-8,9,10 Domain 3 Weights'!$B$3)+(AF88*'MS-8,9,10 Domain 3 Weights'!$B$4)+(AG88*'MS-8,9,10 Domain 3 Weights'!$B$5)</f>
        <v>0</v>
      </c>
      <c r="AI88" s="75">
        <v>4</v>
      </c>
      <c r="AJ88" s="75">
        <v>4</v>
      </c>
      <c r="AK88" s="75">
        <v>3</v>
      </c>
      <c r="AL88" s="76">
        <f t="shared" si="17"/>
        <v>11</v>
      </c>
      <c r="AM88" s="78" t="str">
        <f t="shared" si="18"/>
        <v>Yes</v>
      </c>
      <c r="AN88" s="78" t="str">
        <f t="shared" si="19"/>
        <v>SELECTED</v>
      </c>
      <c r="AO88" s="78" t="str">
        <f t="shared" si="20"/>
        <v>NOT SELECTED</v>
      </c>
      <c r="AP88" s="60" t="s">
        <v>872</v>
      </c>
      <c r="AQ88" s="73" t="s">
        <v>959</v>
      </c>
      <c r="AR88" s="73" t="s">
        <v>962</v>
      </c>
    </row>
    <row r="89" spans="1:44" ht="43.5" customHeight="1">
      <c r="A89" s="1" t="s">
        <v>129</v>
      </c>
      <c r="B89" s="70" t="s">
        <v>12</v>
      </c>
      <c r="C89" s="71">
        <v>7</v>
      </c>
      <c r="D89" s="72" t="s">
        <v>897</v>
      </c>
      <c r="E89" s="72"/>
      <c r="F89" s="73" t="s">
        <v>137</v>
      </c>
      <c r="G89" s="74" t="s">
        <v>36</v>
      </c>
      <c r="H89" s="73" t="s">
        <v>37</v>
      </c>
      <c r="I89" s="73" t="s">
        <v>755</v>
      </c>
      <c r="J89" s="73" t="s">
        <v>761</v>
      </c>
      <c r="K89" s="73" t="s">
        <v>726</v>
      </c>
      <c r="L89" s="73" t="s">
        <v>131</v>
      </c>
      <c r="M89" s="75">
        <v>4</v>
      </c>
      <c r="N89" s="75">
        <v>4</v>
      </c>
      <c r="O89" s="75">
        <v>3</v>
      </c>
      <c r="P89" s="75">
        <v>4</v>
      </c>
      <c r="Q89" s="75">
        <v>4</v>
      </c>
      <c r="R89" s="75">
        <v>3</v>
      </c>
      <c r="S89" s="76">
        <f t="shared" si="21"/>
        <v>15</v>
      </c>
      <c r="T89" s="79"/>
      <c r="U89" s="76">
        <f t="shared" si="13"/>
        <v>0</v>
      </c>
      <c r="V89" s="75">
        <v>4</v>
      </c>
      <c r="W89" s="75">
        <v>4</v>
      </c>
      <c r="X89" s="80">
        <v>4</v>
      </c>
      <c r="Y89" s="76">
        <f t="shared" si="14"/>
        <v>12</v>
      </c>
      <c r="Z89" s="75"/>
      <c r="AA89" s="76">
        <f t="shared" si="15"/>
        <v>0</v>
      </c>
      <c r="AB89" s="75"/>
      <c r="AC89" s="76">
        <f t="shared" si="16"/>
        <v>0</v>
      </c>
      <c r="AD89" s="75"/>
      <c r="AE89" s="75"/>
      <c r="AF89" s="75"/>
      <c r="AG89" s="75"/>
      <c r="AH89" s="76">
        <f>(AD89*'MS-8,9,10 Domain 3 Weights'!$B$2)+(AE89*'MS-8,9,10 Domain 3 Weights'!$B$3)+(AF89*'MS-8,9,10 Domain 3 Weights'!$B$4)+(AG89*'MS-8,9,10 Domain 3 Weights'!$B$5)</f>
        <v>0</v>
      </c>
      <c r="AI89" s="75">
        <v>4</v>
      </c>
      <c r="AJ89" s="75">
        <v>4</v>
      </c>
      <c r="AK89" s="75">
        <v>3</v>
      </c>
      <c r="AL89" s="76">
        <f t="shared" si="17"/>
        <v>11</v>
      </c>
      <c r="AM89" s="78" t="str">
        <f t="shared" si="18"/>
        <v>No</v>
      </c>
      <c r="AN89" s="78" t="str">
        <f t="shared" si="19"/>
        <v>NOT SELECTED</v>
      </c>
      <c r="AO89" s="78" t="str">
        <f t="shared" si="20"/>
        <v>NOT SELECTED</v>
      </c>
      <c r="AP89" s="60" t="s">
        <v>872</v>
      </c>
      <c r="AQ89" s="73" t="s">
        <v>959</v>
      </c>
      <c r="AR89" s="73"/>
    </row>
    <row r="90" spans="1:44" ht="42.75" customHeight="1">
      <c r="A90" s="1" t="s">
        <v>129</v>
      </c>
      <c r="B90" s="70" t="s">
        <v>12</v>
      </c>
      <c r="C90" s="71">
        <v>8</v>
      </c>
      <c r="D90" s="72" t="s">
        <v>897</v>
      </c>
      <c r="E90" s="72"/>
      <c r="F90" s="73" t="s">
        <v>138</v>
      </c>
      <c r="G90" s="74" t="s">
        <v>36</v>
      </c>
      <c r="H90" s="73" t="s">
        <v>37</v>
      </c>
      <c r="I90" s="73" t="s">
        <v>755</v>
      </c>
      <c r="J90" s="73" t="s">
        <v>761</v>
      </c>
      <c r="K90" s="73" t="s">
        <v>726</v>
      </c>
      <c r="L90" s="73" t="s">
        <v>131</v>
      </c>
      <c r="M90" s="75">
        <v>4</v>
      </c>
      <c r="N90" s="75">
        <v>4</v>
      </c>
      <c r="O90" s="75">
        <v>3</v>
      </c>
      <c r="P90" s="75">
        <v>4</v>
      </c>
      <c r="Q90" s="75">
        <v>4</v>
      </c>
      <c r="R90" s="75">
        <v>4</v>
      </c>
      <c r="S90" s="76">
        <f t="shared" si="21"/>
        <v>15</v>
      </c>
      <c r="T90" s="79"/>
      <c r="U90" s="76">
        <f t="shared" si="13"/>
        <v>0</v>
      </c>
      <c r="V90" s="75">
        <v>4</v>
      </c>
      <c r="W90" s="75">
        <v>4</v>
      </c>
      <c r="X90" s="75">
        <v>1</v>
      </c>
      <c r="Y90" s="76">
        <f t="shared" si="14"/>
        <v>9</v>
      </c>
      <c r="Z90" s="75"/>
      <c r="AA90" s="76">
        <f t="shared" si="15"/>
        <v>0</v>
      </c>
      <c r="AB90" s="75"/>
      <c r="AC90" s="76">
        <f t="shared" si="16"/>
        <v>0</v>
      </c>
      <c r="AD90" s="75"/>
      <c r="AE90" s="75"/>
      <c r="AF90" s="75"/>
      <c r="AG90" s="75"/>
      <c r="AH90" s="76">
        <f>(AD90*'MS-8,9,10 Domain 3 Weights'!$B$2)+(AE90*'MS-8,9,10 Domain 3 Weights'!$B$3)+(AF90*'MS-8,9,10 Domain 3 Weights'!$B$4)+(AG90*'MS-8,9,10 Domain 3 Weights'!$B$5)</f>
        <v>0</v>
      </c>
      <c r="AI90" s="75">
        <v>4</v>
      </c>
      <c r="AJ90" s="75">
        <v>4</v>
      </c>
      <c r="AK90" s="75">
        <v>3</v>
      </c>
      <c r="AL90" s="76">
        <f t="shared" si="17"/>
        <v>11</v>
      </c>
      <c r="AM90" s="78" t="str">
        <f t="shared" si="18"/>
        <v>No</v>
      </c>
      <c r="AN90" s="78" t="str">
        <f t="shared" si="19"/>
        <v>NOT SELECTED</v>
      </c>
      <c r="AO90" s="78" t="str">
        <f t="shared" si="20"/>
        <v>NOT SELECTED</v>
      </c>
      <c r="AP90" s="60" t="s">
        <v>872</v>
      </c>
      <c r="AQ90" s="73" t="s">
        <v>959</v>
      </c>
      <c r="AR90" s="73"/>
    </row>
    <row r="91" spans="1:44" ht="40.5" customHeight="1">
      <c r="A91" s="1" t="s">
        <v>129</v>
      </c>
      <c r="B91" s="70" t="s">
        <v>12</v>
      </c>
      <c r="C91" s="71">
        <v>9</v>
      </c>
      <c r="D91" s="72" t="s">
        <v>897</v>
      </c>
      <c r="E91" s="72"/>
      <c r="F91" s="73" t="s">
        <v>139</v>
      </c>
      <c r="G91" s="74" t="s">
        <v>36</v>
      </c>
      <c r="H91" s="73" t="s">
        <v>101</v>
      </c>
      <c r="I91" s="73" t="s">
        <v>755</v>
      </c>
      <c r="J91" s="73" t="s">
        <v>761</v>
      </c>
      <c r="K91" s="73" t="s">
        <v>726</v>
      </c>
      <c r="L91" s="73" t="s">
        <v>131</v>
      </c>
      <c r="M91" s="75">
        <v>4</v>
      </c>
      <c r="N91" s="75">
        <v>4</v>
      </c>
      <c r="O91" s="75">
        <v>4</v>
      </c>
      <c r="P91" s="75">
        <v>4</v>
      </c>
      <c r="Q91" s="75">
        <v>4</v>
      </c>
      <c r="R91" s="75">
        <v>4</v>
      </c>
      <c r="S91" s="76">
        <f t="shared" si="21"/>
        <v>16</v>
      </c>
      <c r="T91" s="75"/>
      <c r="U91" s="76">
        <f t="shared" si="13"/>
        <v>0</v>
      </c>
      <c r="V91" s="75">
        <v>5</v>
      </c>
      <c r="W91" s="75">
        <v>4</v>
      </c>
      <c r="X91" s="75">
        <v>3</v>
      </c>
      <c r="Y91" s="76">
        <f t="shared" si="14"/>
        <v>12</v>
      </c>
      <c r="Z91" s="75"/>
      <c r="AA91" s="76">
        <f t="shared" si="15"/>
        <v>0</v>
      </c>
      <c r="AB91" s="75"/>
      <c r="AC91" s="76">
        <f t="shared" si="16"/>
        <v>0</v>
      </c>
      <c r="AD91" s="75"/>
      <c r="AE91" s="75"/>
      <c r="AF91" s="75"/>
      <c r="AG91" s="75"/>
      <c r="AH91" s="76">
        <f>(AD91*'MS-8,9,10 Domain 3 Weights'!$B$2)+(AE91*'MS-8,9,10 Domain 3 Weights'!$B$3)+(AF91*'MS-8,9,10 Domain 3 Weights'!$B$4)+(AG91*'MS-8,9,10 Domain 3 Weights'!$B$5)</f>
        <v>0</v>
      </c>
      <c r="AI91" s="75">
        <v>4</v>
      </c>
      <c r="AJ91" s="75">
        <v>4</v>
      </c>
      <c r="AK91" s="75">
        <v>3</v>
      </c>
      <c r="AL91" s="76">
        <f t="shared" si="17"/>
        <v>11</v>
      </c>
      <c r="AM91" s="78" t="str">
        <f t="shared" si="18"/>
        <v>No</v>
      </c>
      <c r="AN91" s="78" t="str">
        <f t="shared" si="19"/>
        <v>NOT SELECTED</v>
      </c>
      <c r="AO91" s="78" t="str">
        <f t="shared" si="20"/>
        <v>NOT SELECTED</v>
      </c>
      <c r="AP91" s="60" t="s">
        <v>872</v>
      </c>
      <c r="AQ91" s="73" t="s">
        <v>959</v>
      </c>
      <c r="AR91" s="73"/>
    </row>
    <row r="92" spans="1:44" ht="52.5" customHeight="1">
      <c r="A92" s="1" t="s">
        <v>129</v>
      </c>
      <c r="B92" s="70" t="s">
        <v>12</v>
      </c>
      <c r="C92" s="71">
        <v>10</v>
      </c>
      <c r="D92" s="72" t="s">
        <v>897</v>
      </c>
      <c r="E92" s="72"/>
      <c r="F92" s="73" t="s">
        <v>140</v>
      </c>
      <c r="G92" s="74" t="s">
        <v>36</v>
      </c>
      <c r="H92" s="73" t="s">
        <v>37</v>
      </c>
      <c r="I92" s="73" t="s">
        <v>755</v>
      </c>
      <c r="J92" s="73" t="s">
        <v>761</v>
      </c>
      <c r="K92" s="73" t="s">
        <v>726</v>
      </c>
      <c r="L92" s="73" t="s">
        <v>131</v>
      </c>
      <c r="M92" s="75">
        <v>4</v>
      </c>
      <c r="N92" s="75">
        <v>5</v>
      </c>
      <c r="O92" s="75">
        <v>3</v>
      </c>
      <c r="P92" s="75">
        <v>4</v>
      </c>
      <c r="Q92" s="75">
        <v>4</v>
      </c>
      <c r="R92" s="75">
        <v>4</v>
      </c>
      <c r="S92" s="76">
        <f t="shared" si="21"/>
        <v>16</v>
      </c>
      <c r="T92" s="79"/>
      <c r="U92" s="76">
        <f t="shared" si="13"/>
        <v>0</v>
      </c>
      <c r="V92" s="75">
        <v>5</v>
      </c>
      <c r="W92" s="75">
        <v>4</v>
      </c>
      <c r="X92" s="75">
        <v>4</v>
      </c>
      <c r="Y92" s="76">
        <f t="shared" si="14"/>
        <v>13</v>
      </c>
      <c r="Z92" s="75"/>
      <c r="AA92" s="76">
        <f t="shared" si="15"/>
        <v>0</v>
      </c>
      <c r="AB92" s="75"/>
      <c r="AC92" s="76">
        <f t="shared" si="16"/>
        <v>0</v>
      </c>
      <c r="AD92" s="75"/>
      <c r="AE92" s="75"/>
      <c r="AF92" s="75"/>
      <c r="AG92" s="75"/>
      <c r="AH92" s="76">
        <f>(AD92*'MS-8,9,10 Domain 3 Weights'!$B$2)+(AE92*'MS-8,9,10 Domain 3 Weights'!$B$3)+(AF92*'MS-8,9,10 Domain 3 Weights'!$B$4)+(AG92*'MS-8,9,10 Domain 3 Weights'!$B$5)</f>
        <v>0</v>
      </c>
      <c r="AI92" s="75">
        <v>4</v>
      </c>
      <c r="AJ92" s="75">
        <v>4</v>
      </c>
      <c r="AK92" s="75">
        <v>5</v>
      </c>
      <c r="AL92" s="76">
        <f t="shared" si="17"/>
        <v>13</v>
      </c>
      <c r="AM92" s="78" t="str">
        <f t="shared" si="18"/>
        <v>Yes</v>
      </c>
      <c r="AN92" s="78" t="str">
        <f t="shared" si="19"/>
        <v>SELECTED</v>
      </c>
      <c r="AO92" s="78" t="str">
        <f t="shared" si="20"/>
        <v>CORE</v>
      </c>
      <c r="AP92" s="60" t="s">
        <v>872</v>
      </c>
      <c r="AQ92" s="73" t="s">
        <v>959</v>
      </c>
      <c r="AR92" s="73" t="s">
        <v>963</v>
      </c>
    </row>
    <row r="93" spans="1:44" ht="40.5" customHeight="1">
      <c r="A93" s="1" t="s">
        <v>129</v>
      </c>
      <c r="B93" s="70" t="s">
        <v>12</v>
      </c>
      <c r="C93" s="71">
        <v>11</v>
      </c>
      <c r="D93" s="72" t="s">
        <v>897</v>
      </c>
      <c r="E93" s="72"/>
      <c r="F93" s="73" t="s">
        <v>141</v>
      </c>
      <c r="G93" s="74" t="s">
        <v>36</v>
      </c>
      <c r="H93" s="73" t="s">
        <v>37</v>
      </c>
      <c r="I93" s="73" t="s">
        <v>755</v>
      </c>
      <c r="J93" s="73" t="s">
        <v>761</v>
      </c>
      <c r="K93" s="73" t="s">
        <v>727</v>
      </c>
      <c r="L93" s="73" t="s">
        <v>131</v>
      </c>
      <c r="M93" s="75">
        <v>4</v>
      </c>
      <c r="N93" s="75">
        <v>3</v>
      </c>
      <c r="O93" s="75">
        <v>4</v>
      </c>
      <c r="P93" s="75">
        <v>4</v>
      </c>
      <c r="Q93" s="75">
        <v>4</v>
      </c>
      <c r="R93" s="75">
        <v>4</v>
      </c>
      <c r="S93" s="76">
        <f t="shared" si="21"/>
        <v>15</v>
      </c>
      <c r="T93" s="79"/>
      <c r="U93" s="76">
        <f t="shared" si="13"/>
        <v>0</v>
      </c>
      <c r="V93" s="75">
        <v>5</v>
      </c>
      <c r="W93" s="75">
        <v>4</v>
      </c>
      <c r="X93" s="80">
        <v>4</v>
      </c>
      <c r="Y93" s="76">
        <f t="shared" si="14"/>
        <v>13</v>
      </c>
      <c r="Z93" s="75"/>
      <c r="AA93" s="76">
        <f t="shared" si="15"/>
        <v>0</v>
      </c>
      <c r="AB93" s="75"/>
      <c r="AC93" s="76">
        <f t="shared" si="16"/>
        <v>0</v>
      </c>
      <c r="AD93" s="75"/>
      <c r="AE93" s="75"/>
      <c r="AF93" s="75"/>
      <c r="AG93" s="75"/>
      <c r="AH93" s="76">
        <f>(AD93*'MS-8,9,10 Domain 3 Weights'!$B$2)+(AE93*'MS-8,9,10 Domain 3 Weights'!$B$3)+(AF93*'MS-8,9,10 Domain 3 Weights'!$B$4)+(AG93*'MS-8,9,10 Domain 3 Weights'!$B$5)</f>
        <v>0</v>
      </c>
      <c r="AI93" s="75">
        <v>4</v>
      </c>
      <c r="AJ93" s="75">
        <v>4</v>
      </c>
      <c r="AK93" s="75">
        <v>3</v>
      </c>
      <c r="AL93" s="76">
        <f t="shared" si="17"/>
        <v>11</v>
      </c>
      <c r="AM93" s="78" t="str">
        <f t="shared" si="18"/>
        <v>Yes</v>
      </c>
      <c r="AN93" s="78" t="str">
        <f t="shared" si="19"/>
        <v>NOT SELECTED</v>
      </c>
      <c r="AO93" s="78" t="str">
        <f t="shared" si="20"/>
        <v>NOT SELECTED</v>
      </c>
      <c r="AP93" s="60" t="s">
        <v>872</v>
      </c>
      <c r="AQ93" s="73" t="s">
        <v>959</v>
      </c>
      <c r="AR93" s="73"/>
    </row>
    <row r="94" spans="1:44" ht="50.25" customHeight="1">
      <c r="A94" s="1" t="s">
        <v>129</v>
      </c>
      <c r="B94" s="70" t="s">
        <v>12</v>
      </c>
      <c r="C94" s="71">
        <v>12</v>
      </c>
      <c r="D94" s="72" t="s">
        <v>897</v>
      </c>
      <c r="E94" s="72"/>
      <c r="F94" s="73" t="s">
        <v>142</v>
      </c>
      <c r="G94" s="74" t="s">
        <v>36</v>
      </c>
      <c r="H94" s="73" t="s">
        <v>37</v>
      </c>
      <c r="I94" s="73" t="s">
        <v>755</v>
      </c>
      <c r="J94" s="73" t="s">
        <v>761</v>
      </c>
      <c r="K94" s="73" t="s">
        <v>727</v>
      </c>
      <c r="L94" s="73" t="s">
        <v>131</v>
      </c>
      <c r="M94" s="75">
        <v>4</v>
      </c>
      <c r="N94" s="75">
        <v>5</v>
      </c>
      <c r="O94" s="75">
        <v>3</v>
      </c>
      <c r="P94" s="75">
        <v>4</v>
      </c>
      <c r="Q94" s="75">
        <v>3</v>
      </c>
      <c r="R94" s="75">
        <v>3</v>
      </c>
      <c r="S94" s="76">
        <f t="shared" si="21"/>
        <v>16</v>
      </c>
      <c r="T94" s="79"/>
      <c r="U94" s="76">
        <f t="shared" si="13"/>
        <v>0</v>
      </c>
      <c r="V94" s="75">
        <v>5</v>
      </c>
      <c r="W94" s="75">
        <v>3</v>
      </c>
      <c r="X94" s="75">
        <v>4</v>
      </c>
      <c r="Y94" s="76">
        <f t="shared" si="14"/>
        <v>12</v>
      </c>
      <c r="Z94" s="75"/>
      <c r="AA94" s="76">
        <f t="shared" si="15"/>
        <v>0</v>
      </c>
      <c r="AB94" s="75"/>
      <c r="AC94" s="76">
        <f t="shared" si="16"/>
        <v>0</v>
      </c>
      <c r="AD94" s="75"/>
      <c r="AE94" s="75"/>
      <c r="AF94" s="75"/>
      <c r="AG94" s="75"/>
      <c r="AH94" s="76">
        <f>(AD94*'MS-8,9,10 Domain 3 Weights'!$B$2)+(AE94*'MS-8,9,10 Domain 3 Weights'!$B$3)+(AF94*'MS-8,9,10 Domain 3 Weights'!$B$4)+(AG94*'MS-8,9,10 Domain 3 Weights'!$B$5)</f>
        <v>0</v>
      </c>
      <c r="AI94" s="75">
        <v>4</v>
      </c>
      <c r="AJ94" s="75">
        <v>4</v>
      </c>
      <c r="AK94" s="75">
        <v>3</v>
      </c>
      <c r="AL94" s="76">
        <f t="shared" si="17"/>
        <v>11</v>
      </c>
      <c r="AM94" s="78" t="str">
        <f t="shared" si="18"/>
        <v>No</v>
      </c>
      <c r="AN94" s="78" t="str">
        <f t="shared" si="19"/>
        <v>NOT SELECTED</v>
      </c>
      <c r="AO94" s="78" t="str">
        <f t="shared" si="20"/>
        <v>NOT SELECTED</v>
      </c>
      <c r="AP94" s="60" t="s">
        <v>872</v>
      </c>
      <c r="AQ94" s="73" t="s">
        <v>959</v>
      </c>
      <c r="AR94" s="73"/>
    </row>
    <row r="95" spans="1:44" ht="60" customHeight="1">
      <c r="A95" s="1" t="s">
        <v>129</v>
      </c>
      <c r="B95" s="70" t="s">
        <v>12</v>
      </c>
      <c r="C95" s="71">
        <v>13</v>
      </c>
      <c r="D95" s="72" t="s">
        <v>897</v>
      </c>
      <c r="E95" s="72"/>
      <c r="F95" s="73" t="s">
        <v>143</v>
      </c>
      <c r="G95" s="74" t="s">
        <v>36</v>
      </c>
      <c r="H95" s="73" t="s">
        <v>37</v>
      </c>
      <c r="I95" s="73" t="s">
        <v>755</v>
      </c>
      <c r="J95" s="73" t="s">
        <v>761</v>
      </c>
      <c r="K95" s="73" t="s">
        <v>727</v>
      </c>
      <c r="L95" s="73" t="s">
        <v>131</v>
      </c>
      <c r="M95" s="75">
        <v>4</v>
      </c>
      <c r="N95" s="75">
        <v>5</v>
      </c>
      <c r="O95" s="75">
        <v>3</v>
      </c>
      <c r="P95" s="75">
        <v>4</v>
      </c>
      <c r="Q95" s="75">
        <v>3</v>
      </c>
      <c r="R95" s="75">
        <v>3</v>
      </c>
      <c r="S95" s="76">
        <f t="shared" si="21"/>
        <v>16</v>
      </c>
      <c r="T95" s="79"/>
      <c r="U95" s="76">
        <f t="shared" si="13"/>
        <v>0</v>
      </c>
      <c r="V95" s="75">
        <v>5</v>
      </c>
      <c r="W95" s="75">
        <v>4</v>
      </c>
      <c r="X95" s="80">
        <v>4</v>
      </c>
      <c r="Y95" s="76">
        <f t="shared" si="14"/>
        <v>13</v>
      </c>
      <c r="Z95" s="75"/>
      <c r="AA95" s="76">
        <f t="shared" si="15"/>
        <v>0</v>
      </c>
      <c r="AB95" s="75"/>
      <c r="AC95" s="76">
        <f t="shared" si="16"/>
        <v>0</v>
      </c>
      <c r="AD95" s="75"/>
      <c r="AE95" s="75"/>
      <c r="AF95" s="75"/>
      <c r="AG95" s="75"/>
      <c r="AH95" s="76">
        <f>(AD95*'MS-8,9,10 Domain 3 Weights'!$B$2)+(AE95*'MS-8,9,10 Domain 3 Weights'!$B$3)+(AF95*'MS-8,9,10 Domain 3 Weights'!$B$4)+(AG95*'MS-8,9,10 Domain 3 Weights'!$B$5)</f>
        <v>0</v>
      </c>
      <c r="AI95" s="75">
        <v>4</v>
      </c>
      <c r="AJ95" s="75">
        <v>4</v>
      </c>
      <c r="AK95" s="75">
        <v>3</v>
      </c>
      <c r="AL95" s="76">
        <f t="shared" si="17"/>
        <v>11</v>
      </c>
      <c r="AM95" s="78" t="str">
        <f t="shared" si="18"/>
        <v>Yes</v>
      </c>
      <c r="AN95" s="78" t="str">
        <f t="shared" si="19"/>
        <v>SELECTED</v>
      </c>
      <c r="AO95" s="78" t="str">
        <f t="shared" si="20"/>
        <v>NOT SELECTED</v>
      </c>
      <c r="AP95" s="60" t="s">
        <v>872</v>
      </c>
      <c r="AQ95" s="73" t="s">
        <v>959</v>
      </c>
      <c r="AR95" s="73"/>
    </row>
    <row r="96" spans="1:44" ht="52.5" customHeight="1">
      <c r="A96" s="1" t="s">
        <v>129</v>
      </c>
      <c r="B96" s="70" t="s">
        <v>12</v>
      </c>
      <c r="C96" s="71">
        <v>14</v>
      </c>
      <c r="D96" s="72" t="s">
        <v>897</v>
      </c>
      <c r="E96" s="72"/>
      <c r="F96" s="73" t="s">
        <v>144</v>
      </c>
      <c r="G96" s="74" t="s">
        <v>36</v>
      </c>
      <c r="H96" s="73" t="s">
        <v>37</v>
      </c>
      <c r="I96" s="73" t="s">
        <v>755</v>
      </c>
      <c r="J96" s="73" t="s">
        <v>761</v>
      </c>
      <c r="K96" s="73" t="s">
        <v>727</v>
      </c>
      <c r="L96" s="73" t="s">
        <v>131</v>
      </c>
      <c r="M96" s="75">
        <v>4</v>
      </c>
      <c r="N96" s="75">
        <v>5</v>
      </c>
      <c r="O96" s="75">
        <v>3</v>
      </c>
      <c r="P96" s="75">
        <v>4</v>
      </c>
      <c r="Q96" s="75">
        <v>3</v>
      </c>
      <c r="R96" s="75">
        <v>3</v>
      </c>
      <c r="S96" s="76">
        <f t="shared" si="21"/>
        <v>16</v>
      </c>
      <c r="T96" s="79"/>
      <c r="U96" s="76">
        <f t="shared" si="13"/>
        <v>0</v>
      </c>
      <c r="V96" s="75">
        <v>5</v>
      </c>
      <c r="W96" s="75">
        <v>3</v>
      </c>
      <c r="X96" s="80">
        <v>4</v>
      </c>
      <c r="Y96" s="76">
        <f t="shared" si="14"/>
        <v>12</v>
      </c>
      <c r="Z96" s="75"/>
      <c r="AA96" s="76">
        <f t="shared" si="15"/>
        <v>0</v>
      </c>
      <c r="AB96" s="75"/>
      <c r="AC96" s="76">
        <f t="shared" si="16"/>
        <v>0</v>
      </c>
      <c r="AD96" s="75"/>
      <c r="AE96" s="75"/>
      <c r="AF96" s="75"/>
      <c r="AG96" s="75"/>
      <c r="AH96" s="76">
        <f>(AD96*'MS-8,9,10 Domain 3 Weights'!$B$2)+(AE96*'MS-8,9,10 Domain 3 Weights'!$B$3)+(AF96*'MS-8,9,10 Domain 3 Weights'!$B$4)+(AG96*'MS-8,9,10 Domain 3 Weights'!$B$5)</f>
        <v>0</v>
      </c>
      <c r="AI96" s="75">
        <v>4</v>
      </c>
      <c r="AJ96" s="75">
        <v>4</v>
      </c>
      <c r="AK96" s="75">
        <v>3</v>
      </c>
      <c r="AL96" s="76">
        <f t="shared" si="17"/>
        <v>11</v>
      </c>
      <c r="AM96" s="78" t="str">
        <f t="shared" si="18"/>
        <v>No</v>
      </c>
      <c r="AN96" s="78" t="str">
        <f t="shared" si="19"/>
        <v>NOT SELECTED</v>
      </c>
      <c r="AO96" s="78" t="str">
        <f t="shared" si="20"/>
        <v>NOT SELECTED</v>
      </c>
      <c r="AP96" s="60" t="s">
        <v>872</v>
      </c>
      <c r="AQ96" s="73" t="s">
        <v>959</v>
      </c>
      <c r="AR96" s="73"/>
    </row>
    <row r="97" spans="1:44" ht="54" customHeight="1">
      <c r="A97" s="1" t="s">
        <v>129</v>
      </c>
      <c r="B97" s="70" t="s">
        <v>12</v>
      </c>
      <c r="C97" s="71">
        <v>15</v>
      </c>
      <c r="D97" s="72" t="s">
        <v>897</v>
      </c>
      <c r="E97" s="72"/>
      <c r="F97" s="73" t="s">
        <v>145</v>
      </c>
      <c r="G97" s="74" t="s">
        <v>36</v>
      </c>
      <c r="H97" s="73" t="s">
        <v>37</v>
      </c>
      <c r="I97" s="73" t="s">
        <v>755</v>
      </c>
      <c r="J97" s="73" t="s">
        <v>761</v>
      </c>
      <c r="K97" s="73" t="s">
        <v>727</v>
      </c>
      <c r="L97" s="73" t="s">
        <v>131</v>
      </c>
      <c r="M97" s="75">
        <v>4</v>
      </c>
      <c r="N97" s="75">
        <v>5</v>
      </c>
      <c r="O97" s="75">
        <v>3</v>
      </c>
      <c r="P97" s="75">
        <v>4</v>
      </c>
      <c r="Q97" s="75">
        <v>3</v>
      </c>
      <c r="R97" s="75">
        <v>3</v>
      </c>
      <c r="S97" s="76">
        <f t="shared" si="21"/>
        <v>16</v>
      </c>
      <c r="T97" s="79"/>
      <c r="U97" s="76">
        <f t="shared" si="13"/>
        <v>0</v>
      </c>
      <c r="V97" s="75">
        <v>5</v>
      </c>
      <c r="W97" s="75">
        <v>2</v>
      </c>
      <c r="X97" s="80">
        <v>5</v>
      </c>
      <c r="Y97" s="76">
        <f t="shared" si="14"/>
        <v>12</v>
      </c>
      <c r="Z97" s="75"/>
      <c r="AA97" s="76">
        <f t="shared" si="15"/>
        <v>0</v>
      </c>
      <c r="AB97" s="75"/>
      <c r="AC97" s="76">
        <f t="shared" si="16"/>
        <v>0</v>
      </c>
      <c r="AD97" s="75"/>
      <c r="AE97" s="75"/>
      <c r="AF97" s="75"/>
      <c r="AG97" s="75"/>
      <c r="AH97" s="76">
        <f>(AD97*'MS-8,9,10 Domain 3 Weights'!$B$2)+(AE97*'MS-8,9,10 Domain 3 Weights'!$B$3)+(AF97*'MS-8,9,10 Domain 3 Weights'!$B$4)+(AG97*'MS-8,9,10 Domain 3 Weights'!$B$5)</f>
        <v>0</v>
      </c>
      <c r="AI97" s="75">
        <v>4</v>
      </c>
      <c r="AJ97" s="75">
        <v>4</v>
      </c>
      <c r="AK97" s="75">
        <v>3</v>
      </c>
      <c r="AL97" s="76">
        <f t="shared" si="17"/>
        <v>11</v>
      </c>
      <c r="AM97" s="78" t="str">
        <f t="shared" si="18"/>
        <v>No</v>
      </c>
      <c r="AN97" s="78" t="str">
        <f t="shared" si="19"/>
        <v>NOT SELECTED</v>
      </c>
      <c r="AO97" s="78" t="str">
        <f t="shared" si="20"/>
        <v>NOT SELECTED</v>
      </c>
      <c r="AP97" s="60" t="s">
        <v>872</v>
      </c>
      <c r="AQ97" s="73" t="s">
        <v>959</v>
      </c>
      <c r="AR97" s="73"/>
    </row>
    <row r="98" spans="1:44" ht="80">
      <c r="A98" s="1" t="s">
        <v>129</v>
      </c>
      <c r="B98" s="70" t="s">
        <v>12</v>
      </c>
      <c r="C98" s="71">
        <v>16</v>
      </c>
      <c r="D98" s="72" t="s">
        <v>898</v>
      </c>
      <c r="E98" s="72"/>
      <c r="F98" s="73" t="s">
        <v>146</v>
      </c>
      <c r="G98" s="74" t="s">
        <v>77</v>
      </c>
      <c r="H98" s="73" t="s">
        <v>82</v>
      </c>
      <c r="I98" s="73" t="s">
        <v>755</v>
      </c>
      <c r="J98" s="73" t="s">
        <v>762</v>
      </c>
      <c r="K98" s="73" t="s">
        <v>727</v>
      </c>
      <c r="L98" s="73" t="s">
        <v>131</v>
      </c>
      <c r="M98" s="75">
        <v>4</v>
      </c>
      <c r="N98" s="75">
        <v>4</v>
      </c>
      <c r="O98" s="75">
        <v>4</v>
      </c>
      <c r="P98" s="75">
        <v>4</v>
      </c>
      <c r="Q98" s="75">
        <v>3</v>
      </c>
      <c r="R98" s="75">
        <v>4</v>
      </c>
      <c r="S98" s="76">
        <f t="shared" si="21"/>
        <v>16</v>
      </c>
      <c r="T98" s="75"/>
      <c r="U98" s="76">
        <f t="shared" si="13"/>
        <v>0</v>
      </c>
      <c r="V98" s="75"/>
      <c r="W98" s="75"/>
      <c r="X98" s="75"/>
      <c r="Y98" s="76">
        <f t="shared" si="14"/>
        <v>0</v>
      </c>
      <c r="Z98" s="75">
        <v>3</v>
      </c>
      <c r="AA98" s="76">
        <f t="shared" si="15"/>
        <v>3</v>
      </c>
      <c r="AB98" s="75"/>
      <c r="AC98" s="76">
        <f t="shared" si="16"/>
        <v>0</v>
      </c>
      <c r="AD98" s="75"/>
      <c r="AE98" s="75"/>
      <c r="AF98" s="75"/>
      <c r="AG98" s="75"/>
      <c r="AH98" s="76">
        <f>(AD98*'MS-8,9,10 Domain 3 Weights'!$B$2)+(AE98*'MS-8,9,10 Domain 3 Weights'!$B$3)+(AF98*'MS-8,9,10 Domain 3 Weights'!$B$4)+(AG98*'MS-8,9,10 Domain 3 Weights'!$B$5)</f>
        <v>0</v>
      </c>
      <c r="AI98" s="75">
        <v>4</v>
      </c>
      <c r="AJ98" s="75">
        <v>4</v>
      </c>
      <c r="AK98" s="75">
        <v>4</v>
      </c>
      <c r="AL98" s="76">
        <f t="shared" si="17"/>
        <v>12</v>
      </c>
      <c r="AM98" s="78" t="str">
        <f t="shared" si="18"/>
        <v>No</v>
      </c>
      <c r="AN98" s="78" t="str">
        <f t="shared" si="19"/>
        <v>NOT SELECTED</v>
      </c>
      <c r="AO98" s="78" t="str">
        <f t="shared" si="20"/>
        <v>NOT SELECTED</v>
      </c>
      <c r="AP98" s="60" t="s">
        <v>872</v>
      </c>
      <c r="AQ98" s="73"/>
      <c r="AR98" s="73"/>
    </row>
    <row r="99" spans="1:44" ht="30.75" customHeight="1">
      <c r="A99" s="1" t="s">
        <v>129</v>
      </c>
      <c r="B99" s="70" t="s">
        <v>12</v>
      </c>
      <c r="C99" s="71">
        <v>17</v>
      </c>
      <c r="D99" s="72" t="s">
        <v>898</v>
      </c>
      <c r="E99" s="72"/>
      <c r="F99" s="73" t="s">
        <v>147</v>
      </c>
      <c r="G99" s="74" t="s">
        <v>77</v>
      </c>
      <c r="H99" s="73" t="s">
        <v>82</v>
      </c>
      <c r="I99" s="73" t="s">
        <v>755</v>
      </c>
      <c r="J99" s="73" t="s">
        <v>762</v>
      </c>
      <c r="K99" s="73" t="s">
        <v>727</v>
      </c>
      <c r="L99" s="73" t="s">
        <v>131</v>
      </c>
      <c r="M99" s="75">
        <v>4</v>
      </c>
      <c r="N99" s="75">
        <v>4</v>
      </c>
      <c r="O99" s="75">
        <v>4</v>
      </c>
      <c r="P99" s="75">
        <v>4</v>
      </c>
      <c r="Q99" s="75">
        <v>3</v>
      </c>
      <c r="R99" s="75">
        <v>4</v>
      </c>
      <c r="S99" s="76">
        <f t="shared" si="21"/>
        <v>16</v>
      </c>
      <c r="T99" s="75"/>
      <c r="U99" s="76">
        <f t="shared" si="13"/>
        <v>0</v>
      </c>
      <c r="V99" s="75"/>
      <c r="W99" s="75"/>
      <c r="X99" s="75"/>
      <c r="Y99" s="76">
        <f t="shared" si="14"/>
        <v>0</v>
      </c>
      <c r="Z99" s="75">
        <v>5</v>
      </c>
      <c r="AA99" s="76">
        <f t="shared" si="15"/>
        <v>5</v>
      </c>
      <c r="AB99" s="75"/>
      <c r="AC99" s="76">
        <f t="shared" si="16"/>
        <v>0</v>
      </c>
      <c r="AD99" s="75"/>
      <c r="AE99" s="75"/>
      <c r="AF99" s="75"/>
      <c r="AG99" s="75"/>
      <c r="AH99" s="76">
        <f>(AD99*'MS-8,9,10 Domain 3 Weights'!$B$2)+(AE99*'MS-8,9,10 Domain 3 Weights'!$B$3)+(AF99*'MS-8,9,10 Domain 3 Weights'!$B$4)+(AG99*'MS-8,9,10 Domain 3 Weights'!$B$5)</f>
        <v>0</v>
      </c>
      <c r="AI99" s="75">
        <v>4</v>
      </c>
      <c r="AJ99" s="75">
        <v>3</v>
      </c>
      <c r="AK99" s="75">
        <v>2</v>
      </c>
      <c r="AL99" s="76">
        <f t="shared" si="17"/>
        <v>9</v>
      </c>
      <c r="AM99" s="78" t="str">
        <f t="shared" si="18"/>
        <v>Yes</v>
      </c>
      <c r="AN99" s="78" t="str">
        <f t="shared" si="19"/>
        <v>SELECTED</v>
      </c>
      <c r="AO99" s="78" t="str">
        <f t="shared" si="20"/>
        <v>NOT SELECTED</v>
      </c>
      <c r="AP99" s="60" t="s">
        <v>872</v>
      </c>
      <c r="AQ99" s="73"/>
      <c r="AR99" s="73"/>
    </row>
    <row r="100" spans="1:44" ht="80">
      <c r="A100" s="1" t="s">
        <v>129</v>
      </c>
      <c r="B100" s="70" t="s">
        <v>12</v>
      </c>
      <c r="C100" s="71">
        <v>18</v>
      </c>
      <c r="D100" s="72" t="s">
        <v>898</v>
      </c>
      <c r="E100" s="72"/>
      <c r="F100" s="73" t="s">
        <v>148</v>
      </c>
      <c r="G100" s="74" t="s">
        <v>77</v>
      </c>
      <c r="H100" s="73" t="s">
        <v>82</v>
      </c>
      <c r="I100" s="73" t="s">
        <v>755</v>
      </c>
      <c r="J100" s="73" t="s">
        <v>762</v>
      </c>
      <c r="K100" s="73" t="s">
        <v>727</v>
      </c>
      <c r="L100" s="73" t="s">
        <v>131</v>
      </c>
      <c r="M100" s="75">
        <v>4</v>
      </c>
      <c r="N100" s="75">
        <v>4</v>
      </c>
      <c r="O100" s="75">
        <v>4</v>
      </c>
      <c r="P100" s="75">
        <v>4</v>
      </c>
      <c r="Q100" s="75">
        <v>3</v>
      </c>
      <c r="R100" s="75">
        <v>4</v>
      </c>
      <c r="S100" s="76">
        <f t="shared" si="21"/>
        <v>16</v>
      </c>
      <c r="T100" s="75"/>
      <c r="U100" s="76">
        <f t="shared" si="13"/>
        <v>0</v>
      </c>
      <c r="V100" s="75"/>
      <c r="W100" s="75"/>
      <c r="X100" s="75"/>
      <c r="Y100" s="76">
        <f t="shared" si="14"/>
        <v>0</v>
      </c>
      <c r="Z100" s="75">
        <v>3</v>
      </c>
      <c r="AA100" s="76">
        <f t="shared" si="15"/>
        <v>3</v>
      </c>
      <c r="AB100" s="75"/>
      <c r="AC100" s="76">
        <f t="shared" si="16"/>
        <v>0</v>
      </c>
      <c r="AD100" s="75"/>
      <c r="AE100" s="75"/>
      <c r="AF100" s="75"/>
      <c r="AG100" s="75"/>
      <c r="AH100" s="76">
        <f>(AD100*'MS-8,9,10 Domain 3 Weights'!$B$2)+(AE100*'MS-8,9,10 Domain 3 Weights'!$B$3)+(AF100*'MS-8,9,10 Domain 3 Weights'!$B$4)+(AG100*'MS-8,9,10 Domain 3 Weights'!$B$5)</f>
        <v>0</v>
      </c>
      <c r="AI100" s="75">
        <v>4</v>
      </c>
      <c r="AJ100" s="75">
        <v>4</v>
      </c>
      <c r="AK100" s="75">
        <v>2</v>
      </c>
      <c r="AL100" s="76">
        <f t="shared" si="17"/>
        <v>10</v>
      </c>
      <c r="AM100" s="78" t="str">
        <f t="shared" si="18"/>
        <v>No</v>
      </c>
      <c r="AN100" s="78" t="str">
        <f t="shared" si="19"/>
        <v>NOT SELECTED</v>
      </c>
      <c r="AO100" s="78" t="str">
        <f t="shared" si="20"/>
        <v>NOT SELECTED</v>
      </c>
      <c r="AP100" s="60" t="s">
        <v>872</v>
      </c>
      <c r="AQ100" s="73"/>
      <c r="AR100" s="73"/>
    </row>
    <row r="101" spans="1:44" ht="30.75" customHeight="1">
      <c r="A101" s="1" t="s">
        <v>129</v>
      </c>
      <c r="B101" s="70" t="s">
        <v>12</v>
      </c>
      <c r="C101" s="71">
        <v>19</v>
      </c>
      <c r="D101" s="72" t="s">
        <v>898</v>
      </c>
      <c r="E101" s="72"/>
      <c r="F101" s="73" t="s">
        <v>149</v>
      </c>
      <c r="G101" s="74" t="s">
        <v>77</v>
      </c>
      <c r="H101" s="73" t="s">
        <v>82</v>
      </c>
      <c r="I101" s="73" t="s">
        <v>755</v>
      </c>
      <c r="J101" s="73" t="s">
        <v>762</v>
      </c>
      <c r="K101" s="73" t="s">
        <v>727</v>
      </c>
      <c r="L101" s="73" t="s">
        <v>131</v>
      </c>
      <c r="M101" s="75">
        <v>4</v>
      </c>
      <c r="N101" s="75">
        <v>4</v>
      </c>
      <c r="O101" s="75">
        <v>4</v>
      </c>
      <c r="P101" s="75">
        <v>4</v>
      </c>
      <c r="Q101" s="75">
        <v>3</v>
      </c>
      <c r="R101" s="75">
        <v>4</v>
      </c>
      <c r="S101" s="76">
        <f t="shared" si="21"/>
        <v>16</v>
      </c>
      <c r="T101" s="75"/>
      <c r="U101" s="76">
        <f t="shared" si="13"/>
        <v>0</v>
      </c>
      <c r="V101" s="75"/>
      <c r="W101" s="75"/>
      <c r="X101" s="75"/>
      <c r="Y101" s="76">
        <f t="shared" si="14"/>
        <v>0</v>
      </c>
      <c r="Z101" s="75">
        <v>5</v>
      </c>
      <c r="AA101" s="76">
        <f t="shared" si="15"/>
        <v>5</v>
      </c>
      <c r="AB101" s="75"/>
      <c r="AC101" s="76">
        <f t="shared" si="16"/>
        <v>0</v>
      </c>
      <c r="AD101" s="75"/>
      <c r="AE101" s="75"/>
      <c r="AF101" s="75"/>
      <c r="AG101" s="75"/>
      <c r="AH101" s="76">
        <f>(AD101*'MS-8,9,10 Domain 3 Weights'!$B$2)+(AE101*'MS-8,9,10 Domain 3 Weights'!$B$3)+(AF101*'MS-8,9,10 Domain 3 Weights'!$B$4)+(AG101*'MS-8,9,10 Domain 3 Weights'!$B$5)</f>
        <v>0</v>
      </c>
      <c r="AI101" s="75">
        <v>4</v>
      </c>
      <c r="AJ101" s="75">
        <v>4</v>
      </c>
      <c r="AK101" s="75">
        <v>4</v>
      </c>
      <c r="AL101" s="76">
        <f t="shared" si="17"/>
        <v>12</v>
      </c>
      <c r="AM101" s="78" t="str">
        <f t="shared" si="18"/>
        <v>Yes</v>
      </c>
      <c r="AN101" s="78" t="str">
        <f t="shared" si="19"/>
        <v>SELECTED</v>
      </c>
      <c r="AO101" s="78" t="str">
        <f t="shared" si="20"/>
        <v>NOT SELECTED</v>
      </c>
      <c r="AP101" s="60" t="s">
        <v>872</v>
      </c>
      <c r="AQ101" s="73"/>
      <c r="AR101" s="73"/>
    </row>
    <row r="102" spans="1:44" ht="48">
      <c r="A102" s="1" t="s">
        <v>150</v>
      </c>
      <c r="B102" s="70" t="s">
        <v>12</v>
      </c>
      <c r="C102" s="71">
        <v>1</v>
      </c>
      <c r="D102" s="72" t="s">
        <v>896</v>
      </c>
      <c r="E102" s="72"/>
      <c r="F102" s="73" t="s">
        <v>151</v>
      </c>
      <c r="G102" s="74" t="s">
        <v>22</v>
      </c>
      <c r="H102" s="73" t="s">
        <v>152</v>
      </c>
      <c r="I102" s="73" t="s">
        <v>755</v>
      </c>
      <c r="J102" s="73" t="s">
        <v>765</v>
      </c>
      <c r="K102" s="73" t="s">
        <v>726</v>
      </c>
      <c r="L102" s="73" t="s">
        <v>153</v>
      </c>
      <c r="M102" s="75">
        <v>4</v>
      </c>
      <c r="N102" s="75">
        <v>4</v>
      </c>
      <c r="O102" s="75">
        <v>4</v>
      </c>
      <c r="P102" s="75">
        <v>4</v>
      </c>
      <c r="Q102" s="75">
        <v>4</v>
      </c>
      <c r="R102" s="75">
        <v>3</v>
      </c>
      <c r="S102" s="76">
        <f>SUM(M102:$P102)</f>
        <v>16</v>
      </c>
      <c r="T102" s="75">
        <v>4</v>
      </c>
      <c r="U102" s="76">
        <f t="shared" si="13"/>
        <v>1.2</v>
      </c>
      <c r="V102" s="75"/>
      <c r="W102" s="75"/>
      <c r="X102" s="75"/>
      <c r="Y102" s="76">
        <f t="shared" si="14"/>
        <v>0</v>
      </c>
      <c r="Z102" s="75"/>
      <c r="AA102" s="76">
        <f t="shared" si="15"/>
        <v>0</v>
      </c>
      <c r="AB102" s="75"/>
      <c r="AC102" s="76">
        <f t="shared" si="16"/>
        <v>0</v>
      </c>
      <c r="AD102" s="75"/>
      <c r="AE102" s="75"/>
      <c r="AF102" s="75"/>
      <c r="AG102" s="75"/>
      <c r="AH102" s="76">
        <f>(AD102*'MS-8,9,10 Domain 3 Weights'!$B$2)+(AE102*'MS-8,9,10 Domain 3 Weights'!$B$3)+(AF102*'MS-8,9,10 Domain 3 Weights'!$B$4)+(AG102*'MS-8,9,10 Domain 3 Weights'!$B$5)</f>
        <v>0</v>
      </c>
      <c r="AI102" s="75">
        <v>3</v>
      </c>
      <c r="AJ102" s="75">
        <v>3</v>
      </c>
      <c r="AK102" s="75">
        <v>3</v>
      </c>
      <c r="AL102" s="76">
        <f t="shared" si="17"/>
        <v>9</v>
      </c>
      <c r="AM102" s="78" t="str">
        <f t="shared" si="18"/>
        <v>No</v>
      </c>
      <c r="AN102" s="78" t="str">
        <f t="shared" si="19"/>
        <v>NOT SELECTED</v>
      </c>
      <c r="AO102" s="78" t="str">
        <f t="shared" si="20"/>
        <v>NOT SELECTED</v>
      </c>
      <c r="AP102" s="60" t="s">
        <v>869</v>
      </c>
      <c r="AQ102" s="73"/>
      <c r="AR102" s="73"/>
    </row>
    <row r="103" spans="1:44" ht="48">
      <c r="A103" s="1" t="s">
        <v>150</v>
      </c>
      <c r="B103" s="70" t="s">
        <v>12</v>
      </c>
      <c r="C103" s="71">
        <v>2</v>
      </c>
      <c r="D103" s="72" t="s">
        <v>896</v>
      </c>
      <c r="E103" s="72"/>
      <c r="F103" s="73" t="s">
        <v>154</v>
      </c>
      <c r="G103" s="74" t="s">
        <v>33</v>
      </c>
      <c r="H103" s="73" t="s">
        <v>155</v>
      </c>
      <c r="I103" s="73" t="s">
        <v>755</v>
      </c>
      <c r="J103" s="73" t="s">
        <v>765</v>
      </c>
      <c r="K103" s="73" t="s">
        <v>726</v>
      </c>
      <c r="L103" s="73" t="s">
        <v>153</v>
      </c>
      <c r="M103" s="75">
        <v>4</v>
      </c>
      <c r="N103" s="75">
        <v>4</v>
      </c>
      <c r="O103" s="75">
        <v>4</v>
      </c>
      <c r="P103" s="75">
        <v>4</v>
      </c>
      <c r="Q103" s="75">
        <v>4</v>
      </c>
      <c r="R103" s="75">
        <v>3</v>
      </c>
      <c r="S103" s="76">
        <f>SUM(M103:$P103)</f>
        <v>16</v>
      </c>
      <c r="T103" s="75">
        <v>4</v>
      </c>
      <c r="U103" s="76">
        <f t="shared" si="13"/>
        <v>1.2</v>
      </c>
      <c r="V103" s="75"/>
      <c r="W103" s="75"/>
      <c r="X103" s="75"/>
      <c r="Y103" s="76">
        <f t="shared" si="14"/>
        <v>0</v>
      </c>
      <c r="Z103" s="75"/>
      <c r="AA103" s="76">
        <f t="shared" si="15"/>
        <v>0</v>
      </c>
      <c r="AB103" s="75"/>
      <c r="AC103" s="76">
        <f t="shared" si="16"/>
        <v>0</v>
      </c>
      <c r="AD103" s="75"/>
      <c r="AE103" s="75"/>
      <c r="AF103" s="75"/>
      <c r="AG103" s="75"/>
      <c r="AH103" s="76">
        <f>(AD103*'MS-8,9,10 Domain 3 Weights'!$B$2)+(AE103*'MS-8,9,10 Domain 3 Weights'!$B$3)+(AF103*'MS-8,9,10 Domain 3 Weights'!$B$4)+(AG103*'MS-8,9,10 Domain 3 Weights'!$B$5)</f>
        <v>0</v>
      </c>
      <c r="AI103" s="75">
        <v>3</v>
      </c>
      <c r="AJ103" s="75">
        <v>3</v>
      </c>
      <c r="AK103" s="75">
        <v>3</v>
      </c>
      <c r="AL103" s="76">
        <f t="shared" si="17"/>
        <v>9</v>
      </c>
      <c r="AM103" s="78" t="str">
        <f t="shared" si="18"/>
        <v>No</v>
      </c>
      <c r="AN103" s="78" t="str">
        <f t="shared" si="19"/>
        <v>NOT SELECTED</v>
      </c>
      <c r="AO103" s="78" t="str">
        <f t="shared" si="20"/>
        <v>NOT SELECTED</v>
      </c>
      <c r="AP103" s="60" t="s">
        <v>869</v>
      </c>
      <c r="AQ103" s="73"/>
      <c r="AR103" s="73"/>
    </row>
    <row r="104" spans="1:44" ht="48">
      <c r="A104" s="1" t="s">
        <v>150</v>
      </c>
      <c r="B104" s="70" t="s">
        <v>12</v>
      </c>
      <c r="C104" s="71">
        <v>3</v>
      </c>
      <c r="D104" s="72" t="s">
        <v>896</v>
      </c>
      <c r="E104" s="72"/>
      <c r="F104" s="73" t="s">
        <v>156</v>
      </c>
      <c r="G104" s="74" t="s">
        <v>33</v>
      </c>
      <c r="H104" s="73" t="s">
        <v>155</v>
      </c>
      <c r="I104" s="73" t="s">
        <v>755</v>
      </c>
      <c r="J104" s="73" t="s">
        <v>765</v>
      </c>
      <c r="K104" s="73" t="s">
        <v>726</v>
      </c>
      <c r="L104" s="73" t="s">
        <v>153</v>
      </c>
      <c r="M104" s="75">
        <v>4</v>
      </c>
      <c r="N104" s="75">
        <v>4</v>
      </c>
      <c r="O104" s="75">
        <v>4</v>
      </c>
      <c r="P104" s="75">
        <v>4</v>
      </c>
      <c r="Q104" s="75">
        <v>4</v>
      </c>
      <c r="R104" s="75">
        <v>3</v>
      </c>
      <c r="S104" s="76">
        <f>SUM(M104:$P104)</f>
        <v>16</v>
      </c>
      <c r="T104" s="75">
        <v>4</v>
      </c>
      <c r="U104" s="76">
        <f t="shared" si="13"/>
        <v>1.2</v>
      </c>
      <c r="V104" s="75"/>
      <c r="W104" s="75"/>
      <c r="X104" s="75"/>
      <c r="Y104" s="76">
        <f t="shared" si="14"/>
        <v>0</v>
      </c>
      <c r="Z104" s="75"/>
      <c r="AA104" s="76">
        <f t="shared" si="15"/>
        <v>0</v>
      </c>
      <c r="AB104" s="75"/>
      <c r="AC104" s="76">
        <f t="shared" si="16"/>
        <v>0</v>
      </c>
      <c r="AD104" s="75"/>
      <c r="AE104" s="75"/>
      <c r="AF104" s="75"/>
      <c r="AG104" s="75"/>
      <c r="AH104" s="76">
        <f>(AD104*'MS-8,9,10 Domain 3 Weights'!$B$2)+(AE104*'MS-8,9,10 Domain 3 Weights'!$B$3)+(AF104*'MS-8,9,10 Domain 3 Weights'!$B$4)+(AG104*'MS-8,9,10 Domain 3 Weights'!$B$5)</f>
        <v>0</v>
      </c>
      <c r="AI104" s="75">
        <v>3</v>
      </c>
      <c r="AJ104" s="75">
        <v>3</v>
      </c>
      <c r="AK104" s="75">
        <v>3</v>
      </c>
      <c r="AL104" s="76">
        <f t="shared" si="17"/>
        <v>9</v>
      </c>
      <c r="AM104" s="78" t="str">
        <f t="shared" si="18"/>
        <v>No</v>
      </c>
      <c r="AN104" s="78" t="str">
        <f t="shared" si="19"/>
        <v>NOT SELECTED</v>
      </c>
      <c r="AO104" s="78" t="str">
        <f t="shared" si="20"/>
        <v>NOT SELECTED</v>
      </c>
      <c r="AP104" s="60" t="s">
        <v>869</v>
      </c>
      <c r="AQ104" s="73"/>
      <c r="AR104" s="73"/>
    </row>
    <row r="105" spans="1:44" ht="63" customHeight="1">
      <c r="A105" s="1" t="s">
        <v>150</v>
      </c>
      <c r="B105" s="70" t="s">
        <v>12</v>
      </c>
      <c r="C105" s="71">
        <v>4</v>
      </c>
      <c r="D105" s="72" t="s">
        <v>896</v>
      </c>
      <c r="E105" s="72"/>
      <c r="F105" s="73" t="s">
        <v>157</v>
      </c>
      <c r="G105" s="74" t="s">
        <v>19</v>
      </c>
      <c r="H105" s="73" t="s">
        <v>20</v>
      </c>
      <c r="I105" s="73" t="s">
        <v>755</v>
      </c>
      <c r="J105" s="73" t="s">
        <v>766</v>
      </c>
      <c r="K105" s="73" t="s">
        <v>726</v>
      </c>
      <c r="L105" s="73" t="s">
        <v>153</v>
      </c>
      <c r="M105" s="75">
        <v>4</v>
      </c>
      <c r="N105" s="75">
        <v>4</v>
      </c>
      <c r="O105" s="75">
        <v>4</v>
      </c>
      <c r="P105" s="75">
        <v>4</v>
      </c>
      <c r="Q105" s="75">
        <v>3</v>
      </c>
      <c r="R105" s="75">
        <v>4</v>
      </c>
      <c r="S105" s="76">
        <f>SUM(M105:$P105)</f>
        <v>16</v>
      </c>
      <c r="T105" s="75">
        <v>5</v>
      </c>
      <c r="U105" s="76">
        <f t="shared" si="13"/>
        <v>5</v>
      </c>
      <c r="V105" s="75"/>
      <c r="W105" s="75"/>
      <c r="X105" s="75"/>
      <c r="Y105" s="76">
        <f t="shared" si="14"/>
        <v>0</v>
      </c>
      <c r="Z105" s="75"/>
      <c r="AA105" s="76">
        <f t="shared" si="15"/>
        <v>0</v>
      </c>
      <c r="AB105" s="75"/>
      <c r="AC105" s="76">
        <f t="shared" si="16"/>
        <v>0</v>
      </c>
      <c r="AD105" s="75"/>
      <c r="AE105" s="75"/>
      <c r="AF105" s="75"/>
      <c r="AG105" s="75"/>
      <c r="AH105" s="76">
        <f>(AD105*'MS-8,9,10 Domain 3 Weights'!$B$2)+(AE105*'MS-8,9,10 Domain 3 Weights'!$B$3)+(AF105*'MS-8,9,10 Domain 3 Weights'!$B$4)+(AG105*'MS-8,9,10 Domain 3 Weights'!$B$5)</f>
        <v>0</v>
      </c>
      <c r="AI105" s="75">
        <v>3</v>
      </c>
      <c r="AJ105" s="75">
        <v>3</v>
      </c>
      <c r="AK105" s="75">
        <v>4</v>
      </c>
      <c r="AL105" s="76">
        <f t="shared" si="17"/>
        <v>10</v>
      </c>
      <c r="AM105" s="78" t="str">
        <f t="shared" si="18"/>
        <v>Yes</v>
      </c>
      <c r="AN105" s="78" t="str">
        <f t="shared" si="19"/>
        <v>SELECTED</v>
      </c>
      <c r="AO105" s="78" t="str">
        <f t="shared" si="20"/>
        <v>NOT SELECTED</v>
      </c>
      <c r="AP105" s="60" t="s">
        <v>869</v>
      </c>
      <c r="AQ105" s="73"/>
      <c r="AR105" s="73"/>
    </row>
    <row r="106" spans="1:44" ht="52">
      <c r="A106" s="1" t="s">
        <v>150</v>
      </c>
      <c r="B106" s="70" t="s">
        <v>12</v>
      </c>
      <c r="C106" s="71">
        <v>5</v>
      </c>
      <c r="D106" s="72" t="s">
        <v>896</v>
      </c>
      <c r="E106" s="72"/>
      <c r="F106" s="73" t="s">
        <v>158</v>
      </c>
      <c r="G106" s="74" t="s">
        <v>30</v>
      </c>
      <c r="H106" s="73" t="s">
        <v>31</v>
      </c>
      <c r="I106" s="73" t="s">
        <v>755</v>
      </c>
      <c r="J106" s="73" t="s">
        <v>767</v>
      </c>
      <c r="K106" s="73" t="s">
        <v>726</v>
      </c>
      <c r="L106" s="73" t="s">
        <v>153</v>
      </c>
      <c r="M106" s="75">
        <v>4</v>
      </c>
      <c r="N106" s="75">
        <v>4</v>
      </c>
      <c r="O106" s="75">
        <v>4</v>
      </c>
      <c r="P106" s="75">
        <v>4</v>
      </c>
      <c r="Q106" s="75">
        <v>3</v>
      </c>
      <c r="R106" s="75">
        <v>4</v>
      </c>
      <c r="S106" s="76">
        <f>SUM(M106:$P106)</f>
        <v>16</v>
      </c>
      <c r="T106" s="75"/>
      <c r="U106" s="76">
        <f t="shared" si="13"/>
        <v>0</v>
      </c>
      <c r="V106" s="75"/>
      <c r="W106" s="75"/>
      <c r="X106" s="75"/>
      <c r="Y106" s="76">
        <f t="shared" si="14"/>
        <v>0</v>
      </c>
      <c r="Z106" s="75"/>
      <c r="AA106" s="76">
        <f t="shared" si="15"/>
        <v>0</v>
      </c>
      <c r="AB106" s="75"/>
      <c r="AC106" s="76">
        <f t="shared" si="16"/>
        <v>0</v>
      </c>
      <c r="AD106" s="75"/>
      <c r="AE106" s="75"/>
      <c r="AF106" s="75"/>
      <c r="AG106" s="75"/>
      <c r="AH106" s="76">
        <f>(AD106*'MS-8,9,10 Domain 3 Weights'!$B$2)+(AE106*'MS-8,9,10 Domain 3 Weights'!$B$3)+(AF106*'MS-8,9,10 Domain 3 Weights'!$B$4)+(AG106*'MS-8,9,10 Domain 3 Weights'!$B$5)</f>
        <v>0</v>
      </c>
      <c r="AI106" s="75">
        <v>3</v>
      </c>
      <c r="AJ106" s="75">
        <v>3</v>
      </c>
      <c r="AK106" s="75">
        <v>3</v>
      </c>
      <c r="AL106" s="76">
        <f t="shared" si="17"/>
        <v>9</v>
      </c>
      <c r="AM106" s="78" t="str">
        <f t="shared" si="18"/>
        <v>No</v>
      </c>
      <c r="AN106" s="78" t="str">
        <f t="shared" si="19"/>
        <v>NOT SELECTED</v>
      </c>
      <c r="AO106" s="78" t="str">
        <f t="shared" si="20"/>
        <v>NOT SELECTED</v>
      </c>
      <c r="AP106" s="60" t="s">
        <v>862</v>
      </c>
      <c r="AQ106" s="73"/>
      <c r="AR106" s="73"/>
    </row>
    <row r="107" spans="1:44" ht="48">
      <c r="A107" s="1" t="s">
        <v>150</v>
      </c>
      <c r="B107" s="70" t="s">
        <v>12</v>
      </c>
      <c r="C107" s="71">
        <v>6</v>
      </c>
      <c r="D107" s="72" t="s">
        <v>896</v>
      </c>
      <c r="E107" s="72"/>
      <c r="F107" s="73" t="s">
        <v>159</v>
      </c>
      <c r="G107" s="74" t="s">
        <v>33</v>
      </c>
      <c r="H107" s="73" t="s">
        <v>155</v>
      </c>
      <c r="I107" s="73" t="s">
        <v>755</v>
      </c>
      <c r="J107" s="73" t="s">
        <v>772</v>
      </c>
      <c r="K107" s="73" t="s">
        <v>726</v>
      </c>
      <c r="L107" s="73" t="s">
        <v>153</v>
      </c>
      <c r="M107" s="75">
        <v>4</v>
      </c>
      <c r="N107" s="75">
        <v>5</v>
      </c>
      <c r="O107" s="75">
        <v>3</v>
      </c>
      <c r="P107" s="75">
        <v>4</v>
      </c>
      <c r="Q107" s="75">
        <v>4</v>
      </c>
      <c r="R107" s="75">
        <v>4</v>
      </c>
      <c r="S107" s="76">
        <f>SUM(M107:$P107)</f>
        <v>16</v>
      </c>
      <c r="T107" s="75">
        <v>4</v>
      </c>
      <c r="U107" s="76">
        <f t="shared" si="13"/>
        <v>2</v>
      </c>
      <c r="V107" s="75"/>
      <c r="W107" s="75"/>
      <c r="X107" s="75"/>
      <c r="Y107" s="76">
        <f t="shared" si="14"/>
        <v>0</v>
      </c>
      <c r="Z107" s="75"/>
      <c r="AA107" s="76">
        <f t="shared" si="15"/>
        <v>0</v>
      </c>
      <c r="AB107" s="75"/>
      <c r="AC107" s="76">
        <f t="shared" si="16"/>
        <v>0</v>
      </c>
      <c r="AD107" s="75"/>
      <c r="AE107" s="75"/>
      <c r="AF107" s="75"/>
      <c r="AG107" s="75"/>
      <c r="AH107" s="76">
        <f>(AD107*'MS-8,9,10 Domain 3 Weights'!$B$2)+(AE107*'MS-8,9,10 Domain 3 Weights'!$B$3)+(AF107*'MS-8,9,10 Domain 3 Weights'!$B$4)+(AG107*'MS-8,9,10 Domain 3 Weights'!$B$5)</f>
        <v>0</v>
      </c>
      <c r="AI107" s="75">
        <v>3</v>
      </c>
      <c r="AJ107" s="75">
        <v>3</v>
      </c>
      <c r="AK107" s="75">
        <v>3</v>
      </c>
      <c r="AL107" s="76">
        <f t="shared" si="17"/>
        <v>9</v>
      </c>
      <c r="AM107" s="78" t="str">
        <f t="shared" si="18"/>
        <v>No</v>
      </c>
      <c r="AN107" s="78" t="str">
        <f t="shared" si="19"/>
        <v>NOT SELECTED</v>
      </c>
      <c r="AO107" s="78" t="str">
        <f t="shared" si="20"/>
        <v>NOT SELECTED</v>
      </c>
      <c r="AP107" s="60" t="s">
        <v>869</v>
      </c>
      <c r="AQ107" s="73"/>
      <c r="AR107" s="73"/>
    </row>
    <row r="108" spans="1:44" ht="51.75" customHeight="1">
      <c r="A108" s="1" t="s">
        <v>150</v>
      </c>
      <c r="B108" s="70" t="s">
        <v>12</v>
      </c>
      <c r="C108" s="71">
        <v>8</v>
      </c>
      <c r="D108" s="72" t="s">
        <v>897</v>
      </c>
      <c r="E108" s="72"/>
      <c r="F108" s="73" t="s">
        <v>162</v>
      </c>
      <c r="G108" s="74" t="s">
        <v>36</v>
      </c>
      <c r="H108" s="73" t="s">
        <v>94</v>
      </c>
      <c r="I108" s="73" t="s">
        <v>755</v>
      </c>
      <c r="J108" s="73" t="s">
        <v>761</v>
      </c>
      <c r="K108" s="73" t="s">
        <v>728</v>
      </c>
      <c r="L108" s="73" t="s">
        <v>153</v>
      </c>
      <c r="M108" s="75">
        <v>4</v>
      </c>
      <c r="N108" s="75">
        <v>4</v>
      </c>
      <c r="O108" s="75">
        <v>3</v>
      </c>
      <c r="P108" s="75">
        <v>5</v>
      </c>
      <c r="Q108" s="75">
        <v>3</v>
      </c>
      <c r="R108" s="75">
        <v>3</v>
      </c>
      <c r="S108" s="76">
        <f>SUM(M108:P108)</f>
        <v>16</v>
      </c>
      <c r="T108" s="79"/>
      <c r="U108" s="76">
        <f t="shared" si="13"/>
        <v>0</v>
      </c>
      <c r="V108" s="75">
        <v>5</v>
      </c>
      <c r="W108" s="75">
        <v>5</v>
      </c>
      <c r="X108" s="80">
        <v>3</v>
      </c>
      <c r="Y108" s="76">
        <f t="shared" si="14"/>
        <v>13</v>
      </c>
      <c r="Z108" s="75"/>
      <c r="AA108" s="76">
        <f t="shared" si="15"/>
        <v>0</v>
      </c>
      <c r="AB108" s="75"/>
      <c r="AC108" s="76">
        <f t="shared" si="16"/>
        <v>0</v>
      </c>
      <c r="AD108" s="75"/>
      <c r="AE108" s="75"/>
      <c r="AF108" s="75"/>
      <c r="AG108" s="75"/>
      <c r="AH108" s="76">
        <f>(AD108*'MS-8,9,10 Domain 3 Weights'!$B$2)+(AE108*'MS-8,9,10 Domain 3 Weights'!$B$3)+(AF108*'MS-8,9,10 Domain 3 Weights'!$B$4)+(AG108*'MS-8,9,10 Domain 3 Weights'!$B$5)</f>
        <v>0</v>
      </c>
      <c r="AI108" s="75">
        <v>5</v>
      </c>
      <c r="AJ108" s="75">
        <v>4</v>
      </c>
      <c r="AK108" s="75">
        <v>3</v>
      </c>
      <c r="AL108" s="76">
        <f t="shared" si="17"/>
        <v>12</v>
      </c>
      <c r="AM108" s="78" t="str">
        <f t="shared" si="18"/>
        <v>Yes</v>
      </c>
      <c r="AN108" s="78" t="str">
        <f t="shared" si="19"/>
        <v>SELECTED</v>
      </c>
      <c r="AO108" s="78" t="str">
        <f t="shared" si="20"/>
        <v>NOT SELECTED</v>
      </c>
      <c r="AP108" s="60" t="s">
        <v>868</v>
      </c>
      <c r="AQ108" s="73" t="s">
        <v>959</v>
      </c>
      <c r="AR108" s="73"/>
    </row>
    <row r="109" spans="1:44" ht="43.5" customHeight="1">
      <c r="A109" s="1" t="s">
        <v>150</v>
      </c>
      <c r="B109" s="70" t="s">
        <v>12</v>
      </c>
      <c r="C109" s="71">
        <v>9</v>
      </c>
      <c r="D109" s="72" t="s">
        <v>897</v>
      </c>
      <c r="E109" s="72"/>
      <c r="F109" s="73" t="s">
        <v>163</v>
      </c>
      <c r="G109" s="74" t="s">
        <v>36</v>
      </c>
      <c r="H109" s="73" t="s">
        <v>37</v>
      </c>
      <c r="I109" s="73" t="s">
        <v>755</v>
      </c>
      <c r="J109" s="73" t="s">
        <v>761</v>
      </c>
      <c r="K109" s="73" t="s">
        <v>728</v>
      </c>
      <c r="L109" s="73" t="s">
        <v>153</v>
      </c>
      <c r="M109" s="75">
        <v>4</v>
      </c>
      <c r="N109" s="75">
        <v>4</v>
      </c>
      <c r="O109" s="75">
        <v>3</v>
      </c>
      <c r="P109" s="75">
        <v>5</v>
      </c>
      <c r="Q109" s="75">
        <v>3</v>
      </c>
      <c r="R109" s="75">
        <v>3</v>
      </c>
      <c r="S109" s="76">
        <f t="shared" ref="S109:S111" si="22">SUM(M109:P109)</f>
        <v>16</v>
      </c>
      <c r="T109" s="79"/>
      <c r="U109" s="76">
        <f t="shared" si="13"/>
        <v>0</v>
      </c>
      <c r="V109" s="75">
        <v>4</v>
      </c>
      <c r="W109" s="75">
        <v>5</v>
      </c>
      <c r="X109" s="80">
        <v>3</v>
      </c>
      <c r="Y109" s="76">
        <f t="shared" si="14"/>
        <v>12</v>
      </c>
      <c r="Z109" s="75"/>
      <c r="AA109" s="76">
        <f t="shared" si="15"/>
        <v>0</v>
      </c>
      <c r="AB109" s="75"/>
      <c r="AC109" s="76">
        <f t="shared" si="16"/>
        <v>0</v>
      </c>
      <c r="AD109" s="75"/>
      <c r="AE109" s="75"/>
      <c r="AF109" s="75"/>
      <c r="AG109" s="75"/>
      <c r="AH109" s="76">
        <f>(AD109*'MS-8,9,10 Domain 3 Weights'!$B$2)+(AE109*'MS-8,9,10 Domain 3 Weights'!$B$3)+(AF109*'MS-8,9,10 Domain 3 Weights'!$B$4)+(AG109*'MS-8,9,10 Domain 3 Weights'!$B$5)</f>
        <v>0</v>
      </c>
      <c r="AI109" s="75">
        <v>4</v>
      </c>
      <c r="AJ109" s="75">
        <v>4</v>
      </c>
      <c r="AK109" s="75">
        <v>3</v>
      </c>
      <c r="AL109" s="76">
        <f t="shared" si="17"/>
        <v>11</v>
      </c>
      <c r="AM109" s="78" t="str">
        <f t="shared" si="18"/>
        <v>No</v>
      </c>
      <c r="AN109" s="78" t="str">
        <f t="shared" si="19"/>
        <v>NOT SELECTED</v>
      </c>
      <c r="AO109" s="78" t="str">
        <f t="shared" si="20"/>
        <v>NOT SELECTED</v>
      </c>
      <c r="AP109" s="60" t="s">
        <v>872</v>
      </c>
      <c r="AQ109" s="73" t="s">
        <v>959</v>
      </c>
      <c r="AR109" s="73"/>
    </row>
    <row r="110" spans="1:44" ht="50.25" customHeight="1">
      <c r="A110" s="1" t="s">
        <v>150</v>
      </c>
      <c r="B110" s="70" t="s">
        <v>12</v>
      </c>
      <c r="C110" s="71">
        <v>10</v>
      </c>
      <c r="D110" s="72" t="s">
        <v>897</v>
      </c>
      <c r="E110" s="72"/>
      <c r="F110" s="73" t="s">
        <v>164</v>
      </c>
      <c r="G110" s="74" t="s">
        <v>36</v>
      </c>
      <c r="H110" s="73" t="s">
        <v>69</v>
      </c>
      <c r="I110" s="73" t="s">
        <v>755</v>
      </c>
      <c r="J110" s="73" t="s">
        <v>761</v>
      </c>
      <c r="K110" s="73" t="s">
        <v>727</v>
      </c>
      <c r="L110" s="73" t="s">
        <v>56</v>
      </c>
      <c r="M110" s="75">
        <v>4</v>
      </c>
      <c r="N110" s="75">
        <v>4</v>
      </c>
      <c r="O110" s="75">
        <v>3</v>
      </c>
      <c r="P110" s="75">
        <v>5</v>
      </c>
      <c r="Q110" s="75">
        <v>3</v>
      </c>
      <c r="R110" s="75">
        <v>3</v>
      </c>
      <c r="S110" s="76">
        <f t="shared" si="22"/>
        <v>16</v>
      </c>
      <c r="T110" s="79"/>
      <c r="U110" s="76">
        <f t="shared" si="13"/>
        <v>0</v>
      </c>
      <c r="V110" s="75">
        <v>5</v>
      </c>
      <c r="W110" s="75">
        <v>3</v>
      </c>
      <c r="X110" s="80">
        <v>4</v>
      </c>
      <c r="Y110" s="76">
        <f t="shared" si="14"/>
        <v>12</v>
      </c>
      <c r="Z110" s="75"/>
      <c r="AA110" s="76">
        <f t="shared" si="15"/>
        <v>0</v>
      </c>
      <c r="AB110" s="75"/>
      <c r="AC110" s="76">
        <f t="shared" si="16"/>
        <v>0</v>
      </c>
      <c r="AD110" s="75"/>
      <c r="AE110" s="75"/>
      <c r="AF110" s="75"/>
      <c r="AG110" s="75"/>
      <c r="AH110" s="76">
        <f>(AD110*'MS-8,9,10 Domain 3 Weights'!$B$2)+(AE110*'MS-8,9,10 Domain 3 Weights'!$B$3)+(AF110*'MS-8,9,10 Domain 3 Weights'!$B$4)+(AG110*'MS-8,9,10 Domain 3 Weights'!$B$5)</f>
        <v>0</v>
      </c>
      <c r="AI110" s="75">
        <v>4</v>
      </c>
      <c r="AJ110" s="75">
        <v>3</v>
      </c>
      <c r="AK110" s="75">
        <v>3</v>
      </c>
      <c r="AL110" s="76">
        <f t="shared" si="17"/>
        <v>10</v>
      </c>
      <c r="AM110" s="78" t="str">
        <f t="shared" si="18"/>
        <v>No</v>
      </c>
      <c r="AN110" s="78" t="str">
        <f t="shared" si="19"/>
        <v>NOT SELECTED</v>
      </c>
      <c r="AO110" s="78" t="str">
        <f t="shared" si="20"/>
        <v>NOT SELECTED</v>
      </c>
      <c r="AP110" s="60" t="s">
        <v>872</v>
      </c>
      <c r="AQ110" s="73" t="s">
        <v>959</v>
      </c>
      <c r="AR110" s="73" t="s">
        <v>833</v>
      </c>
    </row>
    <row r="111" spans="1:44" ht="52.5" customHeight="1">
      <c r="A111" s="1" t="s">
        <v>150</v>
      </c>
      <c r="B111" s="70" t="s">
        <v>12</v>
      </c>
      <c r="C111" s="71">
        <v>12</v>
      </c>
      <c r="D111" s="72" t="s">
        <v>897</v>
      </c>
      <c r="E111" s="72"/>
      <c r="F111" s="73" t="s">
        <v>166</v>
      </c>
      <c r="G111" s="74" t="s">
        <v>36</v>
      </c>
      <c r="H111" s="73" t="s">
        <v>37</v>
      </c>
      <c r="I111" s="73" t="s">
        <v>755</v>
      </c>
      <c r="J111" s="73" t="s">
        <v>761</v>
      </c>
      <c r="K111" s="73" t="s">
        <v>726</v>
      </c>
      <c r="L111" s="73" t="s">
        <v>153</v>
      </c>
      <c r="M111" s="75">
        <v>4</v>
      </c>
      <c r="N111" s="75">
        <v>5</v>
      </c>
      <c r="O111" s="75">
        <v>3</v>
      </c>
      <c r="P111" s="75">
        <v>5</v>
      </c>
      <c r="Q111" s="75">
        <v>3</v>
      </c>
      <c r="R111" s="75">
        <v>3</v>
      </c>
      <c r="S111" s="76">
        <f t="shared" si="22"/>
        <v>17</v>
      </c>
      <c r="T111" s="79"/>
      <c r="U111" s="76">
        <f t="shared" si="13"/>
        <v>0</v>
      </c>
      <c r="V111" s="75">
        <v>4</v>
      </c>
      <c r="W111" s="75">
        <v>5</v>
      </c>
      <c r="X111" s="75">
        <v>4</v>
      </c>
      <c r="Y111" s="76">
        <f t="shared" si="14"/>
        <v>13</v>
      </c>
      <c r="Z111" s="75"/>
      <c r="AA111" s="76">
        <f t="shared" si="15"/>
        <v>0</v>
      </c>
      <c r="AB111" s="75"/>
      <c r="AC111" s="76">
        <f t="shared" si="16"/>
        <v>0</v>
      </c>
      <c r="AD111" s="75"/>
      <c r="AE111" s="75"/>
      <c r="AF111" s="75"/>
      <c r="AG111" s="75"/>
      <c r="AH111" s="76">
        <f>(AD111*'MS-8,9,10 Domain 3 Weights'!$B$2)+(AE111*'MS-8,9,10 Domain 3 Weights'!$B$3)+(AF111*'MS-8,9,10 Domain 3 Weights'!$B$4)+(AG111*'MS-8,9,10 Domain 3 Weights'!$B$5)</f>
        <v>0</v>
      </c>
      <c r="AI111" s="75">
        <v>4</v>
      </c>
      <c r="AJ111" s="75">
        <v>4</v>
      </c>
      <c r="AK111" s="75">
        <v>3</v>
      </c>
      <c r="AL111" s="76">
        <f t="shared" si="17"/>
        <v>11</v>
      </c>
      <c r="AM111" s="78" t="str">
        <f t="shared" si="18"/>
        <v>Yes</v>
      </c>
      <c r="AN111" s="78" t="str">
        <f t="shared" si="19"/>
        <v>SELECTED</v>
      </c>
      <c r="AO111" s="78" t="str">
        <f t="shared" si="20"/>
        <v>NOT SELECTED</v>
      </c>
      <c r="AP111" s="60" t="s">
        <v>863</v>
      </c>
      <c r="AQ111" s="73" t="s">
        <v>959</v>
      </c>
      <c r="AR111" s="73"/>
    </row>
    <row r="112" spans="1:44" ht="44.25" customHeight="1">
      <c r="A112" s="1" t="s">
        <v>150</v>
      </c>
      <c r="B112" s="70" t="s">
        <v>12</v>
      </c>
      <c r="C112" s="71">
        <v>7</v>
      </c>
      <c r="D112" s="72" t="s">
        <v>898</v>
      </c>
      <c r="E112" s="72"/>
      <c r="F112" s="73" t="s">
        <v>160</v>
      </c>
      <c r="G112" s="74" t="s">
        <v>51</v>
      </c>
      <c r="H112" s="73" t="s">
        <v>161</v>
      </c>
      <c r="I112" s="73" t="s">
        <v>755</v>
      </c>
      <c r="J112" s="73" t="s">
        <v>762</v>
      </c>
      <c r="K112" s="73" t="s">
        <v>728</v>
      </c>
      <c r="L112" s="73" t="s">
        <v>153</v>
      </c>
      <c r="M112" s="75">
        <v>4</v>
      </c>
      <c r="N112" s="75">
        <v>4</v>
      </c>
      <c r="O112" s="75">
        <v>4</v>
      </c>
      <c r="P112" s="75">
        <v>4</v>
      </c>
      <c r="Q112" s="75">
        <v>3</v>
      </c>
      <c r="R112" s="75">
        <v>4</v>
      </c>
      <c r="S112" s="76">
        <f t="shared" si="21"/>
        <v>16</v>
      </c>
      <c r="T112" s="75"/>
      <c r="U112" s="76">
        <f t="shared" si="13"/>
        <v>0</v>
      </c>
      <c r="V112" s="75">
        <v>4</v>
      </c>
      <c r="W112" s="75">
        <v>5</v>
      </c>
      <c r="X112" s="75">
        <v>5</v>
      </c>
      <c r="Y112" s="76">
        <f t="shared" si="14"/>
        <v>14</v>
      </c>
      <c r="Z112" s="75">
        <v>5</v>
      </c>
      <c r="AA112" s="76">
        <f t="shared" si="15"/>
        <v>5</v>
      </c>
      <c r="AB112" s="75"/>
      <c r="AC112" s="76">
        <f t="shared" si="16"/>
        <v>0</v>
      </c>
      <c r="AD112" s="75"/>
      <c r="AE112" s="75"/>
      <c r="AF112" s="75"/>
      <c r="AG112" s="75"/>
      <c r="AH112" s="76">
        <f>(AD112*'MS-8,9,10 Domain 3 Weights'!$B$2)+(AE112*'MS-8,9,10 Domain 3 Weights'!$B$3)+(AF112*'MS-8,9,10 Domain 3 Weights'!$B$4)+(AG112*'MS-8,9,10 Domain 3 Weights'!$B$5)</f>
        <v>0</v>
      </c>
      <c r="AI112" s="75">
        <v>5</v>
      </c>
      <c r="AJ112" s="75">
        <v>5</v>
      </c>
      <c r="AK112" s="75">
        <v>5</v>
      </c>
      <c r="AL112" s="76">
        <f t="shared" si="17"/>
        <v>15</v>
      </c>
      <c r="AM112" s="78" t="str">
        <f t="shared" si="18"/>
        <v>Yes</v>
      </c>
      <c r="AN112" s="78" t="str">
        <f t="shared" si="19"/>
        <v>SELECTED</v>
      </c>
      <c r="AO112" s="78" t="str">
        <f t="shared" si="20"/>
        <v>CORE</v>
      </c>
      <c r="AP112" s="60" t="s">
        <v>872</v>
      </c>
      <c r="AQ112" s="73" t="s">
        <v>959</v>
      </c>
      <c r="AR112" s="73" t="s">
        <v>835</v>
      </c>
    </row>
    <row r="113" spans="1:44" ht="41.25" customHeight="1">
      <c r="A113" s="1" t="s">
        <v>150</v>
      </c>
      <c r="B113" s="70" t="s">
        <v>12</v>
      </c>
      <c r="C113" s="71">
        <v>11</v>
      </c>
      <c r="D113" s="72" t="s">
        <v>898</v>
      </c>
      <c r="E113" s="72"/>
      <c r="F113" s="73" t="s">
        <v>165</v>
      </c>
      <c r="G113" s="74" t="s">
        <v>51</v>
      </c>
      <c r="H113" s="73" t="s">
        <v>75</v>
      </c>
      <c r="I113" s="73" t="s">
        <v>755</v>
      </c>
      <c r="J113" s="73" t="s">
        <v>762</v>
      </c>
      <c r="K113" s="73" t="s">
        <v>727</v>
      </c>
      <c r="L113" s="73" t="s">
        <v>153</v>
      </c>
      <c r="M113" s="75">
        <v>4</v>
      </c>
      <c r="N113" s="75">
        <v>4</v>
      </c>
      <c r="O113" s="75">
        <v>4</v>
      </c>
      <c r="P113" s="75">
        <v>4</v>
      </c>
      <c r="Q113" s="75">
        <v>3</v>
      </c>
      <c r="R113" s="75">
        <v>4</v>
      </c>
      <c r="S113" s="76">
        <f t="shared" si="21"/>
        <v>16</v>
      </c>
      <c r="T113" s="75"/>
      <c r="U113" s="76">
        <f t="shared" si="13"/>
        <v>0</v>
      </c>
      <c r="V113" s="75">
        <v>4</v>
      </c>
      <c r="W113" s="75">
        <v>5</v>
      </c>
      <c r="X113" s="75">
        <v>5</v>
      </c>
      <c r="Y113" s="76">
        <f t="shared" si="14"/>
        <v>14</v>
      </c>
      <c r="Z113" s="75">
        <v>5</v>
      </c>
      <c r="AA113" s="76">
        <f t="shared" si="15"/>
        <v>5</v>
      </c>
      <c r="AB113" s="75"/>
      <c r="AC113" s="76">
        <f t="shared" si="16"/>
        <v>0</v>
      </c>
      <c r="AD113" s="75"/>
      <c r="AE113" s="75"/>
      <c r="AF113" s="75"/>
      <c r="AG113" s="75"/>
      <c r="AH113" s="76">
        <f>(AD113*'MS-8,9,10 Domain 3 Weights'!$B$2)+(AE113*'MS-8,9,10 Domain 3 Weights'!$B$3)+(AF113*'MS-8,9,10 Domain 3 Weights'!$B$4)+(AG113*'MS-8,9,10 Domain 3 Weights'!$B$5)</f>
        <v>0</v>
      </c>
      <c r="AI113" s="75">
        <v>5</v>
      </c>
      <c r="AJ113" s="75">
        <v>4</v>
      </c>
      <c r="AK113" s="75">
        <v>3</v>
      </c>
      <c r="AL113" s="76">
        <f t="shared" si="17"/>
        <v>12</v>
      </c>
      <c r="AM113" s="78" t="str">
        <f t="shared" si="18"/>
        <v>Yes</v>
      </c>
      <c r="AN113" s="78" t="str">
        <f t="shared" si="19"/>
        <v>SELECTED</v>
      </c>
      <c r="AO113" s="78" t="str">
        <f t="shared" si="20"/>
        <v>NOT SELECTED</v>
      </c>
      <c r="AP113" s="60" t="s">
        <v>875</v>
      </c>
      <c r="AQ113" s="73" t="s">
        <v>959</v>
      </c>
      <c r="AR113" s="73" t="s">
        <v>834</v>
      </c>
    </row>
    <row r="114" spans="1:44" ht="64">
      <c r="A114" s="1" t="s">
        <v>167</v>
      </c>
      <c r="B114" s="70" t="s">
        <v>12</v>
      </c>
      <c r="C114" s="71">
        <v>1</v>
      </c>
      <c r="D114" s="72" t="s">
        <v>896</v>
      </c>
      <c r="E114" s="72"/>
      <c r="F114" s="73" t="s">
        <v>168</v>
      </c>
      <c r="G114" s="74" t="s">
        <v>14</v>
      </c>
      <c r="H114" s="73" t="s">
        <v>15</v>
      </c>
      <c r="I114" s="73" t="s">
        <v>755</v>
      </c>
      <c r="J114" s="73" t="s">
        <v>764</v>
      </c>
      <c r="K114" s="73" t="s">
        <v>726</v>
      </c>
      <c r="L114" s="73" t="s">
        <v>169</v>
      </c>
      <c r="M114" s="75">
        <v>4</v>
      </c>
      <c r="N114" s="75">
        <v>4</v>
      </c>
      <c r="O114" s="75">
        <v>3</v>
      </c>
      <c r="P114" s="75">
        <v>4</v>
      </c>
      <c r="Q114" s="75"/>
      <c r="R114" s="75"/>
      <c r="S114" s="76">
        <f>SUM(M114:$P114)</f>
        <v>15</v>
      </c>
      <c r="T114" s="75">
        <v>4</v>
      </c>
      <c r="U114" s="76">
        <f t="shared" si="13"/>
        <v>1.2</v>
      </c>
      <c r="V114" s="75"/>
      <c r="W114" s="75"/>
      <c r="X114" s="75"/>
      <c r="Y114" s="76">
        <f t="shared" si="14"/>
        <v>0</v>
      </c>
      <c r="Z114" s="75"/>
      <c r="AA114" s="76">
        <f t="shared" si="15"/>
        <v>0</v>
      </c>
      <c r="AB114" s="75"/>
      <c r="AC114" s="76">
        <f t="shared" si="16"/>
        <v>0</v>
      </c>
      <c r="AD114" s="75"/>
      <c r="AE114" s="75"/>
      <c r="AF114" s="75"/>
      <c r="AG114" s="75"/>
      <c r="AH114" s="76">
        <f>(AD114*'MS-8,9,10 Domain 3 Weights'!$B$2)+(AE114*'MS-8,9,10 Domain 3 Weights'!$B$3)+(AF114*'MS-8,9,10 Domain 3 Weights'!$B$4)+(AG114*'MS-8,9,10 Domain 3 Weights'!$B$5)</f>
        <v>0</v>
      </c>
      <c r="AI114" s="75">
        <v>3</v>
      </c>
      <c r="AJ114" s="75">
        <v>3</v>
      </c>
      <c r="AK114" s="75">
        <v>2</v>
      </c>
      <c r="AL114" s="76">
        <f t="shared" si="17"/>
        <v>8</v>
      </c>
      <c r="AM114" s="78" t="str">
        <f t="shared" si="18"/>
        <v>No</v>
      </c>
      <c r="AN114" s="78" t="str">
        <f t="shared" si="19"/>
        <v>NOT SELECTED</v>
      </c>
      <c r="AO114" s="78" t="str">
        <f t="shared" si="20"/>
        <v>NOT SELECTED</v>
      </c>
      <c r="AP114" s="60" t="s">
        <v>869</v>
      </c>
      <c r="AQ114" s="73"/>
      <c r="AR114" s="73"/>
    </row>
    <row r="115" spans="1:44" ht="67.5" customHeight="1">
      <c r="A115" s="1" t="s">
        <v>167</v>
      </c>
      <c r="B115" s="70" t="s">
        <v>12</v>
      </c>
      <c r="C115" s="71">
        <v>2</v>
      </c>
      <c r="D115" s="72" t="s">
        <v>896</v>
      </c>
      <c r="E115" s="72"/>
      <c r="F115" s="73" t="s">
        <v>170</v>
      </c>
      <c r="G115" s="74" t="s">
        <v>19</v>
      </c>
      <c r="H115" s="73" t="s">
        <v>20</v>
      </c>
      <c r="I115" s="73" t="s">
        <v>755</v>
      </c>
      <c r="J115" s="73" t="s">
        <v>766</v>
      </c>
      <c r="K115" s="73" t="s">
        <v>728</v>
      </c>
      <c r="L115" s="73" t="s">
        <v>169</v>
      </c>
      <c r="M115" s="75">
        <v>4</v>
      </c>
      <c r="N115" s="75">
        <v>4</v>
      </c>
      <c r="O115" s="75">
        <v>4</v>
      </c>
      <c r="P115" s="75">
        <v>4</v>
      </c>
      <c r="Q115" s="75">
        <v>3</v>
      </c>
      <c r="R115" s="75">
        <v>4</v>
      </c>
      <c r="S115" s="76">
        <f>SUM(M115:$P115)</f>
        <v>16</v>
      </c>
      <c r="T115" s="75">
        <v>5</v>
      </c>
      <c r="U115" s="76">
        <f t="shared" si="13"/>
        <v>5</v>
      </c>
      <c r="V115" s="75"/>
      <c r="W115" s="75"/>
      <c r="X115" s="75"/>
      <c r="Y115" s="76">
        <f t="shared" si="14"/>
        <v>0</v>
      </c>
      <c r="Z115" s="75"/>
      <c r="AA115" s="76">
        <f t="shared" si="15"/>
        <v>0</v>
      </c>
      <c r="AB115" s="75"/>
      <c r="AC115" s="76">
        <f t="shared" si="16"/>
        <v>0</v>
      </c>
      <c r="AD115" s="75"/>
      <c r="AE115" s="75"/>
      <c r="AF115" s="75"/>
      <c r="AG115" s="75"/>
      <c r="AH115" s="76">
        <f>(AD115*'MS-8,9,10 Domain 3 Weights'!$B$2)+(AE115*'MS-8,9,10 Domain 3 Weights'!$B$3)+(AF115*'MS-8,9,10 Domain 3 Weights'!$B$4)+(AG115*'MS-8,9,10 Domain 3 Weights'!$B$5)</f>
        <v>0</v>
      </c>
      <c r="AI115" s="75">
        <v>3</v>
      </c>
      <c r="AJ115" s="75">
        <v>3</v>
      </c>
      <c r="AK115" s="75">
        <v>4</v>
      </c>
      <c r="AL115" s="76">
        <f t="shared" si="17"/>
        <v>10</v>
      </c>
      <c r="AM115" s="78" t="str">
        <f t="shared" si="18"/>
        <v>Yes</v>
      </c>
      <c r="AN115" s="78" t="str">
        <f t="shared" si="19"/>
        <v>SELECTED</v>
      </c>
      <c r="AO115" s="78" t="str">
        <f t="shared" si="20"/>
        <v>NOT SELECTED</v>
      </c>
      <c r="AP115" s="60" t="s">
        <v>869</v>
      </c>
      <c r="AQ115" s="73"/>
      <c r="AR115" s="73"/>
    </row>
    <row r="116" spans="1:44" ht="80">
      <c r="A116" s="1" t="s">
        <v>167</v>
      </c>
      <c r="B116" s="70" t="s">
        <v>12</v>
      </c>
      <c r="C116" s="71">
        <v>3</v>
      </c>
      <c r="D116" s="72" t="s">
        <v>896</v>
      </c>
      <c r="E116" s="72"/>
      <c r="F116" s="73" t="s">
        <v>171</v>
      </c>
      <c r="G116" s="74" t="s">
        <v>43</v>
      </c>
      <c r="H116" s="73" t="s">
        <v>172</v>
      </c>
      <c r="I116" s="73" t="s">
        <v>755</v>
      </c>
      <c r="J116" s="73" t="s">
        <v>771</v>
      </c>
      <c r="K116" s="73" t="s">
        <v>726</v>
      </c>
      <c r="L116" s="73" t="s">
        <v>169</v>
      </c>
      <c r="M116" s="75">
        <v>4</v>
      </c>
      <c r="N116" s="75">
        <v>4</v>
      </c>
      <c r="O116" s="75">
        <v>4</v>
      </c>
      <c r="P116" s="75">
        <v>4</v>
      </c>
      <c r="Q116" s="75">
        <v>4</v>
      </c>
      <c r="R116" s="75">
        <v>4</v>
      </c>
      <c r="S116" s="76">
        <f>SUM(M116:$P116)</f>
        <v>16</v>
      </c>
      <c r="T116" s="75">
        <v>5</v>
      </c>
      <c r="U116" s="76">
        <f t="shared" si="13"/>
        <v>3.5</v>
      </c>
      <c r="V116" s="75"/>
      <c r="W116" s="75"/>
      <c r="X116" s="75"/>
      <c r="Y116" s="76">
        <f t="shared" si="14"/>
        <v>0</v>
      </c>
      <c r="Z116" s="75"/>
      <c r="AA116" s="76">
        <f t="shared" si="15"/>
        <v>0</v>
      </c>
      <c r="AB116" s="75"/>
      <c r="AC116" s="76">
        <f t="shared" si="16"/>
        <v>0</v>
      </c>
      <c r="AD116" s="75"/>
      <c r="AE116" s="75"/>
      <c r="AF116" s="75"/>
      <c r="AG116" s="75"/>
      <c r="AH116" s="76">
        <f>(AD116*'MS-8,9,10 Domain 3 Weights'!$B$2)+(AE116*'MS-8,9,10 Domain 3 Weights'!$B$3)+(AF116*'MS-8,9,10 Domain 3 Weights'!$B$4)+(AG116*'MS-8,9,10 Domain 3 Weights'!$B$5)</f>
        <v>0</v>
      </c>
      <c r="AI116" s="75"/>
      <c r="AJ116" s="75"/>
      <c r="AK116" s="75"/>
      <c r="AL116" s="76">
        <f t="shared" si="17"/>
        <v>0</v>
      </c>
      <c r="AM116" s="78" t="str">
        <f t="shared" si="18"/>
        <v>No</v>
      </c>
      <c r="AN116" s="78" t="str">
        <f t="shared" si="19"/>
        <v>NOT SELECTED</v>
      </c>
      <c r="AO116" s="78" t="str">
        <f t="shared" si="20"/>
        <v>NOT SELECTED</v>
      </c>
      <c r="AP116" s="60" t="s">
        <v>869</v>
      </c>
      <c r="AQ116" s="73"/>
      <c r="AR116" s="73"/>
    </row>
    <row r="117" spans="1:44" ht="69" customHeight="1">
      <c r="A117" s="1" t="s">
        <v>167</v>
      </c>
      <c r="B117" s="70" t="s">
        <v>12</v>
      </c>
      <c r="C117" s="71">
        <v>4</v>
      </c>
      <c r="D117" s="72" t="s">
        <v>896</v>
      </c>
      <c r="E117" s="72"/>
      <c r="F117" s="73" t="s">
        <v>173</v>
      </c>
      <c r="G117" s="74" t="s">
        <v>19</v>
      </c>
      <c r="H117" s="73" t="s">
        <v>60</v>
      </c>
      <c r="I117" s="73" t="s">
        <v>755</v>
      </c>
      <c r="J117" s="73" t="s">
        <v>766</v>
      </c>
      <c r="K117" s="73" t="s">
        <v>727</v>
      </c>
      <c r="L117" s="73" t="s">
        <v>169</v>
      </c>
      <c r="M117" s="75">
        <v>4</v>
      </c>
      <c r="N117" s="75">
        <v>4</v>
      </c>
      <c r="O117" s="75">
        <v>4</v>
      </c>
      <c r="P117" s="75">
        <v>4</v>
      </c>
      <c r="Q117" s="75">
        <v>3</v>
      </c>
      <c r="R117" s="75">
        <v>4</v>
      </c>
      <c r="S117" s="76">
        <f>SUM(M117:$P117)</f>
        <v>16</v>
      </c>
      <c r="T117" s="75">
        <v>5</v>
      </c>
      <c r="U117" s="76">
        <f t="shared" si="13"/>
        <v>5</v>
      </c>
      <c r="V117" s="75"/>
      <c r="W117" s="75"/>
      <c r="X117" s="75"/>
      <c r="Y117" s="76">
        <f t="shared" si="14"/>
        <v>0</v>
      </c>
      <c r="Z117" s="75"/>
      <c r="AA117" s="76">
        <f t="shared" si="15"/>
        <v>0</v>
      </c>
      <c r="AB117" s="75"/>
      <c r="AC117" s="76">
        <f t="shared" si="16"/>
        <v>0</v>
      </c>
      <c r="AD117" s="75"/>
      <c r="AE117" s="75"/>
      <c r="AF117" s="75"/>
      <c r="AG117" s="75"/>
      <c r="AH117" s="76">
        <f>(AD117*'MS-8,9,10 Domain 3 Weights'!$B$2)+(AE117*'MS-8,9,10 Domain 3 Weights'!$B$3)+(AF117*'MS-8,9,10 Domain 3 Weights'!$B$4)+(AG117*'MS-8,9,10 Domain 3 Weights'!$B$5)</f>
        <v>0</v>
      </c>
      <c r="AI117" s="75">
        <v>3</v>
      </c>
      <c r="AJ117" s="75">
        <v>3</v>
      </c>
      <c r="AK117" s="75">
        <v>4</v>
      </c>
      <c r="AL117" s="76">
        <f t="shared" si="17"/>
        <v>10</v>
      </c>
      <c r="AM117" s="78" t="str">
        <f t="shared" si="18"/>
        <v>Yes</v>
      </c>
      <c r="AN117" s="78" t="str">
        <f t="shared" si="19"/>
        <v>SELECTED</v>
      </c>
      <c r="AO117" s="78" t="str">
        <f t="shared" si="20"/>
        <v>NOT SELECTED</v>
      </c>
      <c r="AP117" s="60" t="s">
        <v>869</v>
      </c>
      <c r="AQ117" s="73"/>
      <c r="AR117" s="73"/>
    </row>
    <row r="118" spans="1:44" ht="96">
      <c r="A118" s="1" t="s">
        <v>167</v>
      </c>
      <c r="B118" s="70" t="s">
        <v>12</v>
      </c>
      <c r="C118" s="71">
        <v>5</v>
      </c>
      <c r="D118" s="72" t="s">
        <v>896</v>
      </c>
      <c r="E118" s="72"/>
      <c r="F118" s="73" t="s">
        <v>174</v>
      </c>
      <c r="G118" s="74" t="s">
        <v>19</v>
      </c>
      <c r="H118" s="73" t="s">
        <v>60</v>
      </c>
      <c r="I118" s="73" t="s">
        <v>755</v>
      </c>
      <c r="J118" s="73" t="s">
        <v>766</v>
      </c>
      <c r="K118" s="73" t="s">
        <v>727</v>
      </c>
      <c r="L118" s="73" t="s">
        <v>169</v>
      </c>
      <c r="M118" s="75">
        <v>4</v>
      </c>
      <c r="N118" s="75">
        <v>3</v>
      </c>
      <c r="O118" s="75">
        <v>4</v>
      </c>
      <c r="P118" s="75">
        <v>4</v>
      </c>
      <c r="Q118" s="75">
        <v>3</v>
      </c>
      <c r="R118" s="75">
        <v>4</v>
      </c>
      <c r="S118" s="76">
        <f>SUM(M118:$P118)</f>
        <v>15</v>
      </c>
      <c r="T118" s="75">
        <v>4</v>
      </c>
      <c r="U118" s="76">
        <f t="shared" si="13"/>
        <v>4</v>
      </c>
      <c r="V118" s="75"/>
      <c r="W118" s="75"/>
      <c r="X118" s="75"/>
      <c r="Y118" s="76">
        <f t="shared" si="14"/>
        <v>0</v>
      </c>
      <c r="Z118" s="75"/>
      <c r="AA118" s="76">
        <f t="shared" si="15"/>
        <v>0</v>
      </c>
      <c r="AB118" s="75"/>
      <c r="AC118" s="76">
        <f t="shared" si="16"/>
        <v>0</v>
      </c>
      <c r="AD118" s="75"/>
      <c r="AE118" s="75"/>
      <c r="AF118" s="75"/>
      <c r="AG118" s="75"/>
      <c r="AH118" s="76">
        <f>(AD118*'MS-8,9,10 Domain 3 Weights'!$B$2)+(AE118*'MS-8,9,10 Domain 3 Weights'!$B$3)+(AF118*'MS-8,9,10 Domain 3 Weights'!$B$4)+(AG118*'MS-8,9,10 Domain 3 Weights'!$B$5)</f>
        <v>0</v>
      </c>
      <c r="AI118" s="75">
        <v>3</v>
      </c>
      <c r="AJ118" s="75">
        <v>3</v>
      </c>
      <c r="AK118" s="75">
        <v>4</v>
      </c>
      <c r="AL118" s="76">
        <f t="shared" si="17"/>
        <v>10</v>
      </c>
      <c r="AM118" s="78" t="str">
        <f t="shared" si="18"/>
        <v>Yes</v>
      </c>
      <c r="AN118" s="78" t="str">
        <f t="shared" si="19"/>
        <v>NOT SELECTED</v>
      </c>
      <c r="AO118" s="78" t="str">
        <f t="shared" si="20"/>
        <v>NOT SELECTED</v>
      </c>
      <c r="AP118" s="60" t="s">
        <v>869</v>
      </c>
      <c r="AQ118" s="73"/>
      <c r="AR118" s="73"/>
    </row>
    <row r="119" spans="1:44" ht="52">
      <c r="A119" s="1" t="s">
        <v>167</v>
      </c>
      <c r="B119" s="70" t="s">
        <v>12</v>
      </c>
      <c r="C119" s="71">
        <v>6</v>
      </c>
      <c r="D119" s="72" t="s">
        <v>896</v>
      </c>
      <c r="E119" s="72"/>
      <c r="F119" s="73" t="s">
        <v>175</v>
      </c>
      <c r="G119" s="74" t="s">
        <v>30</v>
      </c>
      <c r="H119" s="73" t="s">
        <v>31</v>
      </c>
      <c r="I119" s="73" t="s">
        <v>755</v>
      </c>
      <c r="J119" s="73" t="s">
        <v>767</v>
      </c>
      <c r="K119" s="73" t="s">
        <v>726</v>
      </c>
      <c r="L119" s="73" t="s">
        <v>169</v>
      </c>
      <c r="M119" s="75">
        <v>4</v>
      </c>
      <c r="N119" s="75">
        <v>4</v>
      </c>
      <c r="O119" s="75">
        <v>4</v>
      </c>
      <c r="P119" s="75">
        <v>4</v>
      </c>
      <c r="Q119" s="75">
        <v>3</v>
      </c>
      <c r="R119" s="75">
        <v>4</v>
      </c>
      <c r="S119" s="76">
        <f>SUM(M119:$P119)</f>
        <v>16</v>
      </c>
      <c r="T119" s="75"/>
      <c r="U119" s="76">
        <f t="shared" si="13"/>
        <v>0</v>
      </c>
      <c r="V119" s="75"/>
      <c r="W119" s="75"/>
      <c r="X119" s="75"/>
      <c r="Y119" s="76">
        <f t="shared" si="14"/>
        <v>0</v>
      </c>
      <c r="Z119" s="75"/>
      <c r="AA119" s="76">
        <f t="shared" si="15"/>
        <v>0</v>
      </c>
      <c r="AB119" s="75"/>
      <c r="AC119" s="76">
        <f t="shared" si="16"/>
        <v>0</v>
      </c>
      <c r="AD119" s="75"/>
      <c r="AE119" s="75"/>
      <c r="AF119" s="75"/>
      <c r="AG119" s="75"/>
      <c r="AH119" s="76">
        <f>(AD119*'MS-8,9,10 Domain 3 Weights'!$B$2)+(AE119*'MS-8,9,10 Domain 3 Weights'!$B$3)+(AF119*'MS-8,9,10 Domain 3 Weights'!$B$4)+(AG119*'MS-8,9,10 Domain 3 Weights'!$B$5)</f>
        <v>0</v>
      </c>
      <c r="AI119" s="75">
        <v>3</v>
      </c>
      <c r="AJ119" s="75">
        <v>3</v>
      </c>
      <c r="AK119" s="75">
        <v>3</v>
      </c>
      <c r="AL119" s="76">
        <f t="shared" si="17"/>
        <v>9</v>
      </c>
      <c r="AM119" s="78" t="str">
        <f t="shared" si="18"/>
        <v>No</v>
      </c>
      <c r="AN119" s="78" t="str">
        <f t="shared" si="19"/>
        <v>NOT SELECTED</v>
      </c>
      <c r="AO119" s="78" t="str">
        <f t="shared" si="20"/>
        <v>NOT SELECTED</v>
      </c>
      <c r="AP119" s="60" t="s">
        <v>862</v>
      </c>
      <c r="AQ119" s="73"/>
      <c r="AR119" s="73"/>
    </row>
    <row r="120" spans="1:44" ht="96">
      <c r="A120" s="1" t="s">
        <v>167</v>
      </c>
      <c r="B120" s="70" t="s">
        <v>12</v>
      </c>
      <c r="C120" s="71">
        <v>7</v>
      </c>
      <c r="D120" s="72" t="s">
        <v>896</v>
      </c>
      <c r="E120" s="72"/>
      <c r="F120" s="73" t="s">
        <v>176</v>
      </c>
      <c r="G120" s="74" t="s">
        <v>19</v>
      </c>
      <c r="H120" s="73" t="s">
        <v>60</v>
      </c>
      <c r="I120" s="73" t="s">
        <v>755</v>
      </c>
      <c r="J120" s="73" t="s">
        <v>766</v>
      </c>
      <c r="K120" s="73" t="s">
        <v>727</v>
      </c>
      <c r="L120" s="73" t="s">
        <v>169</v>
      </c>
      <c r="M120" s="75">
        <v>4</v>
      </c>
      <c r="N120" s="75">
        <v>3</v>
      </c>
      <c r="O120" s="75">
        <v>4</v>
      </c>
      <c r="P120" s="75">
        <v>4</v>
      </c>
      <c r="Q120" s="75">
        <v>3</v>
      </c>
      <c r="R120" s="75">
        <v>4</v>
      </c>
      <c r="S120" s="76">
        <f>SUM(M120:$P120)</f>
        <v>15</v>
      </c>
      <c r="T120" s="75">
        <v>4</v>
      </c>
      <c r="U120" s="76">
        <f t="shared" si="13"/>
        <v>4</v>
      </c>
      <c r="V120" s="75"/>
      <c r="W120" s="75"/>
      <c r="X120" s="75"/>
      <c r="Y120" s="76">
        <f t="shared" si="14"/>
        <v>0</v>
      </c>
      <c r="Z120" s="75"/>
      <c r="AA120" s="76">
        <f t="shared" si="15"/>
        <v>0</v>
      </c>
      <c r="AB120" s="75"/>
      <c r="AC120" s="76">
        <f t="shared" si="16"/>
        <v>0</v>
      </c>
      <c r="AD120" s="75"/>
      <c r="AE120" s="75"/>
      <c r="AF120" s="75"/>
      <c r="AG120" s="75"/>
      <c r="AH120" s="76">
        <f>(AD120*'MS-8,9,10 Domain 3 Weights'!$B$2)+(AE120*'MS-8,9,10 Domain 3 Weights'!$B$3)+(AF120*'MS-8,9,10 Domain 3 Weights'!$B$4)+(AG120*'MS-8,9,10 Domain 3 Weights'!$B$5)</f>
        <v>0</v>
      </c>
      <c r="AI120" s="75">
        <v>3</v>
      </c>
      <c r="AJ120" s="75">
        <v>3</v>
      </c>
      <c r="AK120" s="75">
        <v>4</v>
      </c>
      <c r="AL120" s="76">
        <f t="shared" si="17"/>
        <v>10</v>
      </c>
      <c r="AM120" s="78" t="str">
        <f t="shared" si="18"/>
        <v>Yes</v>
      </c>
      <c r="AN120" s="78" t="str">
        <f t="shared" si="19"/>
        <v>NOT SELECTED</v>
      </c>
      <c r="AO120" s="78" t="str">
        <f t="shared" si="20"/>
        <v>NOT SELECTED</v>
      </c>
      <c r="AP120" s="60" t="s">
        <v>869</v>
      </c>
      <c r="AQ120" s="73"/>
      <c r="AR120" s="73"/>
    </row>
    <row r="121" spans="1:44" ht="50.25" customHeight="1">
      <c r="A121" s="1" t="s">
        <v>167</v>
      </c>
      <c r="B121" s="70" t="s">
        <v>12</v>
      </c>
      <c r="C121" s="71">
        <v>8</v>
      </c>
      <c r="D121" s="72" t="s">
        <v>897</v>
      </c>
      <c r="E121" s="72"/>
      <c r="F121" s="73" t="s">
        <v>177</v>
      </c>
      <c r="G121" s="74" t="s">
        <v>36</v>
      </c>
      <c r="H121" s="73" t="s">
        <v>94</v>
      </c>
      <c r="I121" s="73" t="s">
        <v>755</v>
      </c>
      <c r="J121" s="73" t="s">
        <v>761</v>
      </c>
      <c r="K121" s="73" t="s">
        <v>728</v>
      </c>
      <c r="L121" s="73" t="s">
        <v>169</v>
      </c>
      <c r="M121" s="75">
        <v>4</v>
      </c>
      <c r="N121" s="75">
        <v>4</v>
      </c>
      <c r="O121" s="75">
        <v>3</v>
      </c>
      <c r="P121" s="75">
        <v>5</v>
      </c>
      <c r="Q121" s="75">
        <v>3</v>
      </c>
      <c r="R121" s="75">
        <v>3</v>
      </c>
      <c r="S121" s="76">
        <f t="shared" ref="S121:S128" si="23">SUM(M121:P121)</f>
        <v>16</v>
      </c>
      <c r="T121" s="79"/>
      <c r="U121" s="76">
        <f t="shared" si="13"/>
        <v>0</v>
      </c>
      <c r="V121" s="75">
        <v>4</v>
      </c>
      <c r="W121" s="75">
        <v>5</v>
      </c>
      <c r="X121" s="80">
        <v>4</v>
      </c>
      <c r="Y121" s="76">
        <f t="shared" si="14"/>
        <v>13</v>
      </c>
      <c r="Z121" s="75"/>
      <c r="AA121" s="76">
        <f t="shared" si="15"/>
        <v>0</v>
      </c>
      <c r="AB121" s="75"/>
      <c r="AC121" s="76">
        <f t="shared" si="16"/>
        <v>0</v>
      </c>
      <c r="AD121" s="75"/>
      <c r="AE121" s="75"/>
      <c r="AF121" s="75"/>
      <c r="AG121" s="75"/>
      <c r="AH121" s="76">
        <f>(AD121*'MS-8,9,10 Domain 3 Weights'!$B$2)+(AE121*'MS-8,9,10 Domain 3 Weights'!$B$3)+(AF121*'MS-8,9,10 Domain 3 Weights'!$B$4)+(AG121*'MS-8,9,10 Domain 3 Weights'!$B$5)</f>
        <v>0</v>
      </c>
      <c r="AI121" s="75">
        <v>4</v>
      </c>
      <c r="AJ121" s="75">
        <v>4</v>
      </c>
      <c r="AK121" s="75">
        <v>3</v>
      </c>
      <c r="AL121" s="76">
        <f t="shared" si="17"/>
        <v>11</v>
      </c>
      <c r="AM121" s="78" t="str">
        <f t="shared" si="18"/>
        <v>Yes</v>
      </c>
      <c r="AN121" s="78" t="str">
        <f t="shared" si="19"/>
        <v>SELECTED</v>
      </c>
      <c r="AO121" s="78" t="str">
        <f t="shared" si="20"/>
        <v>NOT SELECTED</v>
      </c>
      <c r="AP121" s="60" t="s">
        <v>872</v>
      </c>
      <c r="AQ121" s="73" t="s">
        <v>959</v>
      </c>
      <c r="AR121" s="73"/>
    </row>
    <row r="122" spans="1:44" ht="38.25" customHeight="1">
      <c r="A122" s="1" t="s">
        <v>167</v>
      </c>
      <c r="B122" s="70" t="s">
        <v>12</v>
      </c>
      <c r="C122" s="71">
        <v>9</v>
      </c>
      <c r="D122" s="72" t="s">
        <v>897</v>
      </c>
      <c r="E122" s="72"/>
      <c r="F122" s="73" t="s">
        <v>178</v>
      </c>
      <c r="G122" s="74" t="s">
        <v>36</v>
      </c>
      <c r="H122" s="73" t="s">
        <v>94</v>
      </c>
      <c r="I122" s="73" t="s">
        <v>755</v>
      </c>
      <c r="J122" s="73" t="s">
        <v>761</v>
      </c>
      <c r="K122" s="73" t="s">
        <v>728</v>
      </c>
      <c r="L122" s="73" t="s">
        <v>169</v>
      </c>
      <c r="M122" s="75">
        <v>4</v>
      </c>
      <c r="N122" s="75">
        <v>4</v>
      </c>
      <c r="O122" s="75">
        <v>3</v>
      </c>
      <c r="P122" s="75">
        <v>5</v>
      </c>
      <c r="Q122" s="75">
        <v>3</v>
      </c>
      <c r="R122" s="75">
        <v>3</v>
      </c>
      <c r="S122" s="76">
        <f t="shared" si="23"/>
        <v>16</v>
      </c>
      <c r="T122" s="79"/>
      <c r="U122" s="76">
        <f t="shared" si="13"/>
        <v>0</v>
      </c>
      <c r="V122" s="75">
        <v>4</v>
      </c>
      <c r="W122" s="75">
        <v>5</v>
      </c>
      <c r="X122" s="75">
        <v>3</v>
      </c>
      <c r="Y122" s="76">
        <f t="shared" si="14"/>
        <v>12</v>
      </c>
      <c r="Z122" s="75"/>
      <c r="AA122" s="76">
        <f t="shared" si="15"/>
        <v>0</v>
      </c>
      <c r="AB122" s="75"/>
      <c r="AC122" s="76">
        <f t="shared" si="16"/>
        <v>0</v>
      </c>
      <c r="AD122" s="75"/>
      <c r="AE122" s="75"/>
      <c r="AF122" s="75"/>
      <c r="AG122" s="75"/>
      <c r="AH122" s="76">
        <f>(AD122*'MS-8,9,10 Domain 3 Weights'!$B$2)+(AE122*'MS-8,9,10 Domain 3 Weights'!$B$3)+(AF122*'MS-8,9,10 Domain 3 Weights'!$B$4)+(AG122*'MS-8,9,10 Domain 3 Weights'!$B$5)</f>
        <v>0</v>
      </c>
      <c r="AI122" s="75">
        <v>4</v>
      </c>
      <c r="AJ122" s="75">
        <v>4</v>
      </c>
      <c r="AK122" s="75">
        <v>3</v>
      </c>
      <c r="AL122" s="76">
        <f t="shared" si="17"/>
        <v>11</v>
      </c>
      <c r="AM122" s="78" t="str">
        <f t="shared" si="18"/>
        <v>No</v>
      </c>
      <c r="AN122" s="78" t="str">
        <f t="shared" si="19"/>
        <v>NOT SELECTED</v>
      </c>
      <c r="AO122" s="78" t="str">
        <f t="shared" si="20"/>
        <v>NOT SELECTED</v>
      </c>
      <c r="AP122" s="60" t="s">
        <v>872</v>
      </c>
      <c r="AQ122" s="73" t="s">
        <v>959</v>
      </c>
      <c r="AR122" s="73" t="s">
        <v>836</v>
      </c>
    </row>
    <row r="123" spans="1:44" ht="49.5" customHeight="1">
      <c r="A123" s="1" t="s">
        <v>167</v>
      </c>
      <c r="B123" s="70" t="s">
        <v>12</v>
      </c>
      <c r="C123" s="71">
        <v>10</v>
      </c>
      <c r="D123" s="72" t="s">
        <v>897</v>
      </c>
      <c r="E123" s="72"/>
      <c r="F123" s="73" t="s">
        <v>179</v>
      </c>
      <c r="G123" s="74" t="s">
        <v>36</v>
      </c>
      <c r="H123" s="73" t="s">
        <v>180</v>
      </c>
      <c r="I123" s="73" t="s">
        <v>755</v>
      </c>
      <c r="J123" s="73" t="s">
        <v>761</v>
      </c>
      <c r="K123" s="73" t="s">
        <v>726</v>
      </c>
      <c r="L123" s="73" t="s">
        <v>169</v>
      </c>
      <c r="M123" s="75">
        <v>4</v>
      </c>
      <c r="N123" s="75">
        <v>4</v>
      </c>
      <c r="O123" s="75">
        <v>3</v>
      </c>
      <c r="P123" s="75">
        <v>5</v>
      </c>
      <c r="Q123" s="75">
        <v>3</v>
      </c>
      <c r="R123" s="75">
        <v>3</v>
      </c>
      <c r="S123" s="76">
        <f t="shared" si="23"/>
        <v>16</v>
      </c>
      <c r="T123" s="75"/>
      <c r="U123" s="76">
        <f t="shared" si="13"/>
        <v>0</v>
      </c>
      <c r="V123" s="75">
        <v>5</v>
      </c>
      <c r="W123" s="75">
        <v>4</v>
      </c>
      <c r="X123" s="75">
        <v>4</v>
      </c>
      <c r="Y123" s="76">
        <f t="shared" si="14"/>
        <v>13</v>
      </c>
      <c r="Z123" s="75"/>
      <c r="AA123" s="76">
        <f t="shared" si="15"/>
        <v>0</v>
      </c>
      <c r="AB123" s="75"/>
      <c r="AC123" s="76">
        <f t="shared" si="16"/>
        <v>0</v>
      </c>
      <c r="AD123" s="75"/>
      <c r="AE123" s="75"/>
      <c r="AF123" s="75"/>
      <c r="AG123" s="75"/>
      <c r="AH123" s="76">
        <f>(AD123*'MS-8,9,10 Domain 3 Weights'!$B$2)+(AE123*'MS-8,9,10 Domain 3 Weights'!$B$3)+(AF123*'MS-8,9,10 Domain 3 Weights'!$B$4)+(AG123*'MS-8,9,10 Domain 3 Weights'!$B$5)</f>
        <v>0</v>
      </c>
      <c r="AI123" s="75">
        <v>4</v>
      </c>
      <c r="AJ123" s="75">
        <v>4</v>
      </c>
      <c r="AK123" s="75">
        <v>3</v>
      </c>
      <c r="AL123" s="76">
        <f t="shared" si="17"/>
        <v>11</v>
      </c>
      <c r="AM123" s="78" t="str">
        <f t="shared" si="18"/>
        <v>Yes</v>
      </c>
      <c r="AN123" s="78" t="str">
        <f t="shared" si="19"/>
        <v>SELECTED</v>
      </c>
      <c r="AO123" s="78" t="str">
        <f t="shared" si="20"/>
        <v>NOT SELECTED</v>
      </c>
      <c r="AP123" s="60" t="s">
        <v>872</v>
      </c>
      <c r="AQ123" s="73" t="s">
        <v>959</v>
      </c>
      <c r="AR123" s="73"/>
    </row>
    <row r="124" spans="1:44" ht="40.5" customHeight="1">
      <c r="A124" s="1" t="s">
        <v>167</v>
      </c>
      <c r="B124" s="70" t="s">
        <v>12</v>
      </c>
      <c r="C124" s="71">
        <v>11</v>
      </c>
      <c r="D124" s="72" t="s">
        <v>897</v>
      </c>
      <c r="E124" s="72"/>
      <c r="F124" s="73" t="s">
        <v>181</v>
      </c>
      <c r="G124" s="74" t="s">
        <v>36</v>
      </c>
      <c r="H124" s="73" t="s">
        <v>69</v>
      </c>
      <c r="I124" s="73" t="s">
        <v>755</v>
      </c>
      <c r="J124" s="73" t="s">
        <v>761</v>
      </c>
      <c r="K124" s="73" t="s">
        <v>727</v>
      </c>
      <c r="L124" s="73" t="s">
        <v>169</v>
      </c>
      <c r="M124" s="75">
        <v>4</v>
      </c>
      <c r="N124" s="75">
        <v>4</v>
      </c>
      <c r="O124" s="75">
        <v>3</v>
      </c>
      <c r="P124" s="75">
        <v>5</v>
      </c>
      <c r="Q124" s="75">
        <v>3</v>
      </c>
      <c r="R124" s="75">
        <v>3</v>
      </c>
      <c r="S124" s="76">
        <f t="shared" si="23"/>
        <v>16</v>
      </c>
      <c r="T124" s="79"/>
      <c r="U124" s="76">
        <f t="shared" si="13"/>
        <v>0</v>
      </c>
      <c r="V124" s="75">
        <v>5</v>
      </c>
      <c r="W124" s="75">
        <v>3</v>
      </c>
      <c r="X124" s="80">
        <v>3</v>
      </c>
      <c r="Y124" s="76">
        <f t="shared" si="14"/>
        <v>11</v>
      </c>
      <c r="Z124" s="75"/>
      <c r="AA124" s="76">
        <f t="shared" si="15"/>
        <v>0</v>
      </c>
      <c r="AB124" s="75"/>
      <c r="AC124" s="76">
        <f t="shared" si="16"/>
        <v>0</v>
      </c>
      <c r="AD124" s="75"/>
      <c r="AE124" s="75"/>
      <c r="AF124" s="75"/>
      <c r="AG124" s="75"/>
      <c r="AH124" s="76">
        <f>(AD124*'MS-8,9,10 Domain 3 Weights'!$B$2)+(AE124*'MS-8,9,10 Domain 3 Weights'!$B$3)+(AF124*'MS-8,9,10 Domain 3 Weights'!$B$4)+(AG124*'MS-8,9,10 Domain 3 Weights'!$B$5)</f>
        <v>0</v>
      </c>
      <c r="AI124" s="75">
        <v>4</v>
      </c>
      <c r="AJ124" s="75">
        <v>4</v>
      </c>
      <c r="AK124" s="75">
        <v>3</v>
      </c>
      <c r="AL124" s="76">
        <f t="shared" si="17"/>
        <v>11</v>
      </c>
      <c r="AM124" s="78" t="str">
        <f t="shared" si="18"/>
        <v>No</v>
      </c>
      <c r="AN124" s="78" t="str">
        <f t="shared" si="19"/>
        <v>NOT SELECTED</v>
      </c>
      <c r="AO124" s="78" t="str">
        <f t="shared" si="20"/>
        <v>NOT SELECTED</v>
      </c>
      <c r="AP124" s="60" t="s">
        <v>872</v>
      </c>
      <c r="AQ124" s="73" t="s">
        <v>959</v>
      </c>
      <c r="AR124" s="73"/>
    </row>
    <row r="125" spans="1:44" ht="51" customHeight="1">
      <c r="A125" s="1" t="s">
        <v>167</v>
      </c>
      <c r="B125" s="70" t="s">
        <v>12</v>
      </c>
      <c r="C125" s="71">
        <v>12</v>
      </c>
      <c r="D125" s="72" t="s">
        <v>897</v>
      </c>
      <c r="E125" s="72"/>
      <c r="F125" s="73" t="s">
        <v>182</v>
      </c>
      <c r="G125" s="74" t="s">
        <v>36</v>
      </c>
      <c r="H125" s="73" t="s">
        <v>69</v>
      </c>
      <c r="I125" s="73" t="s">
        <v>755</v>
      </c>
      <c r="J125" s="73" t="s">
        <v>761</v>
      </c>
      <c r="K125" s="73" t="s">
        <v>727</v>
      </c>
      <c r="L125" s="73" t="s">
        <v>169</v>
      </c>
      <c r="M125" s="75">
        <v>4</v>
      </c>
      <c r="N125" s="75">
        <v>4</v>
      </c>
      <c r="O125" s="75">
        <v>3</v>
      </c>
      <c r="P125" s="75">
        <v>5</v>
      </c>
      <c r="Q125" s="75">
        <v>3</v>
      </c>
      <c r="R125" s="75">
        <v>3</v>
      </c>
      <c r="S125" s="76">
        <f t="shared" si="23"/>
        <v>16</v>
      </c>
      <c r="T125" s="79"/>
      <c r="U125" s="76">
        <f t="shared" si="13"/>
        <v>0</v>
      </c>
      <c r="V125" s="75">
        <v>5</v>
      </c>
      <c r="W125" s="75">
        <v>3</v>
      </c>
      <c r="X125" s="80">
        <v>4</v>
      </c>
      <c r="Y125" s="76">
        <f t="shared" si="14"/>
        <v>12</v>
      </c>
      <c r="Z125" s="75"/>
      <c r="AA125" s="76">
        <f t="shared" si="15"/>
        <v>0</v>
      </c>
      <c r="AB125" s="75"/>
      <c r="AC125" s="76">
        <f t="shared" si="16"/>
        <v>0</v>
      </c>
      <c r="AD125" s="75"/>
      <c r="AE125" s="75"/>
      <c r="AF125" s="75"/>
      <c r="AG125" s="75"/>
      <c r="AH125" s="76">
        <f>(AD125*'MS-8,9,10 Domain 3 Weights'!$B$2)+(AE125*'MS-8,9,10 Domain 3 Weights'!$B$3)+(AF125*'MS-8,9,10 Domain 3 Weights'!$B$4)+(AG125*'MS-8,9,10 Domain 3 Weights'!$B$5)</f>
        <v>0</v>
      </c>
      <c r="AI125" s="75">
        <v>4</v>
      </c>
      <c r="AJ125" s="75">
        <v>4</v>
      </c>
      <c r="AK125" s="75">
        <v>3</v>
      </c>
      <c r="AL125" s="76">
        <f t="shared" si="17"/>
        <v>11</v>
      </c>
      <c r="AM125" s="78" t="str">
        <f t="shared" si="18"/>
        <v>No</v>
      </c>
      <c r="AN125" s="78" t="str">
        <f t="shared" si="19"/>
        <v>NOT SELECTED</v>
      </c>
      <c r="AO125" s="78" t="str">
        <f t="shared" si="20"/>
        <v>NOT SELECTED</v>
      </c>
      <c r="AP125" s="60" t="s">
        <v>872</v>
      </c>
      <c r="AQ125" s="73" t="s">
        <v>959</v>
      </c>
      <c r="AR125" s="73"/>
    </row>
    <row r="126" spans="1:44" ht="50.25" customHeight="1">
      <c r="A126" s="1" t="s">
        <v>167</v>
      </c>
      <c r="B126" s="70" t="s">
        <v>12</v>
      </c>
      <c r="C126" s="71">
        <v>13</v>
      </c>
      <c r="D126" s="72" t="s">
        <v>897</v>
      </c>
      <c r="E126" s="72"/>
      <c r="F126" s="73" t="s">
        <v>183</v>
      </c>
      <c r="G126" s="74" t="s">
        <v>36</v>
      </c>
      <c r="H126" s="73" t="s">
        <v>69</v>
      </c>
      <c r="I126" s="73" t="s">
        <v>755</v>
      </c>
      <c r="J126" s="73" t="s">
        <v>761</v>
      </c>
      <c r="K126" s="73" t="s">
        <v>727</v>
      </c>
      <c r="L126" s="73" t="s">
        <v>169</v>
      </c>
      <c r="M126" s="75">
        <v>4</v>
      </c>
      <c r="N126" s="75">
        <v>4</v>
      </c>
      <c r="O126" s="75">
        <v>3</v>
      </c>
      <c r="P126" s="75">
        <v>5</v>
      </c>
      <c r="Q126" s="75">
        <v>3</v>
      </c>
      <c r="R126" s="75">
        <v>3</v>
      </c>
      <c r="S126" s="76">
        <f t="shared" si="23"/>
        <v>16</v>
      </c>
      <c r="T126" s="79"/>
      <c r="U126" s="76">
        <f t="shared" si="13"/>
        <v>0</v>
      </c>
      <c r="V126" s="75">
        <v>5</v>
      </c>
      <c r="W126" s="75">
        <v>3</v>
      </c>
      <c r="X126" s="75">
        <v>3</v>
      </c>
      <c r="Y126" s="76">
        <f t="shared" si="14"/>
        <v>11</v>
      </c>
      <c r="Z126" s="75"/>
      <c r="AA126" s="76">
        <f t="shared" si="15"/>
        <v>0</v>
      </c>
      <c r="AB126" s="75"/>
      <c r="AC126" s="76">
        <f t="shared" si="16"/>
        <v>0</v>
      </c>
      <c r="AD126" s="75"/>
      <c r="AE126" s="75"/>
      <c r="AF126" s="75"/>
      <c r="AG126" s="75"/>
      <c r="AH126" s="76">
        <f>(AD126*'MS-8,9,10 Domain 3 Weights'!$B$2)+(AE126*'MS-8,9,10 Domain 3 Weights'!$B$3)+(AF126*'MS-8,9,10 Domain 3 Weights'!$B$4)+(AG126*'MS-8,9,10 Domain 3 Weights'!$B$5)</f>
        <v>0</v>
      </c>
      <c r="AI126" s="75">
        <v>4</v>
      </c>
      <c r="AJ126" s="75">
        <v>4</v>
      </c>
      <c r="AK126" s="75">
        <v>3</v>
      </c>
      <c r="AL126" s="76">
        <f t="shared" si="17"/>
        <v>11</v>
      </c>
      <c r="AM126" s="78" t="str">
        <f t="shared" si="18"/>
        <v>No</v>
      </c>
      <c r="AN126" s="78" t="str">
        <f t="shared" si="19"/>
        <v>NOT SELECTED</v>
      </c>
      <c r="AO126" s="78" t="str">
        <f t="shared" si="20"/>
        <v>NOT SELECTED</v>
      </c>
      <c r="AP126" s="60" t="s">
        <v>872</v>
      </c>
      <c r="AQ126" s="73" t="s">
        <v>959</v>
      </c>
      <c r="AR126" s="73"/>
    </row>
    <row r="127" spans="1:44" ht="42" customHeight="1">
      <c r="A127" s="1" t="s">
        <v>167</v>
      </c>
      <c r="B127" s="70" t="s">
        <v>12</v>
      </c>
      <c r="C127" s="71">
        <v>14</v>
      </c>
      <c r="D127" s="72" t="s">
        <v>897</v>
      </c>
      <c r="E127" s="72"/>
      <c r="F127" s="73" t="s">
        <v>184</v>
      </c>
      <c r="G127" s="74" t="s">
        <v>36</v>
      </c>
      <c r="H127" s="73" t="s">
        <v>37</v>
      </c>
      <c r="I127" s="73" t="s">
        <v>755</v>
      </c>
      <c r="J127" s="73" t="s">
        <v>761</v>
      </c>
      <c r="K127" s="73" t="s">
        <v>727</v>
      </c>
      <c r="L127" s="73" t="s">
        <v>169</v>
      </c>
      <c r="M127" s="75">
        <v>4</v>
      </c>
      <c r="N127" s="75">
        <v>4</v>
      </c>
      <c r="O127" s="75">
        <v>3</v>
      </c>
      <c r="P127" s="75">
        <v>5</v>
      </c>
      <c r="Q127" s="75">
        <v>3</v>
      </c>
      <c r="R127" s="75">
        <v>3</v>
      </c>
      <c r="S127" s="76">
        <f t="shared" si="23"/>
        <v>16</v>
      </c>
      <c r="T127" s="79"/>
      <c r="U127" s="76">
        <f t="shared" si="13"/>
        <v>0</v>
      </c>
      <c r="V127" s="75">
        <v>4</v>
      </c>
      <c r="W127" s="75">
        <v>4</v>
      </c>
      <c r="X127" s="75">
        <v>2</v>
      </c>
      <c r="Y127" s="76">
        <f t="shared" si="14"/>
        <v>10</v>
      </c>
      <c r="Z127" s="75"/>
      <c r="AA127" s="76">
        <f t="shared" si="15"/>
        <v>0</v>
      </c>
      <c r="AB127" s="75"/>
      <c r="AC127" s="76">
        <f t="shared" si="16"/>
        <v>0</v>
      </c>
      <c r="AD127" s="75"/>
      <c r="AE127" s="75"/>
      <c r="AF127" s="75"/>
      <c r="AG127" s="75"/>
      <c r="AH127" s="76">
        <f>(AD127*'MS-8,9,10 Domain 3 Weights'!$B$2)+(AE127*'MS-8,9,10 Domain 3 Weights'!$B$3)+(AF127*'MS-8,9,10 Domain 3 Weights'!$B$4)+(AG127*'MS-8,9,10 Domain 3 Weights'!$B$5)</f>
        <v>0</v>
      </c>
      <c r="AI127" s="75">
        <v>4</v>
      </c>
      <c r="AJ127" s="75">
        <v>4</v>
      </c>
      <c r="AK127" s="75">
        <v>3</v>
      </c>
      <c r="AL127" s="76">
        <f t="shared" si="17"/>
        <v>11</v>
      </c>
      <c r="AM127" s="78" t="str">
        <f t="shared" si="18"/>
        <v>No</v>
      </c>
      <c r="AN127" s="78" t="str">
        <f t="shared" si="19"/>
        <v>NOT SELECTED</v>
      </c>
      <c r="AO127" s="78" t="str">
        <f t="shared" si="20"/>
        <v>NOT SELECTED</v>
      </c>
      <c r="AP127" s="60" t="s">
        <v>868</v>
      </c>
      <c r="AQ127" s="73" t="s">
        <v>959</v>
      </c>
      <c r="AR127" s="73"/>
    </row>
    <row r="128" spans="1:44" ht="39" customHeight="1">
      <c r="A128" s="1" t="s">
        <v>167</v>
      </c>
      <c r="B128" s="70" t="s">
        <v>12</v>
      </c>
      <c r="C128" s="71">
        <v>15</v>
      </c>
      <c r="D128" s="72" t="s">
        <v>897</v>
      </c>
      <c r="E128" s="72"/>
      <c r="F128" s="73" t="s">
        <v>185</v>
      </c>
      <c r="G128" s="74" t="s">
        <v>36</v>
      </c>
      <c r="H128" s="73" t="s">
        <v>37</v>
      </c>
      <c r="I128" s="73" t="s">
        <v>755</v>
      </c>
      <c r="J128" s="73" t="s">
        <v>761</v>
      </c>
      <c r="K128" s="73" t="s">
        <v>726</v>
      </c>
      <c r="L128" s="73" t="s">
        <v>169</v>
      </c>
      <c r="M128" s="75">
        <v>4</v>
      </c>
      <c r="N128" s="75">
        <v>4</v>
      </c>
      <c r="O128" s="75">
        <v>3</v>
      </c>
      <c r="P128" s="75">
        <v>5</v>
      </c>
      <c r="Q128" s="75">
        <v>3</v>
      </c>
      <c r="R128" s="75">
        <v>3</v>
      </c>
      <c r="S128" s="76">
        <f t="shared" si="23"/>
        <v>16</v>
      </c>
      <c r="T128" s="79"/>
      <c r="U128" s="76">
        <f t="shared" si="13"/>
        <v>0</v>
      </c>
      <c r="V128" s="75">
        <v>4</v>
      </c>
      <c r="W128" s="75">
        <v>5</v>
      </c>
      <c r="X128" s="80">
        <v>4</v>
      </c>
      <c r="Y128" s="76">
        <f t="shared" si="14"/>
        <v>13</v>
      </c>
      <c r="Z128" s="75"/>
      <c r="AA128" s="76">
        <f t="shared" si="15"/>
        <v>0</v>
      </c>
      <c r="AB128" s="75"/>
      <c r="AC128" s="76">
        <f t="shared" si="16"/>
        <v>0</v>
      </c>
      <c r="AD128" s="75"/>
      <c r="AE128" s="75"/>
      <c r="AF128" s="75"/>
      <c r="AG128" s="75"/>
      <c r="AH128" s="76">
        <f>(AD128*'MS-8,9,10 Domain 3 Weights'!$B$2)+(AE128*'MS-8,9,10 Domain 3 Weights'!$B$3)+(AF128*'MS-8,9,10 Domain 3 Weights'!$B$4)+(AG128*'MS-8,9,10 Domain 3 Weights'!$B$5)</f>
        <v>0</v>
      </c>
      <c r="AI128" s="75">
        <v>4</v>
      </c>
      <c r="AJ128" s="75">
        <v>4</v>
      </c>
      <c r="AK128" s="75">
        <v>3</v>
      </c>
      <c r="AL128" s="76">
        <f t="shared" si="17"/>
        <v>11</v>
      </c>
      <c r="AM128" s="78" t="str">
        <f t="shared" si="18"/>
        <v>Yes</v>
      </c>
      <c r="AN128" s="78" t="str">
        <f t="shared" si="19"/>
        <v>SELECTED</v>
      </c>
      <c r="AO128" s="78" t="str">
        <f t="shared" si="20"/>
        <v>NOT SELECTED</v>
      </c>
      <c r="AP128" s="60" t="s">
        <v>872</v>
      </c>
      <c r="AQ128" s="73" t="s">
        <v>959</v>
      </c>
      <c r="AR128" s="73"/>
    </row>
    <row r="129" spans="1:44" ht="42" customHeight="1">
      <c r="A129" s="1" t="s">
        <v>167</v>
      </c>
      <c r="B129" s="70" t="s">
        <v>12</v>
      </c>
      <c r="C129" s="71">
        <v>16</v>
      </c>
      <c r="D129" s="72" t="s">
        <v>898</v>
      </c>
      <c r="E129" s="72"/>
      <c r="F129" s="73" t="s">
        <v>186</v>
      </c>
      <c r="G129" s="74" t="s">
        <v>77</v>
      </c>
      <c r="H129" s="73" t="s">
        <v>78</v>
      </c>
      <c r="I129" s="73" t="s">
        <v>755</v>
      </c>
      <c r="J129" s="73" t="s">
        <v>762</v>
      </c>
      <c r="K129" s="73" t="s">
        <v>727</v>
      </c>
      <c r="L129" s="73" t="s">
        <v>169</v>
      </c>
      <c r="M129" s="75">
        <v>4</v>
      </c>
      <c r="N129" s="75">
        <v>4</v>
      </c>
      <c r="O129" s="75">
        <v>4</v>
      </c>
      <c r="P129" s="75">
        <v>4</v>
      </c>
      <c r="Q129" s="75">
        <v>3</v>
      </c>
      <c r="R129" s="75">
        <v>4</v>
      </c>
      <c r="S129" s="76">
        <f t="shared" si="21"/>
        <v>16</v>
      </c>
      <c r="T129" s="75"/>
      <c r="U129" s="76">
        <f t="shared" si="13"/>
        <v>0</v>
      </c>
      <c r="V129" s="75"/>
      <c r="W129" s="75"/>
      <c r="X129" s="75"/>
      <c r="Y129" s="76">
        <f t="shared" si="14"/>
        <v>0</v>
      </c>
      <c r="Z129" s="75">
        <v>4</v>
      </c>
      <c r="AA129" s="76">
        <f t="shared" si="15"/>
        <v>4</v>
      </c>
      <c r="AB129" s="75"/>
      <c r="AC129" s="76">
        <f t="shared" si="16"/>
        <v>0</v>
      </c>
      <c r="AD129" s="75"/>
      <c r="AE129" s="75"/>
      <c r="AF129" s="75"/>
      <c r="AG129" s="75"/>
      <c r="AH129" s="76">
        <f>(AD129*'MS-8,9,10 Domain 3 Weights'!$B$2)+(AE129*'MS-8,9,10 Domain 3 Weights'!$B$3)+(AF129*'MS-8,9,10 Domain 3 Weights'!$B$4)+(AG129*'MS-8,9,10 Domain 3 Weights'!$B$5)</f>
        <v>0</v>
      </c>
      <c r="AI129" s="75">
        <v>3</v>
      </c>
      <c r="AJ129" s="75">
        <v>3</v>
      </c>
      <c r="AK129" s="75">
        <v>3</v>
      </c>
      <c r="AL129" s="76">
        <f t="shared" si="17"/>
        <v>9</v>
      </c>
      <c r="AM129" s="78" t="str">
        <f t="shared" si="18"/>
        <v>Yes</v>
      </c>
      <c r="AN129" s="78" t="str">
        <f t="shared" si="19"/>
        <v>SELECTED</v>
      </c>
      <c r="AO129" s="78" t="str">
        <f t="shared" si="20"/>
        <v>NOT SELECTED</v>
      </c>
      <c r="AP129" s="60" t="s">
        <v>872</v>
      </c>
      <c r="AQ129" s="73"/>
      <c r="AR129" s="73" t="s">
        <v>951</v>
      </c>
    </row>
    <row r="130" spans="1:44" ht="64">
      <c r="A130" s="1" t="s">
        <v>187</v>
      </c>
      <c r="B130" s="70" t="s">
        <v>12</v>
      </c>
      <c r="C130" s="71">
        <v>1</v>
      </c>
      <c r="D130" s="72" t="s">
        <v>896</v>
      </c>
      <c r="E130" s="72"/>
      <c r="F130" s="73" t="s">
        <v>188</v>
      </c>
      <c r="G130" s="74" t="s">
        <v>14</v>
      </c>
      <c r="H130" s="73" t="s">
        <v>15</v>
      </c>
      <c r="I130" s="73" t="s">
        <v>755</v>
      </c>
      <c r="J130" s="73" t="s">
        <v>764</v>
      </c>
      <c r="K130" s="73" t="s">
        <v>726</v>
      </c>
      <c r="L130" s="73" t="s">
        <v>189</v>
      </c>
      <c r="M130" s="75">
        <v>4</v>
      </c>
      <c r="N130" s="75">
        <v>4</v>
      </c>
      <c r="O130" s="75">
        <v>3</v>
      </c>
      <c r="P130" s="75">
        <v>4</v>
      </c>
      <c r="Q130" s="75"/>
      <c r="R130" s="75"/>
      <c r="S130" s="76">
        <f>SUM(M130:$P130)</f>
        <v>15</v>
      </c>
      <c r="T130" s="75">
        <v>4</v>
      </c>
      <c r="U130" s="76">
        <f t="shared" si="13"/>
        <v>1.2</v>
      </c>
      <c r="V130" s="75"/>
      <c r="W130" s="75"/>
      <c r="X130" s="75"/>
      <c r="Y130" s="76">
        <f t="shared" si="14"/>
        <v>0</v>
      </c>
      <c r="Z130" s="75"/>
      <c r="AA130" s="76">
        <f t="shared" si="15"/>
        <v>0</v>
      </c>
      <c r="AB130" s="75"/>
      <c r="AC130" s="76">
        <f t="shared" si="16"/>
        <v>0</v>
      </c>
      <c r="AD130" s="75"/>
      <c r="AE130" s="75"/>
      <c r="AF130" s="75"/>
      <c r="AG130" s="75"/>
      <c r="AH130" s="76">
        <f>(AD130*'MS-8,9,10 Domain 3 Weights'!$B$2)+(AE130*'MS-8,9,10 Domain 3 Weights'!$B$3)+(AF130*'MS-8,9,10 Domain 3 Weights'!$B$4)+(AG130*'MS-8,9,10 Domain 3 Weights'!$B$5)</f>
        <v>0</v>
      </c>
      <c r="AI130" s="75">
        <v>3</v>
      </c>
      <c r="AJ130" s="75">
        <v>3</v>
      </c>
      <c r="AK130" s="75">
        <v>2</v>
      </c>
      <c r="AL130" s="76">
        <f t="shared" si="17"/>
        <v>8</v>
      </c>
      <c r="AM130" s="78" t="str">
        <f t="shared" si="18"/>
        <v>No</v>
      </c>
      <c r="AN130" s="78" t="str">
        <f t="shared" si="19"/>
        <v>NOT SELECTED</v>
      </c>
      <c r="AO130" s="78" t="str">
        <f t="shared" si="20"/>
        <v>NOT SELECTED</v>
      </c>
      <c r="AP130" s="60" t="s">
        <v>869</v>
      </c>
      <c r="AQ130" s="73"/>
      <c r="AR130" s="73"/>
    </row>
    <row r="131" spans="1:44" ht="80">
      <c r="A131" s="1" t="s">
        <v>187</v>
      </c>
      <c r="B131" s="70" t="s">
        <v>12</v>
      </c>
      <c r="C131" s="71">
        <v>2</v>
      </c>
      <c r="D131" s="72" t="s">
        <v>896</v>
      </c>
      <c r="E131" s="72"/>
      <c r="F131" s="73" t="s">
        <v>190</v>
      </c>
      <c r="G131" s="74" t="s">
        <v>43</v>
      </c>
      <c r="H131" s="73" t="s">
        <v>172</v>
      </c>
      <c r="I131" s="73" t="s">
        <v>755</v>
      </c>
      <c r="J131" s="73" t="s">
        <v>768</v>
      </c>
      <c r="K131" s="73" t="s">
        <v>728</v>
      </c>
      <c r="L131" s="73" t="s">
        <v>189</v>
      </c>
      <c r="M131" s="75">
        <v>3</v>
      </c>
      <c r="N131" s="75">
        <v>4</v>
      </c>
      <c r="O131" s="75">
        <v>4</v>
      </c>
      <c r="P131" s="75">
        <v>3</v>
      </c>
      <c r="Q131" s="75">
        <v>4</v>
      </c>
      <c r="R131" s="75">
        <v>4</v>
      </c>
      <c r="S131" s="76">
        <f>SUM(M131:$P131)</f>
        <v>14</v>
      </c>
      <c r="T131" s="75">
        <v>5</v>
      </c>
      <c r="U131" s="76">
        <f t="shared" si="13"/>
        <v>5</v>
      </c>
      <c r="V131" s="75"/>
      <c r="W131" s="75"/>
      <c r="X131" s="75"/>
      <c r="Y131" s="76">
        <f t="shared" si="14"/>
        <v>0</v>
      </c>
      <c r="Z131" s="75"/>
      <c r="AA131" s="76">
        <f t="shared" si="15"/>
        <v>0</v>
      </c>
      <c r="AB131" s="75"/>
      <c r="AC131" s="76">
        <f t="shared" si="16"/>
        <v>0</v>
      </c>
      <c r="AD131" s="75"/>
      <c r="AE131" s="75"/>
      <c r="AF131" s="75"/>
      <c r="AG131" s="75"/>
      <c r="AH131" s="76">
        <f>(AD131*'MS-8,9,10 Domain 3 Weights'!$B$2)+(AE131*'MS-8,9,10 Domain 3 Weights'!$B$3)+(AF131*'MS-8,9,10 Domain 3 Weights'!$B$4)+(AG131*'MS-8,9,10 Domain 3 Weights'!$B$5)</f>
        <v>0</v>
      </c>
      <c r="AI131" s="75"/>
      <c r="AJ131" s="75"/>
      <c r="AK131" s="75"/>
      <c r="AL131" s="76">
        <f t="shared" si="17"/>
        <v>0</v>
      </c>
      <c r="AM131" s="78" t="str">
        <f t="shared" si="18"/>
        <v>Yes</v>
      </c>
      <c r="AN131" s="78" t="str">
        <f t="shared" si="19"/>
        <v>NOT SELECTED</v>
      </c>
      <c r="AO131" s="78" t="str">
        <f t="shared" si="20"/>
        <v>NOT SELECTED</v>
      </c>
      <c r="AP131" s="60" t="s">
        <v>869</v>
      </c>
      <c r="AQ131" s="73"/>
      <c r="AR131" s="73"/>
    </row>
    <row r="132" spans="1:44" ht="80">
      <c r="A132" s="1" t="s">
        <v>187</v>
      </c>
      <c r="B132" s="70" t="s">
        <v>12</v>
      </c>
      <c r="C132" s="71">
        <v>3</v>
      </c>
      <c r="D132" s="72" t="s">
        <v>896</v>
      </c>
      <c r="E132" s="72"/>
      <c r="F132" s="73" t="s">
        <v>191</v>
      </c>
      <c r="G132" s="74" t="s">
        <v>43</v>
      </c>
      <c r="H132" s="73" t="s">
        <v>172</v>
      </c>
      <c r="I132" s="73" t="s">
        <v>755</v>
      </c>
      <c r="J132" s="73" t="s">
        <v>768</v>
      </c>
      <c r="K132" s="73" t="s">
        <v>726</v>
      </c>
      <c r="L132" s="73" t="s">
        <v>189</v>
      </c>
      <c r="M132" s="75">
        <v>3</v>
      </c>
      <c r="N132" s="75">
        <v>4</v>
      </c>
      <c r="O132" s="75">
        <v>4</v>
      </c>
      <c r="P132" s="75">
        <v>3</v>
      </c>
      <c r="Q132" s="75">
        <v>4</v>
      </c>
      <c r="R132" s="75">
        <v>4</v>
      </c>
      <c r="S132" s="76">
        <f>SUM(M132:$P132)</f>
        <v>14</v>
      </c>
      <c r="T132" s="75">
        <v>5</v>
      </c>
      <c r="U132" s="76">
        <f t="shared" si="13"/>
        <v>5</v>
      </c>
      <c r="V132" s="75"/>
      <c r="W132" s="75"/>
      <c r="X132" s="75"/>
      <c r="Y132" s="76">
        <f t="shared" si="14"/>
        <v>0</v>
      </c>
      <c r="Z132" s="75"/>
      <c r="AA132" s="76">
        <f t="shared" si="15"/>
        <v>0</v>
      </c>
      <c r="AB132" s="75"/>
      <c r="AC132" s="76">
        <f t="shared" si="16"/>
        <v>0</v>
      </c>
      <c r="AD132" s="75"/>
      <c r="AE132" s="75"/>
      <c r="AF132" s="75"/>
      <c r="AG132" s="75"/>
      <c r="AH132" s="76">
        <f>(AD132*'MS-8,9,10 Domain 3 Weights'!$B$2)+(AE132*'MS-8,9,10 Domain 3 Weights'!$B$3)+(AF132*'MS-8,9,10 Domain 3 Weights'!$B$4)+(AG132*'MS-8,9,10 Domain 3 Weights'!$B$5)</f>
        <v>0</v>
      </c>
      <c r="AI132" s="75"/>
      <c r="AJ132" s="75"/>
      <c r="AK132" s="75"/>
      <c r="AL132" s="76">
        <f t="shared" si="17"/>
        <v>0</v>
      </c>
      <c r="AM132" s="78" t="str">
        <f t="shared" si="18"/>
        <v>Yes</v>
      </c>
      <c r="AN132" s="78" t="str">
        <f t="shared" si="19"/>
        <v>NOT SELECTED</v>
      </c>
      <c r="AO132" s="78" t="str">
        <f t="shared" si="20"/>
        <v>NOT SELECTED</v>
      </c>
      <c r="AP132" s="60" t="s">
        <v>869</v>
      </c>
      <c r="AQ132" s="73"/>
      <c r="AR132" s="73" t="s">
        <v>837</v>
      </c>
    </row>
    <row r="133" spans="1:44" ht="43.5" customHeight="1">
      <c r="A133" s="1" t="s">
        <v>187</v>
      </c>
      <c r="B133" s="70" t="s">
        <v>12</v>
      </c>
      <c r="C133" s="71">
        <v>4</v>
      </c>
      <c r="D133" s="72" t="s">
        <v>896</v>
      </c>
      <c r="E133" s="72"/>
      <c r="F133" s="73" t="s">
        <v>192</v>
      </c>
      <c r="G133" s="74" t="s">
        <v>19</v>
      </c>
      <c r="H133" s="73" t="s">
        <v>20</v>
      </c>
      <c r="I133" s="73" t="s">
        <v>755</v>
      </c>
      <c r="J133" s="73" t="s">
        <v>766</v>
      </c>
      <c r="K133" s="73" t="s">
        <v>726</v>
      </c>
      <c r="L133" s="73" t="s">
        <v>189</v>
      </c>
      <c r="M133" s="75">
        <v>4</v>
      </c>
      <c r="N133" s="75">
        <v>4</v>
      </c>
      <c r="O133" s="75">
        <v>4</v>
      </c>
      <c r="P133" s="75">
        <v>4</v>
      </c>
      <c r="Q133" s="75">
        <v>3</v>
      </c>
      <c r="R133" s="75">
        <v>4</v>
      </c>
      <c r="S133" s="76">
        <f>SUM(M133:$P133)</f>
        <v>16</v>
      </c>
      <c r="T133" s="75">
        <v>5</v>
      </c>
      <c r="U133" s="76">
        <f t="shared" si="13"/>
        <v>5</v>
      </c>
      <c r="V133" s="75"/>
      <c r="W133" s="75"/>
      <c r="X133" s="75"/>
      <c r="Y133" s="76">
        <f t="shared" si="14"/>
        <v>0</v>
      </c>
      <c r="Z133" s="75"/>
      <c r="AA133" s="76">
        <f t="shared" si="15"/>
        <v>0</v>
      </c>
      <c r="AB133" s="75"/>
      <c r="AC133" s="76">
        <f t="shared" si="16"/>
        <v>0</v>
      </c>
      <c r="AD133" s="75"/>
      <c r="AE133" s="75"/>
      <c r="AF133" s="75"/>
      <c r="AG133" s="75"/>
      <c r="AH133" s="76">
        <f>(AD133*'MS-8,9,10 Domain 3 Weights'!$B$2)+(AE133*'MS-8,9,10 Domain 3 Weights'!$B$3)+(AF133*'MS-8,9,10 Domain 3 Weights'!$B$4)+(AG133*'MS-8,9,10 Domain 3 Weights'!$B$5)</f>
        <v>0</v>
      </c>
      <c r="AI133" s="75">
        <v>3</v>
      </c>
      <c r="AJ133" s="75">
        <v>3</v>
      </c>
      <c r="AK133" s="75">
        <v>4</v>
      </c>
      <c r="AL133" s="76">
        <f t="shared" si="17"/>
        <v>10</v>
      </c>
      <c r="AM133" s="78" t="str">
        <f t="shared" si="18"/>
        <v>Yes</v>
      </c>
      <c r="AN133" s="78" t="str">
        <f t="shared" si="19"/>
        <v>SELECTED</v>
      </c>
      <c r="AO133" s="78" t="str">
        <f t="shared" si="20"/>
        <v>NOT SELECTED</v>
      </c>
      <c r="AP133" s="60" t="s">
        <v>869</v>
      </c>
      <c r="AQ133" s="73"/>
      <c r="AR133" s="73"/>
    </row>
    <row r="134" spans="1:44" ht="55.5" customHeight="1">
      <c r="A134" s="1" t="s">
        <v>187</v>
      </c>
      <c r="B134" s="70" t="s">
        <v>12</v>
      </c>
      <c r="C134" s="71">
        <v>5</v>
      </c>
      <c r="D134" s="72" t="s">
        <v>896</v>
      </c>
      <c r="E134" s="72"/>
      <c r="F134" s="73" t="s">
        <v>193</v>
      </c>
      <c r="G134" s="74" t="s">
        <v>19</v>
      </c>
      <c r="H134" s="73" t="s">
        <v>20</v>
      </c>
      <c r="I134" s="73" t="s">
        <v>755</v>
      </c>
      <c r="J134" s="73" t="s">
        <v>766</v>
      </c>
      <c r="K134" s="73" t="s">
        <v>726</v>
      </c>
      <c r="L134" s="73" t="s">
        <v>189</v>
      </c>
      <c r="M134" s="75">
        <v>4</v>
      </c>
      <c r="N134" s="75">
        <v>4</v>
      </c>
      <c r="O134" s="75">
        <v>4</v>
      </c>
      <c r="P134" s="75">
        <v>4</v>
      </c>
      <c r="Q134" s="75">
        <v>3</v>
      </c>
      <c r="R134" s="75">
        <v>4</v>
      </c>
      <c r="S134" s="76">
        <f>SUM(M134:$P134)</f>
        <v>16</v>
      </c>
      <c r="T134" s="75">
        <v>5</v>
      </c>
      <c r="U134" s="76">
        <f t="shared" si="13"/>
        <v>5</v>
      </c>
      <c r="V134" s="75"/>
      <c r="W134" s="75"/>
      <c r="X134" s="75"/>
      <c r="Y134" s="76">
        <f t="shared" ref="Y134:Y196" si="24">SUM(V134:X134)</f>
        <v>0</v>
      </c>
      <c r="Z134" s="75"/>
      <c r="AA134" s="76">
        <f t="shared" si="15"/>
        <v>0</v>
      </c>
      <c r="AB134" s="75"/>
      <c r="AC134" s="76">
        <f t="shared" si="16"/>
        <v>0</v>
      </c>
      <c r="AD134" s="75"/>
      <c r="AE134" s="75"/>
      <c r="AF134" s="75"/>
      <c r="AG134" s="75"/>
      <c r="AH134" s="76">
        <f>(AD134*'MS-8,9,10 Domain 3 Weights'!$B$2)+(AE134*'MS-8,9,10 Domain 3 Weights'!$B$3)+(AF134*'MS-8,9,10 Domain 3 Weights'!$B$4)+(AG134*'MS-8,9,10 Domain 3 Weights'!$B$5)</f>
        <v>0</v>
      </c>
      <c r="AI134" s="75">
        <v>3</v>
      </c>
      <c r="AJ134" s="75">
        <v>3</v>
      </c>
      <c r="AK134" s="75">
        <v>4</v>
      </c>
      <c r="AL134" s="76">
        <f t="shared" si="17"/>
        <v>10</v>
      </c>
      <c r="AM134" s="78" t="str">
        <f t="shared" si="18"/>
        <v>Yes</v>
      </c>
      <c r="AN134" s="78" t="str">
        <f t="shared" si="19"/>
        <v>SELECTED</v>
      </c>
      <c r="AO134" s="78" t="str">
        <f t="shared" si="20"/>
        <v>NOT SELECTED</v>
      </c>
      <c r="AP134" s="60" t="s">
        <v>869</v>
      </c>
      <c r="AQ134" s="73"/>
      <c r="AR134" s="73"/>
    </row>
    <row r="135" spans="1:44" ht="39">
      <c r="A135" s="1" t="s">
        <v>187</v>
      </c>
      <c r="B135" s="70" t="s">
        <v>12</v>
      </c>
      <c r="C135" s="71">
        <v>6</v>
      </c>
      <c r="D135" s="72" t="s">
        <v>896</v>
      </c>
      <c r="E135" s="72"/>
      <c r="F135" s="73" t="s">
        <v>194</v>
      </c>
      <c r="G135" s="74" t="s">
        <v>30</v>
      </c>
      <c r="H135" s="73" t="s">
        <v>31</v>
      </c>
      <c r="I135" s="73" t="s">
        <v>755</v>
      </c>
      <c r="J135" s="73" t="s">
        <v>767</v>
      </c>
      <c r="K135" s="73" t="s">
        <v>726</v>
      </c>
      <c r="L135" s="73" t="s">
        <v>189</v>
      </c>
      <c r="M135" s="75">
        <v>4</v>
      </c>
      <c r="N135" s="75">
        <v>4</v>
      </c>
      <c r="O135" s="75">
        <v>4</v>
      </c>
      <c r="P135" s="75">
        <v>4</v>
      </c>
      <c r="Q135" s="75">
        <v>3</v>
      </c>
      <c r="R135" s="75">
        <v>4</v>
      </c>
      <c r="S135" s="76">
        <f>SUM(M135:$P135)</f>
        <v>16</v>
      </c>
      <c r="T135" s="75"/>
      <c r="U135" s="76">
        <f t="shared" si="13"/>
        <v>0</v>
      </c>
      <c r="V135" s="75"/>
      <c r="W135" s="75"/>
      <c r="X135" s="75"/>
      <c r="Y135" s="76">
        <f t="shared" si="24"/>
        <v>0</v>
      </c>
      <c r="Z135" s="75"/>
      <c r="AA135" s="76">
        <f t="shared" ref="AA135:AA197" si="25">Z135</f>
        <v>0</v>
      </c>
      <c r="AB135" s="75"/>
      <c r="AC135" s="76">
        <f t="shared" ref="AC135:AC197" si="26">AB135</f>
        <v>0</v>
      </c>
      <c r="AD135" s="75"/>
      <c r="AE135" s="75"/>
      <c r="AF135" s="75"/>
      <c r="AG135" s="75"/>
      <c r="AH135" s="76">
        <f>(AD135*'MS-8,9,10 Domain 3 Weights'!$B$2)+(AE135*'MS-8,9,10 Domain 3 Weights'!$B$3)+(AF135*'MS-8,9,10 Domain 3 Weights'!$B$4)+(AG135*'MS-8,9,10 Domain 3 Weights'!$B$5)</f>
        <v>0</v>
      </c>
      <c r="AI135" s="75">
        <v>3</v>
      </c>
      <c r="AJ135" s="75">
        <v>3</v>
      </c>
      <c r="AK135" s="75">
        <v>3</v>
      </c>
      <c r="AL135" s="76">
        <f t="shared" ref="AL135:AL197" si="27">SUM(AI135:AK135)</f>
        <v>9</v>
      </c>
      <c r="AM135" s="78" t="str">
        <f t="shared" si="18"/>
        <v>No</v>
      </c>
      <c r="AN135" s="78" t="str">
        <f t="shared" si="19"/>
        <v>NOT SELECTED</v>
      </c>
      <c r="AO135" s="78" t="str">
        <f t="shared" si="20"/>
        <v>NOT SELECTED</v>
      </c>
      <c r="AP135" s="60" t="s">
        <v>862</v>
      </c>
      <c r="AQ135" s="73"/>
      <c r="AR135" s="73"/>
    </row>
    <row r="136" spans="1:44" ht="31.5" customHeight="1">
      <c r="A136" s="1" t="s">
        <v>187</v>
      </c>
      <c r="B136" s="70" t="s">
        <v>12</v>
      </c>
      <c r="C136" s="71">
        <v>7</v>
      </c>
      <c r="D136" s="72" t="s">
        <v>897</v>
      </c>
      <c r="E136" s="72"/>
      <c r="F136" s="73" t="s">
        <v>195</v>
      </c>
      <c r="G136" s="74" t="s">
        <v>36</v>
      </c>
      <c r="H136" s="73" t="s">
        <v>37</v>
      </c>
      <c r="I136" s="73" t="s">
        <v>755</v>
      </c>
      <c r="J136" s="73" t="s">
        <v>761</v>
      </c>
      <c r="K136" s="73" t="s">
        <v>726</v>
      </c>
      <c r="L136" s="73" t="s">
        <v>189</v>
      </c>
      <c r="M136" s="75">
        <v>4</v>
      </c>
      <c r="N136" s="75">
        <v>4</v>
      </c>
      <c r="O136" s="75">
        <v>3</v>
      </c>
      <c r="P136" s="75">
        <v>4</v>
      </c>
      <c r="Q136" s="75">
        <v>3</v>
      </c>
      <c r="R136" s="75">
        <v>4</v>
      </c>
      <c r="S136" s="76">
        <f>SUM(M136:P136)</f>
        <v>15</v>
      </c>
      <c r="T136" s="79"/>
      <c r="U136" s="76">
        <f t="shared" si="13"/>
        <v>0</v>
      </c>
      <c r="V136" s="75">
        <v>5</v>
      </c>
      <c r="W136" s="75">
        <v>4</v>
      </c>
      <c r="X136" s="75">
        <v>5</v>
      </c>
      <c r="Y136" s="76">
        <f t="shared" si="24"/>
        <v>14</v>
      </c>
      <c r="Z136" s="75"/>
      <c r="AA136" s="76">
        <f t="shared" si="25"/>
        <v>0</v>
      </c>
      <c r="AB136" s="75"/>
      <c r="AC136" s="76">
        <f t="shared" si="26"/>
        <v>0</v>
      </c>
      <c r="AD136" s="75"/>
      <c r="AE136" s="75"/>
      <c r="AF136" s="75"/>
      <c r="AG136" s="75"/>
      <c r="AH136" s="76">
        <f>(AD136*'MS-8,9,10 Domain 3 Weights'!$B$2)+(AE136*'MS-8,9,10 Domain 3 Weights'!$B$3)+(AF136*'MS-8,9,10 Domain 3 Weights'!$B$4)+(AG136*'MS-8,9,10 Domain 3 Weights'!$B$5)</f>
        <v>0</v>
      </c>
      <c r="AI136" s="75">
        <v>4</v>
      </c>
      <c r="AJ136" s="75">
        <v>4</v>
      </c>
      <c r="AK136" s="75">
        <v>3</v>
      </c>
      <c r="AL136" s="76">
        <f t="shared" si="27"/>
        <v>11</v>
      </c>
      <c r="AM136" s="78" t="str">
        <f t="shared" ref="AM136:AM198" si="28">IF(OR(U136&gt;=$Q$2,Y136&gt;=$Q$3,AA136&gt;=$Q$4,AC136&gt;=$Q$5,AH136&gt;=$Q$6),"Yes","No")</f>
        <v>Yes</v>
      </c>
      <c r="AN136" s="78" t="str">
        <f t="shared" ref="AN136:AN198" si="29">IF(AND(S136&gt;=$Q$1,AM136="Yes"),"SELECTED","NOT SELECTED")</f>
        <v>NOT SELECTED</v>
      </c>
      <c r="AO136" s="78" t="str">
        <f t="shared" ref="AO136:AO198" si="30">IF(AND(AN136="SELECTED",AL136&gt;=$Q$7),"CORE","NOT SELECTED")</f>
        <v>NOT SELECTED</v>
      </c>
      <c r="AP136" s="60" t="s">
        <v>872</v>
      </c>
      <c r="AQ136" s="73" t="s">
        <v>959</v>
      </c>
      <c r="AR136" s="73"/>
    </row>
    <row r="137" spans="1:44" ht="37.5" customHeight="1">
      <c r="A137" s="1" t="s">
        <v>187</v>
      </c>
      <c r="B137" s="70" t="s">
        <v>12</v>
      </c>
      <c r="C137" s="71">
        <v>8</v>
      </c>
      <c r="D137" s="72" t="s">
        <v>897</v>
      </c>
      <c r="E137" s="72"/>
      <c r="F137" s="73" t="s">
        <v>196</v>
      </c>
      <c r="G137" s="74" t="s">
        <v>36</v>
      </c>
      <c r="H137" s="73" t="s">
        <v>37</v>
      </c>
      <c r="I137" s="73" t="s">
        <v>755</v>
      </c>
      <c r="J137" s="73" t="s">
        <v>761</v>
      </c>
      <c r="K137" s="73" t="s">
        <v>728</v>
      </c>
      <c r="L137" s="73" t="s">
        <v>189</v>
      </c>
      <c r="M137" s="75">
        <v>4</v>
      </c>
      <c r="N137" s="75">
        <v>4</v>
      </c>
      <c r="O137" s="75">
        <v>3</v>
      </c>
      <c r="P137" s="75">
        <v>4</v>
      </c>
      <c r="Q137" s="75">
        <v>3</v>
      </c>
      <c r="R137" s="75">
        <v>4</v>
      </c>
      <c r="S137" s="76">
        <f t="shared" ref="S137:S144" si="31">SUM(M137:P137)</f>
        <v>15</v>
      </c>
      <c r="T137" s="79"/>
      <c r="U137" s="76">
        <f t="shared" si="13"/>
        <v>0</v>
      </c>
      <c r="V137" s="75">
        <v>5</v>
      </c>
      <c r="W137" s="75">
        <v>4</v>
      </c>
      <c r="X137" s="75">
        <v>1</v>
      </c>
      <c r="Y137" s="76">
        <f t="shared" si="24"/>
        <v>10</v>
      </c>
      <c r="Z137" s="75"/>
      <c r="AA137" s="76">
        <f t="shared" si="25"/>
        <v>0</v>
      </c>
      <c r="AB137" s="75"/>
      <c r="AC137" s="76">
        <f t="shared" si="26"/>
        <v>0</v>
      </c>
      <c r="AD137" s="75"/>
      <c r="AE137" s="75"/>
      <c r="AF137" s="75"/>
      <c r="AG137" s="75"/>
      <c r="AH137" s="76">
        <f>(AD137*'MS-8,9,10 Domain 3 Weights'!$B$2)+(AE137*'MS-8,9,10 Domain 3 Weights'!$B$3)+(AF137*'MS-8,9,10 Domain 3 Weights'!$B$4)+(AG137*'MS-8,9,10 Domain 3 Weights'!$B$5)</f>
        <v>0</v>
      </c>
      <c r="AI137" s="75">
        <v>4</v>
      </c>
      <c r="AJ137" s="75">
        <v>4</v>
      </c>
      <c r="AK137" s="75">
        <v>3</v>
      </c>
      <c r="AL137" s="76">
        <f t="shared" si="27"/>
        <v>11</v>
      </c>
      <c r="AM137" s="78" t="str">
        <f t="shared" si="28"/>
        <v>No</v>
      </c>
      <c r="AN137" s="78" t="str">
        <f t="shared" si="29"/>
        <v>NOT SELECTED</v>
      </c>
      <c r="AO137" s="78" t="str">
        <f t="shared" si="30"/>
        <v>NOT SELECTED</v>
      </c>
      <c r="AP137" s="60" t="s">
        <v>872</v>
      </c>
      <c r="AQ137" s="73" t="s">
        <v>959</v>
      </c>
      <c r="AR137" s="73"/>
    </row>
    <row r="138" spans="1:44" ht="38.25" customHeight="1">
      <c r="A138" s="1" t="s">
        <v>187</v>
      </c>
      <c r="B138" s="70" t="s">
        <v>12</v>
      </c>
      <c r="C138" s="71">
        <v>9</v>
      </c>
      <c r="D138" s="72" t="s">
        <v>897</v>
      </c>
      <c r="E138" s="72"/>
      <c r="F138" s="73" t="s">
        <v>197</v>
      </c>
      <c r="G138" s="74" t="s">
        <v>36</v>
      </c>
      <c r="H138" s="73" t="s">
        <v>37</v>
      </c>
      <c r="I138" s="73" t="s">
        <v>755</v>
      </c>
      <c r="J138" s="73" t="s">
        <v>761</v>
      </c>
      <c r="K138" s="73" t="s">
        <v>726</v>
      </c>
      <c r="L138" s="73" t="s">
        <v>189</v>
      </c>
      <c r="M138" s="75">
        <v>4</v>
      </c>
      <c r="N138" s="75">
        <v>4</v>
      </c>
      <c r="O138" s="75">
        <v>4</v>
      </c>
      <c r="P138" s="75">
        <v>4</v>
      </c>
      <c r="Q138" s="75">
        <v>3</v>
      </c>
      <c r="R138" s="75">
        <v>4</v>
      </c>
      <c r="S138" s="76">
        <f t="shared" si="31"/>
        <v>16</v>
      </c>
      <c r="T138" s="79"/>
      <c r="U138" s="76">
        <f t="shared" ref="U138:U201" si="32">IF(D138="MS-1",T138*(VLOOKUP(J138,_tbl.MS1,3,FALSE)),T138)</f>
        <v>0</v>
      </c>
      <c r="V138" s="75">
        <v>5</v>
      </c>
      <c r="W138" s="75">
        <v>4</v>
      </c>
      <c r="X138" s="75">
        <v>4</v>
      </c>
      <c r="Y138" s="76">
        <f t="shared" si="24"/>
        <v>13</v>
      </c>
      <c r="Z138" s="75"/>
      <c r="AA138" s="76">
        <f t="shared" si="25"/>
        <v>0</v>
      </c>
      <c r="AB138" s="75"/>
      <c r="AC138" s="76">
        <f t="shared" si="26"/>
        <v>0</v>
      </c>
      <c r="AD138" s="75"/>
      <c r="AE138" s="75"/>
      <c r="AF138" s="75"/>
      <c r="AG138" s="75"/>
      <c r="AH138" s="76">
        <f>(AD138*'MS-8,9,10 Domain 3 Weights'!$B$2)+(AE138*'MS-8,9,10 Domain 3 Weights'!$B$3)+(AF138*'MS-8,9,10 Domain 3 Weights'!$B$4)+(AG138*'MS-8,9,10 Domain 3 Weights'!$B$5)</f>
        <v>0</v>
      </c>
      <c r="AI138" s="75">
        <v>4</v>
      </c>
      <c r="AJ138" s="75">
        <v>4</v>
      </c>
      <c r="AK138" s="75">
        <v>3</v>
      </c>
      <c r="AL138" s="76">
        <f t="shared" si="27"/>
        <v>11</v>
      </c>
      <c r="AM138" s="78" t="str">
        <f t="shared" si="28"/>
        <v>Yes</v>
      </c>
      <c r="AN138" s="78" t="str">
        <f t="shared" si="29"/>
        <v>SELECTED</v>
      </c>
      <c r="AO138" s="78" t="str">
        <f t="shared" si="30"/>
        <v>NOT SELECTED</v>
      </c>
      <c r="AP138" s="60" t="s">
        <v>872</v>
      </c>
      <c r="AQ138" s="73" t="s">
        <v>959</v>
      </c>
      <c r="AR138" s="73"/>
    </row>
    <row r="139" spans="1:44" ht="30" customHeight="1">
      <c r="A139" s="1" t="s">
        <v>187</v>
      </c>
      <c r="B139" s="70" t="s">
        <v>12</v>
      </c>
      <c r="C139" s="71">
        <v>10</v>
      </c>
      <c r="D139" s="72" t="s">
        <v>897</v>
      </c>
      <c r="E139" s="72"/>
      <c r="F139" s="73" t="s">
        <v>198</v>
      </c>
      <c r="G139" s="74" t="s">
        <v>43</v>
      </c>
      <c r="H139" s="73" t="s">
        <v>44</v>
      </c>
      <c r="I139" s="73" t="s">
        <v>755</v>
      </c>
      <c r="J139" s="73" t="s">
        <v>761</v>
      </c>
      <c r="K139" s="73" t="s">
        <v>728</v>
      </c>
      <c r="L139" s="73" t="s">
        <v>189</v>
      </c>
      <c r="M139" s="75">
        <v>4</v>
      </c>
      <c r="N139" s="75">
        <v>4</v>
      </c>
      <c r="O139" s="75">
        <v>3</v>
      </c>
      <c r="P139" s="75">
        <v>4</v>
      </c>
      <c r="Q139" s="75">
        <v>3</v>
      </c>
      <c r="R139" s="75">
        <v>4</v>
      </c>
      <c r="S139" s="76">
        <f t="shared" si="31"/>
        <v>15</v>
      </c>
      <c r="T139" s="75"/>
      <c r="U139" s="76">
        <f t="shared" si="32"/>
        <v>0</v>
      </c>
      <c r="V139" s="75">
        <v>4</v>
      </c>
      <c r="W139" s="75">
        <v>4</v>
      </c>
      <c r="X139" s="80">
        <v>3</v>
      </c>
      <c r="Y139" s="76">
        <f t="shared" si="24"/>
        <v>11</v>
      </c>
      <c r="Z139" s="75"/>
      <c r="AA139" s="76">
        <f t="shared" si="25"/>
        <v>0</v>
      </c>
      <c r="AB139" s="75"/>
      <c r="AC139" s="76">
        <f t="shared" si="26"/>
        <v>0</v>
      </c>
      <c r="AD139" s="75"/>
      <c r="AE139" s="75"/>
      <c r="AF139" s="75"/>
      <c r="AG139" s="75"/>
      <c r="AH139" s="76">
        <f>(AD139*'MS-8,9,10 Domain 3 Weights'!$B$2)+(AE139*'MS-8,9,10 Domain 3 Weights'!$B$3)+(AF139*'MS-8,9,10 Domain 3 Weights'!$B$4)+(AG139*'MS-8,9,10 Domain 3 Weights'!$B$5)</f>
        <v>0</v>
      </c>
      <c r="AI139" s="75">
        <v>4</v>
      </c>
      <c r="AJ139" s="75">
        <v>4</v>
      </c>
      <c r="AK139" s="75">
        <v>3</v>
      </c>
      <c r="AL139" s="76">
        <f t="shared" si="27"/>
        <v>11</v>
      </c>
      <c r="AM139" s="78" t="str">
        <f t="shared" si="28"/>
        <v>No</v>
      </c>
      <c r="AN139" s="78" t="str">
        <f t="shared" si="29"/>
        <v>NOT SELECTED</v>
      </c>
      <c r="AO139" s="78" t="str">
        <f t="shared" si="30"/>
        <v>NOT SELECTED</v>
      </c>
      <c r="AP139" s="60" t="s">
        <v>872</v>
      </c>
      <c r="AQ139" s="73" t="s">
        <v>959</v>
      </c>
      <c r="AR139" s="73" t="s">
        <v>838</v>
      </c>
    </row>
    <row r="140" spans="1:44" ht="36.75" customHeight="1">
      <c r="A140" s="1" t="s">
        <v>187</v>
      </c>
      <c r="B140" s="70" t="s">
        <v>12</v>
      </c>
      <c r="C140" s="71">
        <v>11</v>
      </c>
      <c r="D140" s="72" t="s">
        <v>897</v>
      </c>
      <c r="E140" s="72"/>
      <c r="F140" s="73" t="s">
        <v>199</v>
      </c>
      <c r="G140" s="74" t="s">
        <v>77</v>
      </c>
      <c r="H140" s="73" t="s">
        <v>82</v>
      </c>
      <c r="I140" s="73" t="s">
        <v>755</v>
      </c>
      <c r="J140" s="73" t="s">
        <v>761</v>
      </c>
      <c r="K140" s="73" t="s">
        <v>726</v>
      </c>
      <c r="L140" s="73" t="s">
        <v>189</v>
      </c>
      <c r="M140" s="75">
        <v>4</v>
      </c>
      <c r="N140" s="75">
        <v>5</v>
      </c>
      <c r="O140" s="75">
        <v>3</v>
      </c>
      <c r="P140" s="75">
        <v>4</v>
      </c>
      <c r="Q140" s="75">
        <v>3</v>
      </c>
      <c r="R140" s="75">
        <v>4</v>
      </c>
      <c r="S140" s="76">
        <f t="shared" ref="S140" si="33">SUM(M140:P140)</f>
        <v>16</v>
      </c>
      <c r="T140" s="75"/>
      <c r="U140" s="76">
        <f t="shared" si="32"/>
        <v>0</v>
      </c>
      <c r="V140" s="75">
        <v>4</v>
      </c>
      <c r="W140" s="75">
        <v>4</v>
      </c>
      <c r="X140" s="75">
        <v>5</v>
      </c>
      <c r="Y140" s="76">
        <f t="shared" si="24"/>
        <v>13</v>
      </c>
      <c r="Z140" s="75"/>
      <c r="AA140" s="76">
        <f t="shared" si="25"/>
        <v>0</v>
      </c>
      <c r="AB140" s="75"/>
      <c r="AC140" s="76">
        <f t="shared" si="26"/>
        <v>0</v>
      </c>
      <c r="AD140" s="75"/>
      <c r="AE140" s="75"/>
      <c r="AF140" s="75"/>
      <c r="AG140" s="75"/>
      <c r="AH140" s="76">
        <f>(AD140*'MS-8,9,10 Domain 3 Weights'!$B$2)+(AE140*'MS-8,9,10 Domain 3 Weights'!$B$3)+(AF140*'MS-8,9,10 Domain 3 Weights'!$B$4)+(AG140*'MS-8,9,10 Domain 3 Weights'!$B$5)</f>
        <v>0</v>
      </c>
      <c r="AI140" s="75">
        <v>4</v>
      </c>
      <c r="AJ140" s="75">
        <v>4</v>
      </c>
      <c r="AK140" s="75">
        <v>4</v>
      </c>
      <c r="AL140" s="76">
        <f t="shared" si="27"/>
        <v>12</v>
      </c>
      <c r="AM140" s="78" t="str">
        <f t="shared" si="28"/>
        <v>Yes</v>
      </c>
      <c r="AN140" s="78" t="str">
        <f t="shared" si="29"/>
        <v>SELECTED</v>
      </c>
      <c r="AO140" s="78" t="str">
        <f t="shared" si="30"/>
        <v>NOT SELECTED</v>
      </c>
      <c r="AP140" s="60" t="s">
        <v>872</v>
      </c>
      <c r="AQ140" s="73" t="s">
        <v>959</v>
      </c>
      <c r="AR140" s="73" t="s">
        <v>964</v>
      </c>
    </row>
    <row r="141" spans="1:44" ht="39" customHeight="1">
      <c r="A141" s="1" t="s">
        <v>187</v>
      </c>
      <c r="B141" s="70" t="s">
        <v>12</v>
      </c>
      <c r="C141" s="71">
        <v>12</v>
      </c>
      <c r="D141" s="72" t="s">
        <v>897</v>
      </c>
      <c r="E141" s="72"/>
      <c r="F141" s="73" t="s">
        <v>200</v>
      </c>
      <c r="G141" s="74" t="s">
        <v>36</v>
      </c>
      <c r="H141" s="73" t="s">
        <v>37</v>
      </c>
      <c r="I141" s="73" t="s">
        <v>755</v>
      </c>
      <c r="J141" s="73" t="s">
        <v>761</v>
      </c>
      <c r="K141" s="73" t="s">
        <v>726</v>
      </c>
      <c r="L141" s="73" t="s">
        <v>189</v>
      </c>
      <c r="M141" s="75">
        <v>4</v>
      </c>
      <c r="N141" s="75">
        <v>5</v>
      </c>
      <c r="O141" s="75">
        <v>4</v>
      </c>
      <c r="P141" s="75">
        <v>4</v>
      </c>
      <c r="Q141" s="75">
        <v>4</v>
      </c>
      <c r="R141" s="75">
        <v>4</v>
      </c>
      <c r="S141" s="76">
        <f>SUM(M141:P141)</f>
        <v>17</v>
      </c>
      <c r="T141" s="79"/>
      <c r="U141" s="76">
        <f t="shared" si="32"/>
        <v>0</v>
      </c>
      <c r="V141" s="75">
        <v>5</v>
      </c>
      <c r="W141" s="75">
        <v>4</v>
      </c>
      <c r="X141" s="75">
        <v>4</v>
      </c>
      <c r="Y141" s="76">
        <f t="shared" si="24"/>
        <v>13</v>
      </c>
      <c r="Z141" s="75"/>
      <c r="AA141" s="76">
        <f t="shared" si="25"/>
        <v>0</v>
      </c>
      <c r="AB141" s="75"/>
      <c r="AC141" s="76">
        <f t="shared" si="26"/>
        <v>0</v>
      </c>
      <c r="AD141" s="75"/>
      <c r="AE141" s="75"/>
      <c r="AF141" s="75"/>
      <c r="AG141" s="75"/>
      <c r="AH141" s="76">
        <f>(AD141*'MS-8,9,10 Domain 3 Weights'!$B$2)+(AE141*'MS-8,9,10 Domain 3 Weights'!$B$3)+(AF141*'MS-8,9,10 Domain 3 Weights'!$B$4)+(AG141*'MS-8,9,10 Domain 3 Weights'!$B$5)</f>
        <v>0</v>
      </c>
      <c r="AI141" s="75">
        <v>4</v>
      </c>
      <c r="AJ141" s="75">
        <v>4</v>
      </c>
      <c r="AK141" s="75">
        <v>3</v>
      </c>
      <c r="AL141" s="76">
        <f t="shared" si="27"/>
        <v>11</v>
      </c>
      <c r="AM141" s="78" t="str">
        <f t="shared" si="28"/>
        <v>Yes</v>
      </c>
      <c r="AN141" s="78" t="str">
        <f t="shared" si="29"/>
        <v>SELECTED</v>
      </c>
      <c r="AO141" s="78" t="str">
        <f t="shared" si="30"/>
        <v>NOT SELECTED</v>
      </c>
      <c r="AP141" s="60" t="s">
        <v>872</v>
      </c>
      <c r="AQ141" s="73" t="s">
        <v>959</v>
      </c>
      <c r="AR141" s="73" t="s">
        <v>839</v>
      </c>
    </row>
    <row r="142" spans="1:44" ht="54" customHeight="1">
      <c r="A142" s="1" t="s">
        <v>187</v>
      </c>
      <c r="B142" s="70" t="s">
        <v>12</v>
      </c>
      <c r="C142" s="71">
        <v>13</v>
      </c>
      <c r="D142" s="72" t="s">
        <v>897</v>
      </c>
      <c r="E142" s="72"/>
      <c r="F142" s="73" t="s">
        <v>201</v>
      </c>
      <c r="G142" s="74" t="s">
        <v>36</v>
      </c>
      <c r="H142" s="73" t="s">
        <v>37</v>
      </c>
      <c r="I142" s="73" t="s">
        <v>755</v>
      </c>
      <c r="J142" s="73" t="s">
        <v>761</v>
      </c>
      <c r="K142" s="73" t="s">
        <v>726</v>
      </c>
      <c r="L142" s="73" t="s">
        <v>189</v>
      </c>
      <c r="M142" s="75">
        <v>3</v>
      </c>
      <c r="N142" s="75">
        <v>5</v>
      </c>
      <c r="O142" s="75">
        <v>3</v>
      </c>
      <c r="P142" s="75">
        <v>3</v>
      </c>
      <c r="Q142" s="75">
        <v>4</v>
      </c>
      <c r="R142" s="75">
        <v>4</v>
      </c>
      <c r="S142" s="76">
        <f>SUM(M142:P142)</f>
        <v>14</v>
      </c>
      <c r="T142" s="79"/>
      <c r="U142" s="76">
        <f t="shared" si="32"/>
        <v>0</v>
      </c>
      <c r="V142" s="75">
        <v>5</v>
      </c>
      <c r="W142" s="75">
        <v>4</v>
      </c>
      <c r="X142" s="75">
        <v>4</v>
      </c>
      <c r="Y142" s="76">
        <f t="shared" si="24"/>
        <v>13</v>
      </c>
      <c r="Z142" s="75"/>
      <c r="AA142" s="76">
        <f t="shared" si="25"/>
        <v>0</v>
      </c>
      <c r="AB142" s="75"/>
      <c r="AC142" s="76">
        <f t="shared" si="26"/>
        <v>0</v>
      </c>
      <c r="AD142" s="75"/>
      <c r="AE142" s="75"/>
      <c r="AF142" s="75"/>
      <c r="AG142" s="75"/>
      <c r="AH142" s="76">
        <f>(AD142*'MS-8,9,10 Domain 3 Weights'!$B$2)+(AE142*'MS-8,9,10 Domain 3 Weights'!$B$3)+(AF142*'MS-8,9,10 Domain 3 Weights'!$B$4)+(AG142*'MS-8,9,10 Domain 3 Weights'!$B$5)</f>
        <v>0</v>
      </c>
      <c r="AI142" s="75">
        <v>4</v>
      </c>
      <c r="AJ142" s="75">
        <v>4</v>
      </c>
      <c r="AK142" s="75">
        <v>5</v>
      </c>
      <c r="AL142" s="76">
        <f t="shared" si="27"/>
        <v>13</v>
      </c>
      <c r="AM142" s="78" t="str">
        <f t="shared" si="28"/>
        <v>Yes</v>
      </c>
      <c r="AN142" s="78" t="str">
        <f t="shared" si="29"/>
        <v>NOT SELECTED</v>
      </c>
      <c r="AO142" s="78" t="str">
        <f t="shared" si="30"/>
        <v>NOT SELECTED</v>
      </c>
      <c r="AP142" s="60" t="s">
        <v>872</v>
      </c>
      <c r="AQ142" s="73" t="s">
        <v>959</v>
      </c>
      <c r="AR142" s="73" t="s">
        <v>909</v>
      </c>
    </row>
    <row r="143" spans="1:44" ht="52.5" customHeight="1">
      <c r="A143" s="1" t="s">
        <v>187</v>
      </c>
      <c r="B143" s="70" t="s">
        <v>12</v>
      </c>
      <c r="C143" s="71">
        <v>14</v>
      </c>
      <c r="D143" s="72" t="s">
        <v>897</v>
      </c>
      <c r="E143" s="72"/>
      <c r="F143" s="73" t="s">
        <v>202</v>
      </c>
      <c r="G143" s="74" t="s">
        <v>36</v>
      </c>
      <c r="H143" s="73" t="s">
        <v>37</v>
      </c>
      <c r="I143" s="73" t="s">
        <v>755</v>
      </c>
      <c r="J143" s="73" t="s">
        <v>761</v>
      </c>
      <c r="K143" s="73" t="s">
        <v>728</v>
      </c>
      <c r="L143" s="73" t="s">
        <v>189</v>
      </c>
      <c r="M143" s="75">
        <v>4</v>
      </c>
      <c r="N143" s="75">
        <v>5</v>
      </c>
      <c r="O143" s="75">
        <v>3</v>
      </c>
      <c r="P143" s="75">
        <v>4</v>
      </c>
      <c r="Q143" s="75">
        <v>4</v>
      </c>
      <c r="R143" s="75">
        <v>4</v>
      </c>
      <c r="S143" s="76">
        <f t="shared" si="31"/>
        <v>16</v>
      </c>
      <c r="T143" s="79"/>
      <c r="U143" s="76">
        <f t="shared" si="32"/>
        <v>0</v>
      </c>
      <c r="V143" s="75">
        <v>5</v>
      </c>
      <c r="W143" s="75">
        <v>4</v>
      </c>
      <c r="X143" s="75">
        <v>4</v>
      </c>
      <c r="Y143" s="76">
        <f t="shared" si="24"/>
        <v>13</v>
      </c>
      <c r="Z143" s="75"/>
      <c r="AA143" s="76">
        <f t="shared" si="25"/>
        <v>0</v>
      </c>
      <c r="AB143" s="75"/>
      <c r="AC143" s="76">
        <f t="shared" si="26"/>
        <v>0</v>
      </c>
      <c r="AD143" s="75"/>
      <c r="AE143" s="75"/>
      <c r="AF143" s="75"/>
      <c r="AG143" s="75"/>
      <c r="AH143" s="76">
        <f>(AD143*'MS-8,9,10 Domain 3 Weights'!$B$2)+(AE143*'MS-8,9,10 Domain 3 Weights'!$B$3)+(AF143*'MS-8,9,10 Domain 3 Weights'!$B$4)+(AG143*'MS-8,9,10 Domain 3 Weights'!$B$5)</f>
        <v>0</v>
      </c>
      <c r="AI143" s="75">
        <v>5</v>
      </c>
      <c r="AJ143" s="75">
        <v>5</v>
      </c>
      <c r="AK143" s="75">
        <v>3</v>
      </c>
      <c r="AL143" s="76">
        <f t="shared" si="27"/>
        <v>13</v>
      </c>
      <c r="AM143" s="78" t="str">
        <f t="shared" si="28"/>
        <v>Yes</v>
      </c>
      <c r="AN143" s="78" t="str">
        <f t="shared" si="29"/>
        <v>SELECTED</v>
      </c>
      <c r="AO143" s="78" t="str">
        <f t="shared" si="30"/>
        <v>CORE</v>
      </c>
      <c r="AP143" s="60" t="s">
        <v>872</v>
      </c>
      <c r="AQ143" s="73" t="s">
        <v>959</v>
      </c>
      <c r="AR143" s="73" t="s">
        <v>966</v>
      </c>
    </row>
    <row r="144" spans="1:44" ht="29.25" customHeight="1">
      <c r="A144" s="1" t="s">
        <v>187</v>
      </c>
      <c r="B144" s="70" t="s">
        <v>12</v>
      </c>
      <c r="C144" s="71">
        <v>15</v>
      </c>
      <c r="D144" s="72" t="s">
        <v>897</v>
      </c>
      <c r="E144" s="72"/>
      <c r="F144" s="73" t="s">
        <v>203</v>
      </c>
      <c r="G144" s="74" t="s">
        <v>36</v>
      </c>
      <c r="H144" s="73" t="s">
        <v>37</v>
      </c>
      <c r="I144" s="73" t="s">
        <v>755</v>
      </c>
      <c r="J144" s="73" t="s">
        <v>761</v>
      </c>
      <c r="K144" s="73" t="s">
        <v>728</v>
      </c>
      <c r="L144" s="73" t="s">
        <v>189</v>
      </c>
      <c r="M144" s="75">
        <v>4</v>
      </c>
      <c r="N144" s="75">
        <v>5</v>
      </c>
      <c r="O144" s="75">
        <v>4</v>
      </c>
      <c r="P144" s="75">
        <v>4</v>
      </c>
      <c r="Q144" s="75">
        <v>4</v>
      </c>
      <c r="R144" s="75">
        <v>4</v>
      </c>
      <c r="S144" s="76">
        <f t="shared" si="31"/>
        <v>17</v>
      </c>
      <c r="T144" s="79"/>
      <c r="U144" s="76">
        <f t="shared" si="32"/>
        <v>0</v>
      </c>
      <c r="V144" s="75">
        <v>5</v>
      </c>
      <c r="W144" s="75">
        <v>4</v>
      </c>
      <c r="X144" s="75">
        <v>4</v>
      </c>
      <c r="Y144" s="76">
        <f t="shared" si="24"/>
        <v>13</v>
      </c>
      <c r="Z144" s="75"/>
      <c r="AA144" s="76">
        <f t="shared" si="25"/>
        <v>0</v>
      </c>
      <c r="AB144" s="75"/>
      <c r="AC144" s="76">
        <f t="shared" si="26"/>
        <v>0</v>
      </c>
      <c r="AD144" s="75"/>
      <c r="AE144" s="75"/>
      <c r="AF144" s="75"/>
      <c r="AG144" s="75"/>
      <c r="AH144" s="76">
        <f>(AD144*'MS-8,9,10 Domain 3 Weights'!$B$2)+(AE144*'MS-8,9,10 Domain 3 Weights'!$B$3)+(AF144*'MS-8,9,10 Domain 3 Weights'!$B$4)+(AG144*'MS-8,9,10 Domain 3 Weights'!$B$5)</f>
        <v>0</v>
      </c>
      <c r="AI144" s="75">
        <v>4</v>
      </c>
      <c r="AJ144" s="75">
        <v>4</v>
      </c>
      <c r="AK144" s="75">
        <v>3</v>
      </c>
      <c r="AL144" s="76">
        <f t="shared" si="27"/>
        <v>11</v>
      </c>
      <c r="AM144" s="78" t="str">
        <f t="shared" si="28"/>
        <v>Yes</v>
      </c>
      <c r="AN144" s="78" t="str">
        <f t="shared" si="29"/>
        <v>SELECTED</v>
      </c>
      <c r="AO144" s="78" t="str">
        <f t="shared" si="30"/>
        <v>NOT SELECTED</v>
      </c>
      <c r="AP144" s="60" t="s">
        <v>872</v>
      </c>
      <c r="AQ144" s="73" t="s">
        <v>959</v>
      </c>
      <c r="AR144" s="73" t="s">
        <v>967</v>
      </c>
    </row>
    <row r="145" spans="1:44" ht="28.5" customHeight="1">
      <c r="A145" s="1" t="s">
        <v>187</v>
      </c>
      <c r="B145" s="70" t="s">
        <v>12</v>
      </c>
      <c r="C145" s="71">
        <v>16</v>
      </c>
      <c r="D145" s="72" t="s">
        <v>898</v>
      </c>
      <c r="E145" s="72"/>
      <c r="F145" s="73" t="s">
        <v>204</v>
      </c>
      <c r="G145" s="74" t="s">
        <v>77</v>
      </c>
      <c r="H145" s="73" t="s">
        <v>82</v>
      </c>
      <c r="I145" s="73" t="s">
        <v>755</v>
      </c>
      <c r="J145" s="73" t="s">
        <v>762</v>
      </c>
      <c r="K145" s="73" t="s">
        <v>728</v>
      </c>
      <c r="L145" s="73" t="s">
        <v>189</v>
      </c>
      <c r="M145" s="75">
        <v>4</v>
      </c>
      <c r="N145" s="75">
        <v>4</v>
      </c>
      <c r="O145" s="75">
        <v>4</v>
      </c>
      <c r="P145" s="75">
        <v>4</v>
      </c>
      <c r="Q145" s="75">
        <v>4</v>
      </c>
      <c r="R145" s="75">
        <v>4</v>
      </c>
      <c r="S145" s="76">
        <f>SUM(M145:P145)</f>
        <v>16</v>
      </c>
      <c r="T145" s="75"/>
      <c r="U145" s="76">
        <f t="shared" si="32"/>
        <v>0</v>
      </c>
      <c r="V145" s="75"/>
      <c r="W145" s="75"/>
      <c r="X145" s="75"/>
      <c r="Y145" s="76">
        <f t="shared" si="24"/>
        <v>0</v>
      </c>
      <c r="Z145" s="75">
        <v>4</v>
      </c>
      <c r="AA145" s="76">
        <f t="shared" si="25"/>
        <v>4</v>
      </c>
      <c r="AB145" s="75"/>
      <c r="AC145" s="76">
        <f t="shared" si="26"/>
        <v>0</v>
      </c>
      <c r="AD145" s="75"/>
      <c r="AE145" s="75"/>
      <c r="AF145" s="75"/>
      <c r="AG145" s="75"/>
      <c r="AH145" s="76">
        <f>(AD145*'MS-8,9,10 Domain 3 Weights'!$B$2)+(AE145*'MS-8,9,10 Domain 3 Weights'!$B$3)+(AF145*'MS-8,9,10 Domain 3 Weights'!$B$4)+(AG145*'MS-8,9,10 Domain 3 Weights'!$B$5)</f>
        <v>0</v>
      </c>
      <c r="AI145" s="75">
        <v>4</v>
      </c>
      <c r="AJ145" s="75">
        <v>4</v>
      </c>
      <c r="AK145" s="75">
        <v>5</v>
      </c>
      <c r="AL145" s="76">
        <f t="shared" si="27"/>
        <v>13</v>
      </c>
      <c r="AM145" s="78" t="str">
        <f t="shared" si="28"/>
        <v>Yes</v>
      </c>
      <c r="AN145" s="78" t="str">
        <f t="shared" si="29"/>
        <v>SELECTED</v>
      </c>
      <c r="AO145" s="78" t="str">
        <f t="shared" si="30"/>
        <v>CORE</v>
      </c>
      <c r="AP145" s="60" t="s">
        <v>872</v>
      </c>
      <c r="AQ145" s="73" t="s">
        <v>959</v>
      </c>
      <c r="AR145" s="73" t="s">
        <v>952</v>
      </c>
    </row>
    <row r="146" spans="1:44" ht="27.75" customHeight="1">
      <c r="A146" s="1" t="s">
        <v>187</v>
      </c>
      <c r="B146" s="70" t="s">
        <v>12</v>
      </c>
      <c r="C146" s="71">
        <v>17</v>
      </c>
      <c r="D146" s="72" t="s">
        <v>898</v>
      </c>
      <c r="E146" s="72"/>
      <c r="F146" s="73" t="s">
        <v>205</v>
      </c>
      <c r="G146" s="74" t="s">
        <v>77</v>
      </c>
      <c r="H146" s="73" t="s">
        <v>78</v>
      </c>
      <c r="I146" s="73" t="s">
        <v>755</v>
      </c>
      <c r="J146" s="73" t="s">
        <v>762</v>
      </c>
      <c r="K146" s="73" t="s">
        <v>727</v>
      </c>
      <c r="L146" s="73" t="s">
        <v>189</v>
      </c>
      <c r="M146" s="75">
        <v>4</v>
      </c>
      <c r="N146" s="75">
        <v>4</v>
      </c>
      <c r="O146" s="75">
        <v>4</v>
      </c>
      <c r="P146" s="75">
        <v>4</v>
      </c>
      <c r="Q146" s="75">
        <v>4</v>
      </c>
      <c r="R146" s="75">
        <v>4</v>
      </c>
      <c r="S146" s="76">
        <f t="shared" ref="S146:S199" si="34">SUM(M146:P146)</f>
        <v>16</v>
      </c>
      <c r="T146" s="75"/>
      <c r="U146" s="76">
        <f t="shared" si="32"/>
        <v>0</v>
      </c>
      <c r="V146" s="75"/>
      <c r="W146" s="75"/>
      <c r="X146" s="75"/>
      <c r="Y146" s="76">
        <f t="shared" si="24"/>
        <v>0</v>
      </c>
      <c r="Z146" s="75">
        <v>4</v>
      </c>
      <c r="AA146" s="76">
        <f t="shared" si="25"/>
        <v>4</v>
      </c>
      <c r="AB146" s="75"/>
      <c r="AC146" s="76">
        <f t="shared" si="26"/>
        <v>0</v>
      </c>
      <c r="AD146" s="75"/>
      <c r="AE146" s="75"/>
      <c r="AF146" s="75"/>
      <c r="AG146" s="75"/>
      <c r="AH146" s="76">
        <f>(AD146*'MS-8,9,10 Domain 3 Weights'!$B$2)+(AE146*'MS-8,9,10 Domain 3 Weights'!$B$3)+(AF146*'MS-8,9,10 Domain 3 Weights'!$B$4)+(AG146*'MS-8,9,10 Domain 3 Weights'!$B$5)</f>
        <v>0</v>
      </c>
      <c r="AI146" s="75">
        <v>4</v>
      </c>
      <c r="AJ146" s="75">
        <v>4</v>
      </c>
      <c r="AK146" s="75">
        <v>4</v>
      </c>
      <c r="AL146" s="76">
        <f t="shared" si="27"/>
        <v>12</v>
      </c>
      <c r="AM146" s="78" t="str">
        <f t="shared" si="28"/>
        <v>Yes</v>
      </c>
      <c r="AN146" s="78" t="str">
        <f t="shared" si="29"/>
        <v>SELECTED</v>
      </c>
      <c r="AO146" s="78" t="str">
        <f t="shared" si="30"/>
        <v>NOT SELECTED</v>
      </c>
      <c r="AP146" s="60" t="s">
        <v>872</v>
      </c>
      <c r="AQ146" s="73"/>
      <c r="AR146" s="73" t="s">
        <v>965</v>
      </c>
    </row>
    <row r="147" spans="1:44" ht="64">
      <c r="A147" s="1" t="s">
        <v>206</v>
      </c>
      <c r="B147" s="70" t="s">
        <v>12</v>
      </c>
      <c r="C147" s="71">
        <v>1</v>
      </c>
      <c r="D147" s="72" t="s">
        <v>896</v>
      </c>
      <c r="E147" s="72"/>
      <c r="F147" s="73" t="s">
        <v>207</v>
      </c>
      <c r="G147" s="74" t="s">
        <v>14</v>
      </c>
      <c r="H147" s="73" t="s">
        <v>15</v>
      </c>
      <c r="I147" s="73" t="s">
        <v>755</v>
      </c>
      <c r="J147" s="73" t="s">
        <v>764</v>
      </c>
      <c r="K147" s="73" t="s">
        <v>728</v>
      </c>
      <c r="L147" s="73" t="s">
        <v>208</v>
      </c>
      <c r="M147" s="75">
        <v>4</v>
      </c>
      <c r="N147" s="75">
        <v>4</v>
      </c>
      <c r="O147" s="75">
        <v>3</v>
      </c>
      <c r="P147" s="75">
        <v>4</v>
      </c>
      <c r="Q147" s="75"/>
      <c r="R147" s="75"/>
      <c r="S147" s="76">
        <f>SUM(M147:$P147)</f>
        <v>15</v>
      </c>
      <c r="T147" s="75">
        <v>4</v>
      </c>
      <c r="U147" s="76">
        <f t="shared" si="32"/>
        <v>1.2</v>
      </c>
      <c r="V147" s="75"/>
      <c r="W147" s="75"/>
      <c r="X147" s="75"/>
      <c r="Y147" s="76">
        <f t="shared" si="24"/>
        <v>0</v>
      </c>
      <c r="Z147" s="75"/>
      <c r="AA147" s="76">
        <f t="shared" si="25"/>
        <v>0</v>
      </c>
      <c r="AB147" s="75"/>
      <c r="AC147" s="76">
        <f t="shared" si="26"/>
        <v>0</v>
      </c>
      <c r="AD147" s="75"/>
      <c r="AE147" s="75"/>
      <c r="AF147" s="75"/>
      <c r="AG147" s="75"/>
      <c r="AH147" s="76">
        <f>(AD147*'MS-8,9,10 Domain 3 Weights'!$B$2)+(AE147*'MS-8,9,10 Domain 3 Weights'!$B$3)+(AF147*'MS-8,9,10 Domain 3 Weights'!$B$4)+(AG147*'MS-8,9,10 Domain 3 Weights'!$B$5)</f>
        <v>0</v>
      </c>
      <c r="AI147" s="75">
        <v>3</v>
      </c>
      <c r="AJ147" s="75">
        <v>3</v>
      </c>
      <c r="AK147" s="75">
        <v>2</v>
      </c>
      <c r="AL147" s="76">
        <f t="shared" si="27"/>
        <v>8</v>
      </c>
      <c r="AM147" s="78" t="str">
        <f t="shared" si="28"/>
        <v>No</v>
      </c>
      <c r="AN147" s="78" t="str">
        <f t="shared" si="29"/>
        <v>NOT SELECTED</v>
      </c>
      <c r="AO147" s="78" t="str">
        <f t="shared" si="30"/>
        <v>NOT SELECTED</v>
      </c>
      <c r="AP147" s="60" t="s">
        <v>869</v>
      </c>
      <c r="AQ147" s="73"/>
      <c r="AR147" s="73"/>
    </row>
    <row r="148" spans="1:44" ht="52.5" customHeight="1">
      <c r="A148" s="1" t="s">
        <v>206</v>
      </c>
      <c r="B148" s="70" t="s">
        <v>12</v>
      </c>
      <c r="C148" s="71">
        <v>2</v>
      </c>
      <c r="D148" s="72" t="s">
        <v>896</v>
      </c>
      <c r="E148" s="72"/>
      <c r="F148" s="73" t="s">
        <v>209</v>
      </c>
      <c r="G148" s="74" t="s">
        <v>19</v>
      </c>
      <c r="H148" s="73" t="s">
        <v>20</v>
      </c>
      <c r="I148" s="73" t="s">
        <v>755</v>
      </c>
      <c r="J148" s="73" t="s">
        <v>766</v>
      </c>
      <c r="K148" s="73" t="s">
        <v>728</v>
      </c>
      <c r="L148" s="73" t="s">
        <v>208</v>
      </c>
      <c r="M148" s="75">
        <v>4</v>
      </c>
      <c r="N148" s="75">
        <v>4</v>
      </c>
      <c r="O148" s="75">
        <v>4</v>
      </c>
      <c r="P148" s="75">
        <v>4</v>
      </c>
      <c r="Q148" s="75">
        <v>4</v>
      </c>
      <c r="R148" s="75">
        <v>4</v>
      </c>
      <c r="S148" s="76">
        <f>SUM(M148:$P148)</f>
        <v>16</v>
      </c>
      <c r="T148" s="75">
        <v>5</v>
      </c>
      <c r="U148" s="76">
        <f t="shared" si="32"/>
        <v>5</v>
      </c>
      <c r="V148" s="75"/>
      <c r="W148" s="75"/>
      <c r="X148" s="75"/>
      <c r="Y148" s="76">
        <f t="shared" si="24"/>
        <v>0</v>
      </c>
      <c r="Z148" s="75"/>
      <c r="AA148" s="76">
        <f t="shared" si="25"/>
        <v>0</v>
      </c>
      <c r="AB148" s="75"/>
      <c r="AC148" s="76">
        <f t="shared" si="26"/>
        <v>0</v>
      </c>
      <c r="AD148" s="75"/>
      <c r="AE148" s="75"/>
      <c r="AF148" s="75"/>
      <c r="AG148" s="75"/>
      <c r="AH148" s="76">
        <f>(AD148*'MS-8,9,10 Domain 3 Weights'!$B$2)+(AE148*'MS-8,9,10 Domain 3 Weights'!$B$3)+(AF148*'MS-8,9,10 Domain 3 Weights'!$B$4)+(AG148*'MS-8,9,10 Domain 3 Weights'!$B$5)</f>
        <v>0</v>
      </c>
      <c r="AI148" s="75">
        <v>3</v>
      </c>
      <c r="AJ148" s="75">
        <v>3</v>
      </c>
      <c r="AK148" s="75">
        <v>4</v>
      </c>
      <c r="AL148" s="76">
        <f t="shared" si="27"/>
        <v>10</v>
      </c>
      <c r="AM148" s="78" t="str">
        <f t="shared" si="28"/>
        <v>Yes</v>
      </c>
      <c r="AN148" s="78" t="str">
        <f t="shared" si="29"/>
        <v>SELECTED</v>
      </c>
      <c r="AO148" s="78" t="str">
        <f t="shared" si="30"/>
        <v>NOT SELECTED</v>
      </c>
      <c r="AP148" s="60" t="s">
        <v>869</v>
      </c>
      <c r="AQ148" s="73"/>
      <c r="AR148" s="73"/>
    </row>
    <row r="149" spans="1:44" ht="96">
      <c r="A149" s="1" t="s">
        <v>206</v>
      </c>
      <c r="B149" s="70" t="s">
        <v>12</v>
      </c>
      <c r="C149" s="71">
        <v>3</v>
      </c>
      <c r="D149" s="72" t="s">
        <v>896</v>
      </c>
      <c r="E149" s="72"/>
      <c r="F149" s="73" t="s">
        <v>210</v>
      </c>
      <c r="G149" s="74" t="s">
        <v>19</v>
      </c>
      <c r="H149" s="73" t="s">
        <v>20</v>
      </c>
      <c r="I149" s="73" t="s">
        <v>755</v>
      </c>
      <c r="J149" s="73" t="s">
        <v>766</v>
      </c>
      <c r="K149" s="73" t="s">
        <v>726</v>
      </c>
      <c r="L149" s="73" t="s">
        <v>208</v>
      </c>
      <c r="M149" s="75">
        <v>4</v>
      </c>
      <c r="N149" s="75">
        <v>4</v>
      </c>
      <c r="O149" s="75">
        <v>4</v>
      </c>
      <c r="P149" s="75">
        <v>4</v>
      </c>
      <c r="Q149" s="75">
        <v>3</v>
      </c>
      <c r="R149" s="75">
        <v>4</v>
      </c>
      <c r="S149" s="76">
        <f>SUM(M149:$P149)</f>
        <v>16</v>
      </c>
      <c r="T149" s="75">
        <v>3</v>
      </c>
      <c r="U149" s="76">
        <f t="shared" si="32"/>
        <v>3</v>
      </c>
      <c r="V149" s="75"/>
      <c r="W149" s="75"/>
      <c r="X149" s="75"/>
      <c r="Y149" s="76">
        <f t="shared" si="24"/>
        <v>0</v>
      </c>
      <c r="Z149" s="75"/>
      <c r="AA149" s="76">
        <f t="shared" si="25"/>
        <v>0</v>
      </c>
      <c r="AB149" s="75"/>
      <c r="AC149" s="76">
        <f t="shared" si="26"/>
        <v>0</v>
      </c>
      <c r="AD149" s="75"/>
      <c r="AE149" s="75"/>
      <c r="AF149" s="75"/>
      <c r="AG149" s="75"/>
      <c r="AH149" s="76">
        <f>(AD149*'MS-8,9,10 Domain 3 Weights'!$B$2)+(AE149*'MS-8,9,10 Domain 3 Weights'!$B$3)+(AF149*'MS-8,9,10 Domain 3 Weights'!$B$4)+(AG149*'MS-8,9,10 Domain 3 Weights'!$B$5)</f>
        <v>0</v>
      </c>
      <c r="AI149" s="75">
        <v>3</v>
      </c>
      <c r="AJ149" s="75">
        <v>3</v>
      </c>
      <c r="AK149" s="75">
        <v>4</v>
      </c>
      <c r="AL149" s="76">
        <f t="shared" si="27"/>
        <v>10</v>
      </c>
      <c r="AM149" s="78" t="str">
        <f t="shared" si="28"/>
        <v>No</v>
      </c>
      <c r="AN149" s="78" t="str">
        <f t="shared" si="29"/>
        <v>NOT SELECTED</v>
      </c>
      <c r="AO149" s="78" t="str">
        <f t="shared" si="30"/>
        <v>NOT SELECTED</v>
      </c>
      <c r="AP149" s="60" t="s">
        <v>869</v>
      </c>
      <c r="AQ149" s="73"/>
      <c r="AR149" s="73"/>
    </row>
    <row r="150" spans="1:44" ht="56.25" customHeight="1">
      <c r="A150" s="1" t="s">
        <v>206</v>
      </c>
      <c r="B150" s="70" t="s">
        <v>12</v>
      </c>
      <c r="C150" s="71">
        <v>4</v>
      </c>
      <c r="D150" s="72" t="s">
        <v>896</v>
      </c>
      <c r="E150" s="72"/>
      <c r="F150" s="73" t="s">
        <v>211</v>
      </c>
      <c r="G150" s="74" t="s">
        <v>19</v>
      </c>
      <c r="H150" s="73" t="s">
        <v>20</v>
      </c>
      <c r="I150" s="73" t="s">
        <v>755</v>
      </c>
      <c r="J150" s="73" t="s">
        <v>766</v>
      </c>
      <c r="K150" s="73" t="s">
        <v>726</v>
      </c>
      <c r="L150" s="73" t="s">
        <v>208</v>
      </c>
      <c r="M150" s="75">
        <v>4</v>
      </c>
      <c r="N150" s="75">
        <v>4</v>
      </c>
      <c r="O150" s="75">
        <v>4</v>
      </c>
      <c r="P150" s="75">
        <v>4</v>
      </c>
      <c r="Q150" s="75">
        <v>4</v>
      </c>
      <c r="R150" s="75">
        <v>4</v>
      </c>
      <c r="S150" s="76">
        <f>SUM(M150:$P150)</f>
        <v>16</v>
      </c>
      <c r="T150" s="75">
        <v>5</v>
      </c>
      <c r="U150" s="76">
        <f t="shared" si="32"/>
        <v>5</v>
      </c>
      <c r="V150" s="75"/>
      <c r="W150" s="75"/>
      <c r="X150" s="75"/>
      <c r="Y150" s="76">
        <f t="shared" si="24"/>
        <v>0</v>
      </c>
      <c r="Z150" s="75"/>
      <c r="AA150" s="76">
        <f t="shared" si="25"/>
        <v>0</v>
      </c>
      <c r="AB150" s="75"/>
      <c r="AC150" s="76">
        <f t="shared" si="26"/>
        <v>0</v>
      </c>
      <c r="AD150" s="75"/>
      <c r="AE150" s="75"/>
      <c r="AF150" s="75"/>
      <c r="AG150" s="75"/>
      <c r="AH150" s="76">
        <f>(AD150*'MS-8,9,10 Domain 3 Weights'!$B$2)+(AE150*'MS-8,9,10 Domain 3 Weights'!$B$3)+(AF150*'MS-8,9,10 Domain 3 Weights'!$B$4)+(AG150*'MS-8,9,10 Domain 3 Weights'!$B$5)</f>
        <v>0</v>
      </c>
      <c r="AI150" s="75">
        <v>3</v>
      </c>
      <c r="AJ150" s="75">
        <v>3</v>
      </c>
      <c r="AK150" s="75">
        <v>4</v>
      </c>
      <c r="AL150" s="76">
        <f t="shared" si="27"/>
        <v>10</v>
      </c>
      <c r="AM150" s="78" t="str">
        <f t="shared" si="28"/>
        <v>Yes</v>
      </c>
      <c r="AN150" s="78" t="str">
        <f t="shared" si="29"/>
        <v>SELECTED</v>
      </c>
      <c r="AO150" s="78" t="str">
        <f t="shared" si="30"/>
        <v>NOT SELECTED</v>
      </c>
      <c r="AP150" s="60" t="s">
        <v>869</v>
      </c>
      <c r="AQ150" s="73"/>
      <c r="AR150" s="73"/>
    </row>
    <row r="151" spans="1:44" ht="96">
      <c r="A151" s="1" t="s">
        <v>206</v>
      </c>
      <c r="B151" s="70" t="s">
        <v>12</v>
      </c>
      <c r="C151" s="71">
        <v>5</v>
      </c>
      <c r="D151" s="72" t="s">
        <v>896</v>
      </c>
      <c r="E151" s="72"/>
      <c r="F151" s="73" t="s">
        <v>212</v>
      </c>
      <c r="G151" s="74" t="s">
        <v>19</v>
      </c>
      <c r="H151" s="73" t="s">
        <v>20</v>
      </c>
      <c r="I151" s="73" t="s">
        <v>755</v>
      </c>
      <c r="J151" s="73" t="s">
        <v>766</v>
      </c>
      <c r="K151" s="73" t="s">
        <v>726</v>
      </c>
      <c r="L151" s="73" t="s">
        <v>208</v>
      </c>
      <c r="M151" s="75">
        <v>4</v>
      </c>
      <c r="N151" s="75">
        <v>4</v>
      </c>
      <c r="O151" s="75">
        <v>4</v>
      </c>
      <c r="P151" s="75">
        <v>4</v>
      </c>
      <c r="Q151" s="75">
        <v>3</v>
      </c>
      <c r="R151" s="75">
        <v>4</v>
      </c>
      <c r="S151" s="76">
        <f>SUM(M151:$P151)</f>
        <v>16</v>
      </c>
      <c r="T151" s="75">
        <v>3</v>
      </c>
      <c r="U151" s="76">
        <f t="shared" si="32"/>
        <v>3</v>
      </c>
      <c r="V151" s="75"/>
      <c r="W151" s="75"/>
      <c r="X151" s="75"/>
      <c r="Y151" s="76">
        <f t="shared" si="24"/>
        <v>0</v>
      </c>
      <c r="Z151" s="75"/>
      <c r="AA151" s="76">
        <f t="shared" si="25"/>
        <v>0</v>
      </c>
      <c r="AB151" s="75"/>
      <c r="AC151" s="76">
        <f t="shared" si="26"/>
        <v>0</v>
      </c>
      <c r="AD151" s="75"/>
      <c r="AE151" s="75"/>
      <c r="AF151" s="75"/>
      <c r="AG151" s="75"/>
      <c r="AH151" s="76">
        <f>(AD151*'MS-8,9,10 Domain 3 Weights'!$B$2)+(AE151*'MS-8,9,10 Domain 3 Weights'!$B$3)+(AF151*'MS-8,9,10 Domain 3 Weights'!$B$4)+(AG151*'MS-8,9,10 Domain 3 Weights'!$B$5)</f>
        <v>0</v>
      </c>
      <c r="AI151" s="75">
        <v>3</v>
      </c>
      <c r="AJ151" s="75">
        <v>3</v>
      </c>
      <c r="AK151" s="75">
        <v>4</v>
      </c>
      <c r="AL151" s="76">
        <f t="shared" si="27"/>
        <v>10</v>
      </c>
      <c r="AM151" s="78" t="str">
        <f t="shared" si="28"/>
        <v>No</v>
      </c>
      <c r="AN151" s="78" t="str">
        <f t="shared" si="29"/>
        <v>NOT SELECTED</v>
      </c>
      <c r="AO151" s="78" t="str">
        <f t="shared" si="30"/>
        <v>NOT SELECTED</v>
      </c>
      <c r="AP151" s="60" t="s">
        <v>869</v>
      </c>
      <c r="AQ151" s="73"/>
      <c r="AR151" s="73"/>
    </row>
    <row r="152" spans="1:44" ht="39">
      <c r="A152" s="1" t="s">
        <v>206</v>
      </c>
      <c r="B152" s="70" t="s">
        <v>12</v>
      </c>
      <c r="C152" s="71">
        <v>6</v>
      </c>
      <c r="D152" s="72" t="s">
        <v>896</v>
      </c>
      <c r="E152" s="72"/>
      <c r="F152" s="73" t="s">
        <v>213</v>
      </c>
      <c r="G152" s="74" t="s">
        <v>30</v>
      </c>
      <c r="H152" s="73" t="s">
        <v>31</v>
      </c>
      <c r="I152" s="73" t="s">
        <v>755</v>
      </c>
      <c r="J152" s="73" t="s">
        <v>767</v>
      </c>
      <c r="K152" s="73" t="s">
        <v>726</v>
      </c>
      <c r="L152" s="73" t="s">
        <v>208</v>
      </c>
      <c r="M152" s="75">
        <v>4</v>
      </c>
      <c r="N152" s="75">
        <v>4</v>
      </c>
      <c r="O152" s="75">
        <v>4</v>
      </c>
      <c r="P152" s="75">
        <v>4</v>
      </c>
      <c r="Q152" s="75">
        <v>3</v>
      </c>
      <c r="R152" s="75">
        <v>4</v>
      </c>
      <c r="S152" s="76">
        <f>SUM(M152:$P152)</f>
        <v>16</v>
      </c>
      <c r="T152" s="75"/>
      <c r="U152" s="76">
        <f t="shared" si="32"/>
        <v>0</v>
      </c>
      <c r="V152" s="75"/>
      <c r="W152" s="75"/>
      <c r="X152" s="75"/>
      <c r="Y152" s="76">
        <f t="shared" si="24"/>
        <v>0</v>
      </c>
      <c r="Z152" s="75"/>
      <c r="AA152" s="76">
        <f t="shared" si="25"/>
        <v>0</v>
      </c>
      <c r="AB152" s="75"/>
      <c r="AC152" s="76">
        <f t="shared" si="26"/>
        <v>0</v>
      </c>
      <c r="AD152" s="75"/>
      <c r="AE152" s="75"/>
      <c r="AF152" s="75"/>
      <c r="AG152" s="75"/>
      <c r="AH152" s="76">
        <f>(AD152*'MS-8,9,10 Domain 3 Weights'!$B$2)+(AE152*'MS-8,9,10 Domain 3 Weights'!$B$3)+(AF152*'MS-8,9,10 Domain 3 Weights'!$B$4)+(AG152*'MS-8,9,10 Domain 3 Weights'!$B$5)</f>
        <v>0</v>
      </c>
      <c r="AI152" s="75">
        <v>3</v>
      </c>
      <c r="AJ152" s="75">
        <v>3</v>
      </c>
      <c r="AK152" s="75">
        <v>3</v>
      </c>
      <c r="AL152" s="76">
        <f t="shared" si="27"/>
        <v>9</v>
      </c>
      <c r="AM152" s="78" t="str">
        <f t="shared" si="28"/>
        <v>No</v>
      </c>
      <c r="AN152" s="78" t="str">
        <f t="shared" si="29"/>
        <v>NOT SELECTED</v>
      </c>
      <c r="AO152" s="78" t="str">
        <f t="shared" si="30"/>
        <v>NOT SELECTED</v>
      </c>
      <c r="AP152" s="60" t="s">
        <v>869</v>
      </c>
      <c r="AQ152" s="73"/>
      <c r="AR152" s="73"/>
    </row>
    <row r="153" spans="1:44" ht="48">
      <c r="A153" s="1" t="s">
        <v>206</v>
      </c>
      <c r="B153" s="70" t="s">
        <v>12</v>
      </c>
      <c r="C153" s="71">
        <v>7</v>
      </c>
      <c r="D153" s="72" t="s">
        <v>896</v>
      </c>
      <c r="E153" s="72"/>
      <c r="F153" s="73" t="s">
        <v>214</v>
      </c>
      <c r="G153" s="74" t="s">
        <v>33</v>
      </c>
      <c r="H153" s="73" t="s">
        <v>215</v>
      </c>
      <c r="I153" s="73" t="s">
        <v>755</v>
      </c>
      <c r="J153" s="73" t="s">
        <v>772</v>
      </c>
      <c r="K153" s="73" t="s">
        <v>726</v>
      </c>
      <c r="L153" s="73" t="s">
        <v>208</v>
      </c>
      <c r="M153" s="75">
        <v>4</v>
      </c>
      <c r="N153" s="75">
        <v>5</v>
      </c>
      <c r="O153" s="75">
        <v>3</v>
      </c>
      <c r="P153" s="75">
        <v>4</v>
      </c>
      <c r="Q153" s="75">
        <v>4</v>
      </c>
      <c r="R153" s="75">
        <v>4</v>
      </c>
      <c r="S153" s="76">
        <f>SUM(M153:$P153)</f>
        <v>16</v>
      </c>
      <c r="T153" s="75">
        <v>4</v>
      </c>
      <c r="U153" s="76">
        <f t="shared" si="32"/>
        <v>2</v>
      </c>
      <c r="V153" s="75"/>
      <c r="W153" s="75"/>
      <c r="X153" s="75"/>
      <c r="Y153" s="76">
        <f t="shared" si="24"/>
        <v>0</v>
      </c>
      <c r="Z153" s="75"/>
      <c r="AA153" s="76">
        <f t="shared" si="25"/>
        <v>0</v>
      </c>
      <c r="AB153" s="75"/>
      <c r="AC153" s="76">
        <f t="shared" si="26"/>
        <v>0</v>
      </c>
      <c r="AD153" s="75"/>
      <c r="AE153" s="75"/>
      <c r="AF153" s="75"/>
      <c r="AG153" s="75"/>
      <c r="AH153" s="76">
        <f>(AD153*'MS-8,9,10 Domain 3 Weights'!$B$2)+(AE153*'MS-8,9,10 Domain 3 Weights'!$B$3)+(AF153*'MS-8,9,10 Domain 3 Weights'!$B$4)+(AG153*'MS-8,9,10 Domain 3 Weights'!$B$5)</f>
        <v>0</v>
      </c>
      <c r="AI153" s="75">
        <v>3</v>
      </c>
      <c r="AJ153" s="75">
        <v>3</v>
      </c>
      <c r="AK153" s="75">
        <v>3</v>
      </c>
      <c r="AL153" s="76">
        <f t="shared" si="27"/>
        <v>9</v>
      </c>
      <c r="AM153" s="78" t="str">
        <f t="shared" si="28"/>
        <v>No</v>
      </c>
      <c r="AN153" s="78" t="str">
        <f t="shared" si="29"/>
        <v>NOT SELECTED</v>
      </c>
      <c r="AO153" s="78" t="str">
        <f t="shared" si="30"/>
        <v>NOT SELECTED</v>
      </c>
      <c r="AP153" s="60" t="s">
        <v>869</v>
      </c>
      <c r="AQ153" s="73"/>
      <c r="AR153" s="73"/>
    </row>
    <row r="154" spans="1:44" ht="30.75" customHeight="1">
      <c r="A154" s="1" t="s">
        <v>206</v>
      </c>
      <c r="B154" s="70" t="s">
        <v>12</v>
      </c>
      <c r="C154" s="71">
        <v>8</v>
      </c>
      <c r="D154" s="72" t="s">
        <v>897</v>
      </c>
      <c r="E154" s="72"/>
      <c r="F154" s="73" t="s">
        <v>216</v>
      </c>
      <c r="G154" s="74" t="s">
        <v>36</v>
      </c>
      <c r="H154" s="73" t="s">
        <v>37</v>
      </c>
      <c r="I154" s="73" t="s">
        <v>755</v>
      </c>
      <c r="J154" s="73" t="s">
        <v>761</v>
      </c>
      <c r="K154" s="73" t="s">
        <v>728</v>
      </c>
      <c r="L154" s="73" t="s">
        <v>208</v>
      </c>
      <c r="M154" s="75">
        <v>4</v>
      </c>
      <c r="N154" s="75">
        <v>4</v>
      </c>
      <c r="O154" s="75">
        <v>4</v>
      </c>
      <c r="P154" s="75">
        <v>4</v>
      </c>
      <c r="Q154" s="75">
        <v>4</v>
      </c>
      <c r="R154" s="75">
        <v>4</v>
      </c>
      <c r="S154" s="76">
        <f>SUM(M154:P154)</f>
        <v>16</v>
      </c>
      <c r="T154" s="79"/>
      <c r="U154" s="76">
        <f t="shared" si="32"/>
        <v>0</v>
      </c>
      <c r="V154" s="75">
        <v>4</v>
      </c>
      <c r="W154" s="75">
        <v>5</v>
      </c>
      <c r="X154" s="80">
        <v>4</v>
      </c>
      <c r="Y154" s="76">
        <f t="shared" si="24"/>
        <v>13</v>
      </c>
      <c r="Z154" s="75"/>
      <c r="AA154" s="76">
        <f t="shared" si="25"/>
        <v>0</v>
      </c>
      <c r="AB154" s="75"/>
      <c r="AC154" s="76">
        <f t="shared" si="26"/>
        <v>0</v>
      </c>
      <c r="AD154" s="75"/>
      <c r="AE154" s="75"/>
      <c r="AF154" s="75"/>
      <c r="AG154" s="75"/>
      <c r="AH154" s="76">
        <f>(AD154*'MS-8,9,10 Domain 3 Weights'!$B$2)+(AE154*'MS-8,9,10 Domain 3 Weights'!$B$3)+(AF154*'MS-8,9,10 Domain 3 Weights'!$B$4)+(AG154*'MS-8,9,10 Domain 3 Weights'!$B$5)</f>
        <v>0</v>
      </c>
      <c r="AI154" s="75">
        <v>4</v>
      </c>
      <c r="AJ154" s="75">
        <v>4</v>
      </c>
      <c r="AK154" s="75">
        <v>4</v>
      </c>
      <c r="AL154" s="76">
        <f t="shared" si="27"/>
        <v>12</v>
      </c>
      <c r="AM154" s="78" t="str">
        <f t="shared" si="28"/>
        <v>Yes</v>
      </c>
      <c r="AN154" s="78" t="str">
        <f t="shared" si="29"/>
        <v>SELECTED</v>
      </c>
      <c r="AO154" s="78" t="str">
        <f t="shared" si="30"/>
        <v>NOT SELECTED</v>
      </c>
      <c r="AP154" s="60" t="s">
        <v>872</v>
      </c>
      <c r="AQ154" s="73" t="s">
        <v>959</v>
      </c>
      <c r="AR154" s="73"/>
    </row>
    <row r="155" spans="1:44" ht="39.75" customHeight="1">
      <c r="A155" s="1" t="s">
        <v>206</v>
      </c>
      <c r="B155" s="70" t="s">
        <v>12</v>
      </c>
      <c r="C155" s="71">
        <v>9</v>
      </c>
      <c r="D155" s="72" t="s">
        <v>897</v>
      </c>
      <c r="E155" s="72"/>
      <c r="F155" s="73" t="s">
        <v>217</v>
      </c>
      <c r="G155" s="74" t="s">
        <v>36</v>
      </c>
      <c r="H155" s="73" t="s">
        <v>94</v>
      </c>
      <c r="I155" s="73" t="s">
        <v>755</v>
      </c>
      <c r="J155" s="73" t="s">
        <v>761</v>
      </c>
      <c r="K155" s="73" t="s">
        <v>728</v>
      </c>
      <c r="L155" s="73" t="s">
        <v>208</v>
      </c>
      <c r="M155" s="75">
        <v>4</v>
      </c>
      <c r="N155" s="75">
        <v>5</v>
      </c>
      <c r="O155" s="75">
        <v>3</v>
      </c>
      <c r="P155" s="75">
        <v>4</v>
      </c>
      <c r="Q155" s="75">
        <v>4</v>
      </c>
      <c r="R155" s="75">
        <v>4</v>
      </c>
      <c r="S155" s="76">
        <f t="shared" ref="S155:S156" si="35">SUM(M155:P155)</f>
        <v>16</v>
      </c>
      <c r="T155" s="79"/>
      <c r="U155" s="76">
        <f t="shared" si="32"/>
        <v>0</v>
      </c>
      <c r="V155" s="75">
        <v>4</v>
      </c>
      <c r="W155" s="75">
        <v>5</v>
      </c>
      <c r="X155" s="75">
        <v>4</v>
      </c>
      <c r="Y155" s="76">
        <f t="shared" si="24"/>
        <v>13</v>
      </c>
      <c r="Z155" s="75"/>
      <c r="AA155" s="76">
        <f t="shared" si="25"/>
        <v>0</v>
      </c>
      <c r="AB155" s="75"/>
      <c r="AC155" s="76">
        <f t="shared" si="26"/>
        <v>0</v>
      </c>
      <c r="AD155" s="75"/>
      <c r="AE155" s="75"/>
      <c r="AF155" s="75"/>
      <c r="AG155" s="75"/>
      <c r="AH155" s="76">
        <f>(AD155*'MS-8,9,10 Domain 3 Weights'!$B$2)+(AE155*'MS-8,9,10 Domain 3 Weights'!$B$3)+(AF155*'MS-8,9,10 Domain 3 Weights'!$B$4)+(AG155*'MS-8,9,10 Domain 3 Weights'!$B$5)</f>
        <v>0</v>
      </c>
      <c r="AI155" s="75">
        <v>4</v>
      </c>
      <c r="AJ155" s="75">
        <v>4</v>
      </c>
      <c r="AK155" s="75">
        <v>3</v>
      </c>
      <c r="AL155" s="76">
        <f t="shared" si="27"/>
        <v>11</v>
      </c>
      <c r="AM155" s="78" t="str">
        <f t="shared" si="28"/>
        <v>Yes</v>
      </c>
      <c r="AN155" s="78" t="str">
        <f t="shared" si="29"/>
        <v>SELECTED</v>
      </c>
      <c r="AO155" s="78" t="str">
        <f t="shared" si="30"/>
        <v>NOT SELECTED</v>
      </c>
      <c r="AP155" s="60" t="s">
        <v>872</v>
      </c>
      <c r="AQ155" s="73" t="s">
        <v>959</v>
      </c>
      <c r="AR155" s="73"/>
    </row>
    <row r="156" spans="1:44" ht="39" customHeight="1">
      <c r="A156" s="1" t="s">
        <v>206</v>
      </c>
      <c r="B156" s="70" t="s">
        <v>12</v>
      </c>
      <c r="C156" s="71">
        <v>10</v>
      </c>
      <c r="D156" s="72" t="s">
        <v>897</v>
      </c>
      <c r="E156" s="72"/>
      <c r="F156" s="73" t="s">
        <v>218</v>
      </c>
      <c r="G156" s="74" t="s">
        <v>36</v>
      </c>
      <c r="H156" s="73" t="s">
        <v>94</v>
      </c>
      <c r="I156" s="73" t="s">
        <v>755</v>
      </c>
      <c r="J156" s="73" t="s">
        <v>761</v>
      </c>
      <c r="K156" s="73" t="s">
        <v>728</v>
      </c>
      <c r="L156" s="73" t="s">
        <v>208</v>
      </c>
      <c r="M156" s="75">
        <v>4</v>
      </c>
      <c r="N156" s="75">
        <v>4</v>
      </c>
      <c r="O156" s="75">
        <v>2</v>
      </c>
      <c r="P156" s="75">
        <v>4</v>
      </c>
      <c r="Q156" s="75">
        <v>3</v>
      </c>
      <c r="R156" s="75">
        <v>3</v>
      </c>
      <c r="S156" s="76">
        <f t="shared" si="35"/>
        <v>14</v>
      </c>
      <c r="T156" s="79"/>
      <c r="U156" s="76">
        <f t="shared" si="32"/>
        <v>0</v>
      </c>
      <c r="V156" s="75">
        <v>4</v>
      </c>
      <c r="W156" s="75">
        <v>5</v>
      </c>
      <c r="X156" s="80">
        <v>4</v>
      </c>
      <c r="Y156" s="76">
        <f t="shared" si="24"/>
        <v>13</v>
      </c>
      <c r="Z156" s="75"/>
      <c r="AA156" s="76">
        <f t="shared" si="25"/>
        <v>0</v>
      </c>
      <c r="AB156" s="75"/>
      <c r="AC156" s="76">
        <f t="shared" si="26"/>
        <v>0</v>
      </c>
      <c r="AD156" s="75"/>
      <c r="AE156" s="75"/>
      <c r="AF156" s="75"/>
      <c r="AG156" s="75"/>
      <c r="AH156" s="76">
        <f>(AD156*'MS-8,9,10 Domain 3 Weights'!$B$2)+(AE156*'MS-8,9,10 Domain 3 Weights'!$B$3)+(AF156*'MS-8,9,10 Domain 3 Weights'!$B$4)+(AG156*'MS-8,9,10 Domain 3 Weights'!$B$5)</f>
        <v>0</v>
      </c>
      <c r="AI156" s="75">
        <v>4</v>
      </c>
      <c r="AJ156" s="75">
        <v>4</v>
      </c>
      <c r="AK156" s="75">
        <v>3</v>
      </c>
      <c r="AL156" s="76">
        <f t="shared" si="27"/>
        <v>11</v>
      </c>
      <c r="AM156" s="78" t="str">
        <f t="shared" si="28"/>
        <v>Yes</v>
      </c>
      <c r="AN156" s="78" t="str">
        <f t="shared" si="29"/>
        <v>NOT SELECTED</v>
      </c>
      <c r="AO156" s="78" t="str">
        <f t="shared" si="30"/>
        <v>NOT SELECTED</v>
      </c>
      <c r="AP156" s="60" t="s">
        <v>865</v>
      </c>
      <c r="AQ156" s="73" t="s">
        <v>959</v>
      </c>
      <c r="AR156" s="73"/>
    </row>
    <row r="157" spans="1:44" ht="52">
      <c r="A157" s="1" t="s">
        <v>206</v>
      </c>
      <c r="B157" s="70" t="s">
        <v>12</v>
      </c>
      <c r="C157" s="71">
        <v>11</v>
      </c>
      <c r="D157" s="72" t="s">
        <v>898</v>
      </c>
      <c r="E157" s="72"/>
      <c r="F157" s="73" t="s">
        <v>219</v>
      </c>
      <c r="G157" s="74" t="s">
        <v>51</v>
      </c>
      <c r="H157" s="73" t="s">
        <v>220</v>
      </c>
      <c r="I157" s="73" t="s">
        <v>755</v>
      </c>
      <c r="J157" s="73" t="s">
        <v>762</v>
      </c>
      <c r="K157" s="73" t="s">
        <v>726</v>
      </c>
      <c r="L157" s="73" t="s">
        <v>208</v>
      </c>
      <c r="M157" s="75">
        <v>5</v>
      </c>
      <c r="N157" s="75">
        <v>5</v>
      </c>
      <c r="O157" s="75">
        <v>3</v>
      </c>
      <c r="P157" s="75">
        <v>5</v>
      </c>
      <c r="Q157" s="75">
        <v>4</v>
      </c>
      <c r="R157" s="75">
        <v>3</v>
      </c>
      <c r="S157" s="76">
        <f t="shared" si="34"/>
        <v>18</v>
      </c>
      <c r="T157" s="75"/>
      <c r="U157" s="76">
        <f t="shared" si="32"/>
        <v>0</v>
      </c>
      <c r="V157" s="75"/>
      <c r="W157" s="75"/>
      <c r="X157" s="75"/>
      <c r="Y157" s="76">
        <f t="shared" si="24"/>
        <v>0</v>
      </c>
      <c r="Z157" s="75">
        <v>5</v>
      </c>
      <c r="AA157" s="76">
        <f t="shared" si="25"/>
        <v>5</v>
      </c>
      <c r="AB157" s="75"/>
      <c r="AC157" s="76">
        <f t="shared" si="26"/>
        <v>0</v>
      </c>
      <c r="AD157" s="75"/>
      <c r="AE157" s="75"/>
      <c r="AF157" s="75"/>
      <c r="AG157" s="75"/>
      <c r="AH157" s="76">
        <f>(AD157*'MS-8,9,10 Domain 3 Weights'!$B$2)+(AE157*'MS-8,9,10 Domain 3 Weights'!$B$3)+(AF157*'MS-8,9,10 Domain 3 Weights'!$B$4)+(AG157*'MS-8,9,10 Domain 3 Weights'!$B$5)</f>
        <v>0</v>
      </c>
      <c r="AI157" s="75">
        <v>4</v>
      </c>
      <c r="AJ157" s="75">
        <v>4</v>
      </c>
      <c r="AK157" s="75">
        <v>5</v>
      </c>
      <c r="AL157" s="76">
        <f t="shared" si="27"/>
        <v>13</v>
      </c>
      <c r="AM157" s="78" t="str">
        <f t="shared" si="28"/>
        <v>Yes</v>
      </c>
      <c r="AN157" s="78" t="str">
        <f t="shared" si="29"/>
        <v>SELECTED</v>
      </c>
      <c r="AO157" s="78" t="str">
        <f t="shared" si="30"/>
        <v>CORE</v>
      </c>
      <c r="AP157" s="60" t="s">
        <v>865</v>
      </c>
      <c r="AQ157" s="73" t="s">
        <v>959</v>
      </c>
      <c r="AR157" s="73" t="s">
        <v>221</v>
      </c>
    </row>
    <row r="158" spans="1:44" ht="39.75" customHeight="1">
      <c r="A158" s="1" t="s">
        <v>206</v>
      </c>
      <c r="B158" s="70" t="s">
        <v>12</v>
      </c>
      <c r="C158" s="71">
        <v>12</v>
      </c>
      <c r="D158" s="72" t="s">
        <v>898</v>
      </c>
      <c r="E158" s="72"/>
      <c r="F158" s="73" t="s">
        <v>222</v>
      </c>
      <c r="G158" s="74" t="s">
        <v>51</v>
      </c>
      <c r="H158" s="73" t="s">
        <v>52</v>
      </c>
      <c r="I158" s="73" t="s">
        <v>755</v>
      </c>
      <c r="J158" s="73" t="s">
        <v>762</v>
      </c>
      <c r="K158" s="73" t="s">
        <v>726</v>
      </c>
      <c r="L158" s="73" t="s">
        <v>208</v>
      </c>
      <c r="M158" s="75">
        <v>5</v>
      </c>
      <c r="N158" s="75">
        <v>5</v>
      </c>
      <c r="O158" s="75">
        <v>3</v>
      </c>
      <c r="P158" s="75">
        <v>5</v>
      </c>
      <c r="Q158" s="75">
        <v>4</v>
      </c>
      <c r="R158" s="75">
        <v>3</v>
      </c>
      <c r="S158" s="76">
        <f t="shared" si="34"/>
        <v>18</v>
      </c>
      <c r="T158" s="75"/>
      <c r="U158" s="76">
        <f t="shared" si="32"/>
        <v>0</v>
      </c>
      <c r="V158" s="75"/>
      <c r="W158" s="75"/>
      <c r="X158" s="75"/>
      <c r="Y158" s="76">
        <f t="shared" si="24"/>
        <v>0</v>
      </c>
      <c r="Z158" s="75">
        <v>5</v>
      </c>
      <c r="AA158" s="76">
        <f t="shared" si="25"/>
        <v>5</v>
      </c>
      <c r="AB158" s="75"/>
      <c r="AC158" s="76">
        <f t="shared" si="26"/>
        <v>0</v>
      </c>
      <c r="AD158" s="75"/>
      <c r="AE158" s="75"/>
      <c r="AF158" s="75"/>
      <c r="AG158" s="75"/>
      <c r="AH158" s="76">
        <f>(AD158*'MS-8,9,10 Domain 3 Weights'!$B$2)+(AE158*'MS-8,9,10 Domain 3 Weights'!$B$3)+(AF158*'MS-8,9,10 Domain 3 Weights'!$B$4)+(AG158*'MS-8,9,10 Domain 3 Weights'!$B$5)</f>
        <v>0</v>
      </c>
      <c r="AI158" s="75">
        <v>4</v>
      </c>
      <c r="AJ158" s="75">
        <v>4</v>
      </c>
      <c r="AK158" s="75">
        <v>4</v>
      </c>
      <c r="AL158" s="76">
        <f t="shared" si="27"/>
        <v>12</v>
      </c>
      <c r="AM158" s="78" t="str">
        <f t="shared" si="28"/>
        <v>Yes</v>
      </c>
      <c r="AN158" s="78" t="str">
        <f t="shared" si="29"/>
        <v>SELECTED</v>
      </c>
      <c r="AO158" s="78" t="str">
        <f t="shared" si="30"/>
        <v>NOT SELECTED</v>
      </c>
      <c r="AP158" s="60" t="s">
        <v>868</v>
      </c>
      <c r="AQ158" s="73"/>
      <c r="AR158" s="73" t="s">
        <v>223</v>
      </c>
    </row>
    <row r="159" spans="1:44" ht="64">
      <c r="A159" s="1" t="s">
        <v>224</v>
      </c>
      <c r="B159" s="70" t="s">
        <v>12</v>
      </c>
      <c r="C159" s="71">
        <v>1</v>
      </c>
      <c r="D159" s="72" t="s">
        <v>896</v>
      </c>
      <c r="E159" s="72"/>
      <c r="F159" s="73" t="s">
        <v>225</v>
      </c>
      <c r="G159" s="74" t="s">
        <v>14</v>
      </c>
      <c r="H159" s="73" t="s">
        <v>15</v>
      </c>
      <c r="I159" s="73" t="s">
        <v>755</v>
      </c>
      <c r="J159" s="73" t="s">
        <v>764</v>
      </c>
      <c r="K159" s="73" t="s">
        <v>726</v>
      </c>
      <c r="L159" s="73" t="s">
        <v>226</v>
      </c>
      <c r="M159" s="75">
        <v>4</v>
      </c>
      <c r="N159" s="75">
        <v>4</v>
      </c>
      <c r="O159" s="75">
        <v>3</v>
      </c>
      <c r="P159" s="75">
        <v>4</v>
      </c>
      <c r="Q159" s="75"/>
      <c r="R159" s="75"/>
      <c r="S159" s="76">
        <f>SUM(M159:$P159)</f>
        <v>15</v>
      </c>
      <c r="T159" s="75">
        <v>4</v>
      </c>
      <c r="U159" s="76">
        <f t="shared" si="32"/>
        <v>1.2</v>
      </c>
      <c r="V159" s="75"/>
      <c r="W159" s="75"/>
      <c r="X159" s="75"/>
      <c r="Y159" s="76">
        <f t="shared" si="24"/>
        <v>0</v>
      </c>
      <c r="Z159" s="75"/>
      <c r="AA159" s="76">
        <f t="shared" si="25"/>
        <v>0</v>
      </c>
      <c r="AB159" s="75"/>
      <c r="AC159" s="76">
        <f t="shared" si="26"/>
        <v>0</v>
      </c>
      <c r="AD159" s="75"/>
      <c r="AE159" s="75"/>
      <c r="AF159" s="75"/>
      <c r="AG159" s="75"/>
      <c r="AH159" s="76">
        <f>(AD159*'MS-8,9,10 Domain 3 Weights'!$B$2)+(AE159*'MS-8,9,10 Domain 3 Weights'!$B$3)+(AF159*'MS-8,9,10 Domain 3 Weights'!$B$4)+(AG159*'MS-8,9,10 Domain 3 Weights'!$B$5)</f>
        <v>0</v>
      </c>
      <c r="AI159" s="75">
        <v>3</v>
      </c>
      <c r="AJ159" s="75">
        <v>3</v>
      </c>
      <c r="AK159" s="75">
        <v>2</v>
      </c>
      <c r="AL159" s="76">
        <f t="shared" si="27"/>
        <v>8</v>
      </c>
      <c r="AM159" s="78" t="str">
        <f t="shared" si="28"/>
        <v>No</v>
      </c>
      <c r="AN159" s="78" t="str">
        <f t="shared" si="29"/>
        <v>NOT SELECTED</v>
      </c>
      <c r="AO159" s="78" t="str">
        <f t="shared" si="30"/>
        <v>NOT SELECTED</v>
      </c>
      <c r="AP159" s="60" t="s">
        <v>869</v>
      </c>
      <c r="AQ159" s="73"/>
      <c r="AR159" s="73"/>
    </row>
    <row r="160" spans="1:44" ht="48">
      <c r="A160" s="1" t="s">
        <v>224</v>
      </c>
      <c r="B160" s="70" t="s">
        <v>12</v>
      </c>
      <c r="C160" s="71">
        <v>2</v>
      </c>
      <c r="D160" s="72" t="s">
        <v>896</v>
      </c>
      <c r="E160" s="72"/>
      <c r="F160" s="73" t="s">
        <v>227</v>
      </c>
      <c r="G160" s="74" t="s">
        <v>22</v>
      </c>
      <c r="H160" s="73" t="s">
        <v>23</v>
      </c>
      <c r="I160" s="73" t="s">
        <v>755</v>
      </c>
      <c r="J160" s="73" t="s">
        <v>765</v>
      </c>
      <c r="K160" s="73" t="s">
        <v>728</v>
      </c>
      <c r="L160" s="73" t="s">
        <v>226</v>
      </c>
      <c r="M160" s="75">
        <v>4</v>
      </c>
      <c r="N160" s="75">
        <v>4</v>
      </c>
      <c r="O160" s="75">
        <v>4</v>
      </c>
      <c r="P160" s="75">
        <v>4</v>
      </c>
      <c r="Q160" s="75">
        <v>4</v>
      </c>
      <c r="R160" s="75">
        <v>3</v>
      </c>
      <c r="S160" s="76">
        <f>SUM(M160:$P160)</f>
        <v>16</v>
      </c>
      <c r="T160" s="75">
        <v>4</v>
      </c>
      <c r="U160" s="76">
        <f t="shared" si="32"/>
        <v>1.2</v>
      </c>
      <c r="V160" s="75"/>
      <c r="W160" s="75"/>
      <c r="X160" s="75"/>
      <c r="Y160" s="76">
        <f t="shared" si="24"/>
        <v>0</v>
      </c>
      <c r="Z160" s="75"/>
      <c r="AA160" s="76">
        <f t="shared" si="25"/>
        <v>0</v>
      </c>
      <c r="AB160" s="75"/>
      <c r="AC160" s="76">
        <f t="shared" si="26"/>
        <v>0</v>
      </c>
      <c r="AD160" s="75"/>
      <c r="AE160" s="75"/>
      <c r="AF160" s="75"/>
      <c r="AG160" s="75"/>
      <c r="AH160" s="76">
        <f>(AD160*'MS-8,9,10 Domain 3 Weights'!$B$2)+(AE160*'MS-8,9,10 Domain 3 Weights'!$B$3)+(AF160*'MS-8,9,10 Domain 3 Weights'!$B$4)+(AG160*'MS-8,9,10 Domain 3 Weights'!$B$5)</f>
        <v>0</v>
      </c>
      <c r="AI160" s="75">
        <v>3</v>
      </c>
      <c r="AJ160" s="75">
        <v>3</v>
      </c>
      <c r="AK160" s="75">
        <v>3</v>
      </c>
      <c r="AL160" s="76">
        <f t="shared" si="27"/>
        <v>9</v>
      </c>
      <c r="AM160" s="78" t="str">
        <f t="shared" si="28"/>
        <v>No</v>
      </c>
      <c r="AN160" s="78" t="str">
        <f t="shared" si="29"/>
        <v>NOT SELECTED</v>
      </c>
      <c r="AO160" s="78" t="str">
        <f t="shared" si="30"/>
        <v>NOT SELECTED</v>
      </c>
      <c r="AP160" s="60" t="s">
        <v>869</v>
      </c>
      <c r="AQ160" s="73"/>
      <c r="AR160" s="73"/>
    </row>
    <row r="161" spans="1:44" ht="51" customHeight="1">
      <c r="A161" s="1" t="s">
        <v>224</v>
      </c>
      <c r="B161" s="70" t="s">
        <v>12</v>
      </c>
      <c r="C161" s="71">
        <v>3</v>
      </c>
      <c r="D161" s="72" t="s">
        <v>896</v>
      </c>
      <c r="E161" s="72"/>
      <c r="F161" s="73" t="s">
        <v>228</v>
      </c>
      <c r="G161" s="74" t="s">
        <v>19</v>
      </c>
      <c r="H161" s="73" t="s">
        <v>20</v>
      </c>
      <c r="I161" s="73" t="s">
        <v>755</v>
      </c>
      <c r="J161" s="73" t="s">
        <v>766</v>
      </c>
      <c r="K161" s="73" t="s">
        <v>728</v>
      </c>
      <c r="L161" s="73" t="s">
        <v>226</v>
      </c>
      <c r="M161" s="75">
        <v>4</v>
      </c>
      <c r="N161" s="75">
        <v>4</v>
      </c>
      <c r="O161" s="75">
        <v>4</v>
      </c>
      <c r="P161" s="75">
        <v>4</v>
      </c>
      <c r="Q161" s="75">
        <v>3</v>
      </c>
      <c r="R161" s="75">
        <v>3</v>
      </c>
      <c r="S161" s="76">
        <f>SUM(M161:$P161)</f>
        <v>16</v>
      </c>
      <c r="T161" s="75">
        <v>5</v>
      </c>
      <c r="U161" s="76">
        <f t="shared" si="32"/>
        <v>5</v>
      </c>
      <c r="V161" s="75"/>
      <c r="W161" s="75"/>
      <c r="X161" s="75"/>
      <c r="Y161" s="76">
        <f t="shared" si="24"/>
        <v>0</v>
      </c>
      <c r="Z161" s="75"/>
      <c r="AA161" s="76">
        <f t="shared" si="25"/>
        <v>0</v>
      </c>
      <c r="AB161" s="75"/>
      <c r="AC161" s="76">
        <f t="shared" si="26"/>
        <v>0</v>
      </c>
      <c r="AD161" s="75"/>
      <c r="AE161" s="75"/>
      <c r="AF161" s="75"/>
      <c r="AG161" s="75"/>
      <c r="AH161" s="76">
        <f>(AD161*'MS-8,9,10 Domain 3 Weights'!$B$2)+(AE161*'MS-8,9,10 Domain 3 Weights'!$B$3)+(AF161*'MS-8,9,10 Domain 3 Weights'!$B$4)+(AG161*'MS-8,9,10 Domain 3 Weights'!$B$5)</f>
        <v>0</v>
      </c>
      <c r="AI161" s="75">
        <v>3</v>
      </c>
      <c r="AJ161" s="75">
        <v>3</v>
      </c>
      <c r="AK161" s="75">
        <v>4</v>
      </c>
      <c r="AL161" s="76">
        <f t="shared" si="27"/>
        <v>10</v>
      </c>
      <c r="AM161" s="78" t="str">
        <f t="shared" si="28"/>
        <v>Yes</v>
      </c>
      <c r="AN161" s="78" t="str">
        <f t="shared" si="29"/>
        <v>SELECTED</v>
      </c>
      <c r="AO161" s="78" t="str">
        <f t="shared" si="30"/>
        <v>NOT SELECTED</v>
      </c>
      <c r="AP161" s="60" t="s">
        <v>869</v>
      </c>
      <c r="AQ161" s="73"/>
      <c r="AR161" s="73"/>
    </row>
    <row r="162" spans="1:44" ht="52">
      <c r="A162" s="1" t="s">
        <v>224</v>
      </c>
      <c r="B162" s="70" t="s">
        <v>12</v>
      </c>
      <c r="C162" s="71">
        <v>4</v>
      </c>
      <c r="D162" s="72" t="s">
        <v>896</v>
      </c>
      <c r="E162" s="72"/>
      <c r="F162" s="73" t="s">
        <v>229</v>
      </c>
      <c r="G162" s="74" t="s">
        <v>30</v>
      </c>
      <c r="H162" s="73" t="s">
        <v>31</v>
      </c>
      <c r="I162" s="73" t="s">
        <v>755</v>
      </c>
      <c r="J162" s="73" t="s">
        <v>767</v>
      </c>
      <c r="K162" s="73" t="s">
        <v>728</v>
      </c>
      <c r="L162" s="73" t="s">
        <v>226</v>
      </c>
      <c r="M162" s="75">
        <v>4</v>
      </c>
      <c r="N162" s="75">
        <v>4</v>
      </c>
      <c r="O162" s="75">
        <v>4</v>
      </c>
      <c r="P162" s="75">
        <v>4</v>
      </c>
      <c r="Q162" s="75">
        <v>3</v>
      </c>
      <c r="R162" s="75">
        <v>4</v>
      </c>
      <c r="S162" s="76">
        <f>SUM(M162:$P162)</f>
        <v>16</v>
      </c>
      <c r="T162" s="75"/>
      <c r="U162" s="76">
        <f t="shared" si="32"/>
        <v>0</v>
      </c>
      <c r="V162" s="75"/>
      <c r="W162" s="75"/>
      <c r="X162" s="75"/>
      <c r="Y162" s="76">
        <f t="shared" si="24"/>
        <v>0</v>
      </c>
      <c r="Z162" s="75"/>
      <c r="AA162" s="76">
        <f t="shared" si="25"/>
        <v>0</v>
      </c>
      <c r="AB162" s="75"/>
      <c r="AC162" s="76">
        <f t="shared" si="26"/>
        <v>0</v>
      </c>
      <c r="AD162" s="75"/>
      <c r="AE162" s="75"/>
      <c r="AF162" s="75"/>
      <c r="AG162" s="75"/>
      <c r="AH162" s="76">
        <f>(AD162*'MS-8,9,10 Domain 3 Weights'!$B$2)+(AE162*'MS-8,9,10 Domain 3 Weights'!$B$3)+(AF162*'MS-8,9,10 Domain 3 Weights'!$B$4)+(AG162*'MS-8,9,10 Domain 3 Weights'!$B$5)</f>
        <v>0</v>
      </c>
      <c r="AI162" s="75">
        <v>3</v>
      </c>
      <c r="AJ162" s="75">
        <v>3</v>
      </c>
      <c r="AK162" s="75">
        <v>3</v>
      </c>
      <c r="AL162" s="76">
        <f t="shared" si="27"/>
        <v>9</v>
      </c>
      <c r="AM162" s="78" t="str">
        <f t="shared" si="28"/>
        <v>No</v>
      </c>
      <c r="AN162" s="78" t="str">
        <f t="shared" si="29"/>
        <v>NOT SELECTED</v>
      </c>
      <c r="AO162" s="78" t="str">
        <f t="shared" si="30"/>
        <v>NOT SELECTED</v>
      </c>
      <c r="AP162" s="60" t="s">
        <v>862</v>
      </c>
      <c r="AQ162" s="73"/>
      <c r="AR162" s="73"/>
    </row>
    <row r="163" spans="1:44" ht="48">
      <c r="A163" s="1" t="s">
        <v>224</v>
      </c>
      <c r="B163" s="70" t="s">
        <v>12</v>
      </c>
      <c r="C163" s="71">
        <v>5</v>
      </c>
      <c r="D163" s="72" t="s">
        <v>896</v>
      </c>
      <c r="E163" s="72"/>
      <c r="F163" s="73" t="s">
        <v>230</v>
      </c>
      <c r="G163" s="74" t="s">
        <v>22</v>
      </c>
      <c r="H163" s="73" t="s">
        <v>152</v>
      </c>
      <c r="I163" s="73" t="s">
        <v>755</v>
      </c>
      <c r="J163" s="73" t="s">
        <v>765</v>
      </c>
      <c r="K163" s="73" t="s">
        <v>726</v>
      </c>
      <c r="L163" s="73" t="s">
        <v>226</v>
      </c>
      <c r="M163" s="75">
        <v>4</v>
      </c>
      <c r="N163" s="75">
        <v>4</v>
      </c>
      <c r="O163" s="75">
        <v>4</v>
      </c>
      <c r="P163" s="75">
        <v>4</v>
      </c>
      <c r="Q163" s="75">
        <v>4</v>
      </c>
      <c r="R163" s="75">
        <v>3</v>
      </c>
      <c r="S163" s="76">
        <f>SUM(M163:$P163)</f>
        <v>16</v>
      </c>
      <c r="T163" s="75">
        <v>4</v>
      </c>
      <c r="U163" s="76">
        <f t="shared" si="32"/>
        <v>1.2</v>
      </c>
      <c r="V163" s="75"/>
      <c r="W163" s="75"/>
      <c r="X163" s="75"/>
      <c r="Y163" s="76">
        <f t="shared" si="24"/>
        <v>0</v>
      </c>
      <c r="Z163" s="75"/>
      <c r="AA163" s="76">
        <f t="shared" si="25"/>
        <v>0</v>
      </c>
      <c r="AB163" s="75"/>
      <c r="AC163" s="76">
        <f t="shared" si="26"/>
        <v>0</v>
      </c>
      <c r="AD163" s="75"/>
      <c r="AE163" s="75"/>
      <c r="AF163" s="75"/>
      <c r="AG163" s="75"/>
      <c r="AH163" s="76">
        <f>(AD163*'MS-8,9,10 Domain 3 Weights'!$B$2)+(AE163*'MS-8,9,10 Domain 3 Weights'!$B$3)+(AF163*'MS-8,9,10 Domain 3 Weights'!$B$4)+(AG163*'MS-8,9,10 Domain 3 Weights'!$B$5)</f>
        <v>0</v>
      </c>
      <c r="AI163" s="75">
        <v>3</v>
      </c>
      <c r="AJ163" s="75">
        <v>3</v>
      </c>
      <c r="AK163" s="75">
        <v>3</v>
      </c>
      <c r="AL163" s="76">
        <f t="shared" si="27"/>
        <v>9</v>
      </c>
      <c r="AM163" s="78" t="str">
        <f t="shared" si="28"/>
        <v>No</v>
      </c>
      <c r="AN163" s="78" t="str">
        <f t="shared" si="29"/>
        <v>NOT SELECTED</v>
      </c>
      <c r="AO163" s="78" t="str">
        <f t="shared" si="30"/>
        <v>NOT SELECTED</v>
      </c>
      <c r="AP163" s="60" t="s">
        <v>869</v>
      </c>
      <c r="AQ163" s="73"/>
      <c r="AR163" s="73"/>
    </row>
    <row r="164" spans="1:44" ht="52">
      <c r="A164" s="1" t="s">
        <v>224</v>
      </c>
      <c r="B164" s="70" t="s">
        <v>12</v>
      </c>
      <c r="C164" s="71">
        <v>9</v>
      </c>
      <c r="D164" s="72" t="s">
        <v>896</v>
      </c>
      <c r="E164" s="72"/>
      <c r="F164" s="73" t="s">
        <v>233</v>
      </c>
      <c r="G164" s="74" t="s">
        <v>30</v>
      </c>
      <c r="H164" s="73" t="s">
        <v>31</v>
      </c>
      <c r="I164" s="73" t="s">
        <v>755</v>
      </c>
      <c r="J164" s="73" t="s">
        <v>767</v>
      </c>
      <c r="K164" s="73" t="s">
        <v>726</v>
      </c>
      <c r="L164" s="73" t="s">
        <v>226</v>
      </c>
      <c r="M164" s="75">
        <v>4</v>
      </c>
      <c r="N164" s="75">
        <v>4</v>
      </c>
      <c r="O164" s="75">
        <v>4</v>
      </c>
      <c r="P164" s="75">
        <v>4</v>
      </c>
      <c r="Q164" s="75">
        <v>3</v>
      </c>
      <c r="R164" s="75">
        <v>4</v>
      </c>
      <c r="S164" s="76">
        <f>SUM(M164:$P164)</f>
        <v>16</v>
      </c>
      <c r="T164" s="75"/>
      <c r="U164" s="76">
        <f t="shared" si="32"/>
        <v>0</v>
      </c>
      <c r="V164" s="75"/>
      <c r="W164" s="75"/>
      <c r="X164" s="75"/>
      <c r="Y164" s="76">
        <f t="shared" si="24"/>
        <v>0</v>
      </c>
      <c r="Z164" s="75"/>
      <c r="AA164" s="76">
        <f t="shared" si="25"/>
        <v>0</v>
      </c>
      <c r="AB164" s="75"/>
      <c r="AC164" s="76">
        <f t="shared" si="26"/>
        <v>0</v>
      </c>
      <c r="AD164" s="75"/>
      <c r="AE164" s="75"/>
      <c r="AF164" s="75"/>
      <c r="AG164" s="75"/>
      <c r="AH164" s="76">
        <f>(AD164*'MS-8,9,10 Domain 3 Weights'!$B$2)+(AE164*'MS-8,9,10 Domain 3 Weights'!$B$3)+(AF164*'MS-8,9,10 Domain 3 Weights'!$B$4)+(AG164*'MS-8,9,10 Domain 3 Weights'!$B$5)</f>
        <v>0</v>
      </c>
      <c r="AI164" s="75">
        <v>3</v>
      </c>
      <c r="AJ164" s="75">
        <v>3</v>
      </c>
      <c r="AK164" s="75">
        <v>3</v>
      </c>
      <c r="AL164" s="76">
        <f t="shared" si="27"/>
        <v>9</v>
      </c>
      <c r="AM164" s="78" t="str">
        <f t="shared" si="28"/>
        <v>No</v>
      </c>
      <c r="AN164" s="78" t="str">
        <f t="shared" si="29"/>
        <v>NOT SELECTED</v>
      </c>
      <c r="AO164" s="78" t="str">
        <f t="shared" si="30"/>
        <v>NOT SELECTED</v>
      </c>
      <c r="AP164" s="60" t="s">
        <v>862</v>
      </c>
      <c r="AQ164" s="73"/>
      <c r="AR164" s="73" t="s">
        <v>840</v>
      </c>
    </row>
    <row r="165" spans="1:44" ht="39" customHeight="1">
      <c r="A165" s="1" t="s">
        <v>224</v>
      </c>
      <c r="B165" s="70" t="s">
        <v>12</v>
      </c>
      <c r="C165" s="71">
        <v>8</v>
      </c>
      <c r="D165" s="72" t="s">
        <v>897</v>
      </c>
      <c r="E165" s="72"/>
      <c r="F165" s="73" t="s">
        <v>232</v>
      </c>
      <c r="G165" s="74" t="s">
        <v>36</v>
      </c>
      <c r="H165" s="73" t="s">
        <v>37</v>
      </c>
      <c r="I165" s="73" t="s">
        <v>755</v>
      </c>
      <c r="J165" s="73" t="s">
        <v>761</v>
      </c>
      <c r="K165" s="73" t="s">
        <v>726</v>
      </c>
      <c r="L165" s="73" t="s">
        <v>226</v>
      </c>
      <c r="M165" s="75">
        <v>4</v>
      </c>
      <c r="N165" s="75">
        <v>4</v>
      </c>
      <c r="O165" s="75">
        <v>3</v>
      </c>
      <c r="P165" s="75">
        <v>4</v>
      </c>
      <c r="Q165" s="75">
        <v>3</v>
      </c>
      <c r="R165" s="75">
        <v>3</v>
      </c>
      <c r="S165" s="76">
        <f>SUM(M165:R165)</f>
        <v>21</v>
      </c>
      <c r="T165" s="79"/>
      <c r="U165" s="76">
        <f t="shared" si="32"/>
        <v>0</v>
      </c>
      <c r="V165" s="75">
        <v>5</v>
      </c>
      <c r="W165" s="75">
        <v>5</v>
      </c>
      <c r="X165" s="75">
        <v>3</v>
      </c>
      <c r="Y165" s="76">
        <f t="shared" si="24"/>
        <v>13</v>
      </c>
      <c r="Z165" s="75"/>
      <c r="AA165" s="76">
        <f t="shared" si="25"/>
        <v>0</v>
      </c>
      <c r="AB165" s="75"/>
      <c r="AC165" s="76">
        <f t="shared" si="26"/>
        <v>0</v>
      </c>
      <c r="AD165" s="75"/>
      <c r="AE165" s="75"/>
      <c r="AF165" s="75"/>
      <c r="AG165" s="75"/>
      <c r="AH165" s="76">
        <f>(AD165*'MS-8,9,10 Domain 3 Weights'!$B$2)+(AE165*'MS-8,9,10 Domain 3 Weights'!$B$3)+(AF165*'MS-8,9,10 Domain 3 Weights'!$B$4)+(AG165*'MS-8,9,10 Domain 3 Weights'!$B$5)</f>
        <v>0</v>
      </c>
      <c r="AI165" s="75">
        <v>4</v>
      </c>
      <c r="AJ165" s="75">
        <v>3</v>
      </c>
      <c r="AK165" s="75">
        <v>3</v>
      </c>
      <c r="AL165" s="76">
        <f t="shared" si="27"/>
        <v>10</v>
      </c>
      <c r="AM165" s="78" t="str">
        <f t="shared" si="28"/>
        <v>Yes</v>
      </c>
      <c r="AN165" s="78" t="str">
        <f t="shared" si="29"/>
        <v>SELECTED</v>
      </c>
      <c r="AO165" s="78" t="str">
        <f t="shared" si="30"/>
        <v>NOT SELECTED</v>
      </c>
      <c r="AP165" s="60" t="s">
        <v>872</v>
      </c>
      <c r="AQ165" s="73" t="s">
        <v>959</v>
      </c>
      <c r="AR165" s="73" t="s">
        <v>906</v>
      </c>
    </row>
    <row r="166" spans="1:44" ht="45" customHeight="1">
      <c r="A166" s="1" t="s">
        <v>224</v>
      </c>
      <c r="B166" s="70" t="s">
        <v>12</v>
      </c>
      <c r="C166" s="71">
        <v>10</v>
      </c>
      <c r="D166" s="72" t="s">
        <v>898</v>
      </c>
      <c r="E166" s="72"/>
      <c r="F166" s="73" t="s">
        <v>234</v>
      </c>
      <c r="G166" s="74" t="s">
        <v>77</v>
      </c>
      <c r="H166" s="73" t="s">
        <v>94</v>
      </c>
      <c r="I166" s="73" t="s">
        <v>755</v>
      </c>
      <c r="J166" s="73" t="s">
        <v>762</v>
      </c>
      <c r="K166" s="73" t="s">
        <v>726</v>
      </c>
      <c r="L166" s="73" t="s">
        <v>226</v>
      </c>
      <c r="M166" s="75">
        <v>4</v>
      </c>
      <c r="N166" s="75">
        <v>4</v>
      </c>
      <c r="O166" s="75">
        <v>3</v>
      </c>
      <c r="P166" s="75">
        <v>5</v>
      </c>
      <c r="Q166" s="75">
        <v>3</v>
      </c>
      <c r="R166" s="75">
        <v>3</v>
      </c>
      <c r="S166" s="76">
        <f t="shared" si="34"/>
        <v>16</v>
      </c>
      <c r="T166" s="79"/>
      <c r="U166" s="76">
        <f t="shared" si="32"/>
        <v>0</v>
      </c>
      <c r="V166" s="75">
        <v>5</v>
      </c>
      <c r="W166" s="75">
        <v>3</v>
      </c>
      <c r="X166" s="75"/>
      <c r="Y166" s="76">
        <f t="shared" si="24"/>
        <v>8</v>
      </c>
      <c r="Z166" s="75">
        <v>4</v>
      </c>
      <c r="AA166" s="76">
        <f t="shared" si="25"/>
        <v>4</v>
      </c>
      <c r="AB166" s="75"/>
      <c r="AC166" s="76">
        <f t="shared" si="26"/>
        <v>0</v>
      </c>
      <c r="AD166" s="75"/>
      <c r="AE166" s="75"/>
      <c r="AF166" s="75"/>
      <c r="AG166" s="75"/>
      <c r="AH166" s="76">
        <f>(AD166*'MS-8,9,10 Domain 3 Weights'!$B$2)+(AE166*'MS-8,9,10 Domain 3 Weights'!$B$3)+(AF166*'MS-8,9,10 Domain 3 Weights'!$B$4)+(AG166*'MS-8,9,10 Domain 3 Weights'!$B$5)</f>
        <v>0</v>
      </c>
      <c r="AI166" s="75"/>
      <c r="AJ166" s="75"/>
      <c r="AK166" s="75"/>
      <c r="AL166" s="76">
        <f t="shared" si="27"/>
        <v>0</v>
      </c>
      <c r="AM166" s="78" t="str">
        <f t="shared" si="28"/>
        <v>Yes</v>
      </c>
      <c r="AN166" s="78" t="str">
        <f t="shared" si="29"/>
        <v>SELECTED</v>
      </c>
      <c r="AO166" s="78" t="str">
        <f t="shared" si="30"/>
        <v>NOT SELECTED</v>
      </c>
      <c r="AP166" s="60" t="s">
        <v>868</v>
      </c>
      <c r="AQ166" s="73"/>
      <c r="AR166" s="73" t="s">
        <v>907</v>
      </c>
    </row>
    <row r="167" spans="1:44" ht="80">
      <c r="A167" s="1" t="s">
        <v>224</v>
      </c>
      <c r="B167" s="70" t="s">
        <v>12</v>
      </c>
      <c r="C167" s="71">
        <v>11</v>
      </c>
      <c r="D167" s="72" t="s">
        <v>898</v>
      </c>
      <c r="E167" s="72"/>
      <c r="F167" s="73" t="s">
        <v>235</v>
      </c>
      <c r="G167" s="74" t="s">
        <v>77</v>
      </c>
      <c r="H167" s="73" t="s">
        <v>94</v>
      </c>
      <c r="I167" s="73" t="s">
        <v>755</v>
      </c>
      <c r="J167" s="73" t="s">
        <v>762</v>
      </c>
      <c r="K167" s="73" t="s">
        <v>726</v>
      </c>
      <c r="L167" s="73" t="s">
        <v>226</v>
      </c>
      <c r="M167" s="75">
        <v>4</v>
      </c>
      <c r="N167" s="75">
        <v>4</v>
      </c>
      <c r="O167" s="75">
        <v>3</v>
      </c>
      <c r="P167" s="75">
        <v>4</v>
      </c>
      <c r="Q167" s="75">
        <v>3</v>
      </c>
      <c r="R167" s="75">
        <v>3</v>
      </c>
      <c r="S167" s="76">
        <f t="shared" si="34"/>
        <v>15</v>
      </c>
      <c r="T167" s="79"/>
      <c r="U167" s="76">
        <f t="shared" si="32"/>
        <v>0</v>
      </c>
      <c r="V167" s="75">
        <v>5</v>
      </c>
      <c r="W167" s="75">
        <v>3</v>
      </c>
      <c r="X167" s="75"/>
      <c r="Y167" s="76">
        <f t="shared" si="24"/>
        <v>8</v>
      </c>
      <c r="Z167" s="75">
        <v>4</v>
      </c>
      <c r="AA167" s="76">
        <f t="shared" si="25"/>
        <v>4</v>
      </c>
      <c r="AB167" s="75"/>
      <c r="AC167" s="76">
        <f t="shared" si="26"/>
        <v>0</v>
      </c>
      <c r="AD167" s="75"/>
      <c r="AE167" s="75"/>
      <c r="AF167" s="75"/>
      <c r="AG167" s="75"/>
      <c r="AH167" s="76">
        <f>(AD167*'MS-8,9,10 Domain 3 Weights'!$B$2)+(AE167*'MS-8,9,10 Domain 3 Weights'!$B$3)+(AF167*'MS-8,9,10 Domain 3 Weights'!$B$4)+(AG167*'MS-8,9,10 Domain 3 Weights'!$B$5)</f>
        <v>0</v>
      </c>
      <c r="AI167" s="75"/>
      <c r="AJ167" s="75"/>
      <c r="AK167" s="75"/>
      <c r="AL167" s="76">
        <f t="shared" si="27"/>
        <v>0</v>
      </c>
      <c r="AM167" s="78" t="str">
        <f t="shared" si="28"/>
        <v>Yes</v>
      </c>
      <c r="AN167" s="78" t="str">
        <f t="shared" si="29"/>
        <v>NOT SELECTED</v>
      </c>
      <c r="AO167" s="78" t="str">
        <f t="shared" si="30"/>
        <v>NOT SELECTED</v>
      </c>
      <c r="AP167" s="60" t="s">
        <v>868</v>
      </c>
      <c r="AQ167" s="73"/>
      <c r="AR167" s="73" t="s">
        <v>908</v>
      </c>
    </row>
    <row r="168" spans="1:44" ht="44.25" customHeight="1">
      <c r="A168" s="1" t="s">
        <v>224</v>
      </c>
      <c r="B168" s="70" t="s">
        <v>12</v>
      </c>
      <c r="C168" s="71">
        <v>12</v>
      </c>
      <c r="D168" s="72" t="s">
        <v>898</v>
      </c>
      <c r="E168" s="72"/>
      <c r="F168" s="73" t="s">
        <v>236</v>
      </c>
      <c r="G168" s="74" t="s">
        <v>77</v>
      </c>
      <c r="H168" s="73" t="s">
        <v>82</v>
      </c>
      <c r="I168" s="73" t="s">
        <v>755</v>
      </c>
      <c r="J168" s="73" t="s">
        <v>762</v>
      </c>
      <c r="K168" s="73" t="s">
        <v>726</v>
      </c>
      <c r="L168" s="73" t="s">
        <v>226</v>
      </c>
      <c r="M168" s="75">
        <v>4</v>
      </c>
      <c r="N168" s="75">
        <v>5</v>
      </c>
      <c r="O168" s="75">
        <v>3</v>
      </c>
      <c r="P168" s="75">
        <v>5</v>
      </c>
      <c r="Q168" s="75">
        <v>3</v>
      </c>
      <c r="R168" s="75">
        <v>3</v>
      </c>
      <c r="S168" s="76">
        <f t="shared" si="34"/>
        <v>17</v>
      </c>
      <c r="T168" s="75"/>
      <c r="U168" s="76">
        <f t="shared" si="32"/>
        <v>0</v>
      </c>
      <c r="V168" s="75"/>
      <c r="W168" s="75"/>
      <c r="X168" s="75"/>
      <c r="Y168" s="76">
        <f t="shared" si="24"/>
        <v>0</v>
      </c>
      <c r="Z168" s="75">
        <v>4</v>
      </c>
      <c r="AA168" s="76">
        <f t="shared" si="25"/>
        <v>4</v>
      </c>
      <c r="AB168" s="75"/>
      <c r="AC168" s="76">
        <f t="shared" si="26"/>
        <v>0</v>
      </c>
      <c r="AD168" s="75"/>
      <c r="AE168" s="75"/>
      <c r="AF168" s="75"/>
      <c r="AG168" s="75"/>
      <c r="AH168" s="76">
        <f>(AD168*'MS-8,9,10 Domain 3 Weights'!$B$2)+(AE168*'MS-8,9,10 Domain 3 Weights'!$B$3)+(AF168*'MS-8,9,10 Domain 3 Weights'!$B$4)+(AG168*'MS-8,9,10 Domain 3 Weights'!$B$5)</f>
        <v>0</v>
      </c>
      <c r="AI168" s="75"/>
      <c r="AJ168" s="75"/>
      <c r="AK168" s="75"/>
      <c r="AL168" s="76">
        <f t="shared" si="27"/>
        <v>0</v>
      </c>
      <c r="AM168" s="78" t="str">
        <f t="shared" si="28"/>
        <v>Yes</v>
      </c>
      <c r="AN168" s="78" t="str">
        <f t="shared" si="29"/>
        <v>SELECTED</v>
      </c>
      <c r="AO168" s="78" t="str">
        <f t="shared" si="30"/>
        <v>NOT SELECTED</v>
      </c>
      <c r="AP168" s="60" t="s">
        <v>868</v>
      </c>
      <c r="AQ168" s="73"/>
      <c r="AR168" s="73"/>
    </row>
    <row r="169" spans="1:44" ht="80">
      <c r="A169" s="1" t="s">
        <v>224</v>
      </c>
      <c r="B169" s="70" t="s">
        <v>12</v>
      </c>
      <c r="C169" s="71">
        <v>7</v>
      </c>
      <c r="D169" s="72" t="s">
        <v>898</v>
      </c>
      <c r="E169" s="72"/>
      <c r="F169" s="73" t="s">
        <v>231</v>
      </c>
      <c r="G169" s="74" t="s">
        <v>77</v>
      </c>
      <c r="H169" s="73" t="s">
        <v>82</v>
      </c>
      <c r="I169" s="73" t="s">
        <v>755</v>
      </c>
      <c r="J169" s="73" t="s">
        <v>762</v>
      </c>
      <c r="K169" s="73" t="s">
        <v>726</v>
      </c>
      <c r="L169" s="73" t="s">
        <v>226</v>
      </c>
      <c r="M169" s="75">
        <v>4</v>
      </c>
      <c r="N169" s="75">
        <v>5</v>
      </c>
      <c r="O169" s="75">
        <v>3</v>
      </c>
      <c r="P169" s="75">
        <v>5</v>
      </c>
      <c r="Q169" s="75">
        <v>3</v>
      </c>
      <c r="R169" s="75">
        <v>3</v>
      </c>
      <c r="S169" s="76">
        <f>SUM(M169:P169)</f>
        <v>17</v>
      </c>
      <c r="T169" s="75"/>
      <c r="U169" s="76">
        <f t="shared" si="32"/>
        <v>0</v>
      </c>
      <c r="V169" s="75">
        <v>3</v>
      </c>
      <c r="W169" s="75">
        <v>3</v>
      </c>
      <c r="X169" s="75">
        <v>4</v>
      </c>
      <c r="Y169" s="76">
        <f t="shared" si="24"/>
        <v>10</v>
      </c>
      <c r="Z169" s="75">
        <v>4</v>
      </c>
      <c r="AA169" s="76">
        <f t="shared" si="25"/>
        <v>4</v>
      </c>
      <c r="AB169" s="75"/>
      <c r="AC169" s="76">
        <f t="shared" si="26"/>
        <v>0</v>
      </c>
      <c r="AD169" s="75"/>
      <c r="AE169" s="75"/>
      <c r="AF169" s="75"/>
      <c r="AG169" s="75"/>
      <c r="AH169" s="76">
        <f>(AD169*'MS-8,9,10 Domain 3 Weights'!$B$2)+(AE169*'MS-8,9,10 Domain 3 Weights'!$B$3)+(AF169*'MS-8,9,10 Domain 3 Weights'!$B$4)+(AG169*'MS-8,9,10 Domain 3 Weights'!$B$5)</f>
        <v>0</v>
      </c>
      <c r="AI169" s="75"/>
      <c r="AJ169" s="75"/>
      <c r="AK169" s="75"/>
      <c r="AL169" s="76">
        <f t="shared" si="27"/>
        <v>0</v>
      </c>
      <c r="AM169" s="78" t="str">
        <f t="shared" si="28"/>
        <v>Yes</v>
      </c>
      <c r="AN169" s="78" t="str">
        <f t="shared" si="29"/>
        <v>SELECTED</v>
      </c>
      <c r="AO169" s="78" t="str">
        <f t="shared" si="30"/>
        <v>NOT SELECTED</v>
      </c>
      <c r="AP169" s="60" t="s">
        <v>868</v>
      </c>
      <c r="AQ169" s="73"/>
      <c r="AR169" s="73"/>
    </row>
    <row r="170" spans="1:44" ht="48">
      <c r="A170" s="1" t="s">
        <v>237</v>
      </c>
      <c r="B170" s="70" t="s">
        <v>12</v>
      </c>
      <c r="C170" s="71">
        <v>1</v>
      </c>
      <c r="D170" s="72" t="s">
        <v>896</v>
      </c>
      <c r="E170" s="72"/>
      <c r="F170" s="73" t="s">
        <v>238</v>
      </c>
      <c r="G170" s="74" t="s">
        <v>22</v>
      </c>
      <c r="H170" s="73" t="s">
        <v>152</v>
      </c>
      <c r="I170" s="73" t="s">
        <v>755</v>
      </c>
      <c r="J170" s="73" t="s">
        <v>765</v>
      </c>
      <c r="K170" s="73" t="s">
        <v>726</v>
      </c>
      <c r="L170" s="73"/>
      <c r="M170" s="75">
        <v>4</v>
      </c>
      <c r="N170" s="75">
        <v>4</v>
      </c>
      <c r="O170" s="75">
        <v>4</v>
      </c>
      <c r="P170" s="75">
        <v>4</v>
      </c>
      <c r="Q170" s="75">
        <v>4</v>
      </c>
      <c r="R170" s="75">
        <v>3</v>
      </c>
      <c r="S170" s="76">
        <f>SUM(M170:$P170)</f>
        <v>16</v>
      </c>
      <c r="T170" s="75">
        <v>4</v>
      </c>
      <c r="U170" s="76">
        <f t="shared" si="32"/>
        <v>1.2</v>
      </c>
      <c r="V170" s="75"/>
      <c r="W170" s="75"/>
      <c r="X170" s="75"/>
      <c r="Y170" s="76">
        <f t="shared" si="24"/>
        <v>0</v>
      </c>
      <c r="Z170" s="75"/>
      <c r="AA170" s="76">
        <f t="shared" si="25"/>
        <v>0</v>
      </c>
      <c r="AB170" s="75"/>
      <c r="AC170" s="76">
        <f t="shared" si="26"/>
        <v>0</v>
      </c>
      <c r="AD170" s="75"/>
      <c r="AE170" s="75"/>
      <c r="AF170" s="75"/>
      <c r="AG170" s="75"/>
      <c r="AH170" s="76">
        <f>(AD170*'MS-8,9,10 Domain 3 Weights'!$B$2)+(AE170*'MS-8,9,10 Domain 3 Weights'!$B$3)+(AF170*'MS-8,9,10 Domain 3 Weights'!$B$4)+(AG170*'MS-8,9,10 Domain 3 Weights'!$B$5)</f>
        <v>0</v>
      </c>
      <c r="AI170" s="75">
        <v>3</v>
      </c>
      <c r="AJ170" s="75">
        <v>3</v>
      </c>
      <c r="AK170" s="75">
        <v>3</v>
      </c>
      <c r="AL170" s="76">
        <f t="shared" si="27"/>
        <v>9</v>
      </c>
      <c r="AM170" s="78" t="str">
        <f t="shared" si="28"/>
        <v>No</v>
      </c>
      <c r="AN170" s="78" t="str">
        <f t="shared" si="29"/>
        <v>NOT SELECTED</v>
      </c>
      <c r="AO170" s="78" t="str">
        <f t="shared" si="30"/>
        <v>NOT SELECTED</v>
      </c>
      <c r="AP170" s="60" t="s">
        <v>869</v>
      </c>
      <c r="AQ170" s="73"/>
      <c r="AR170" s="73" t="s">
        <v>239</v>
      </c>
    </row>
    <row r="171" spans="1:44" ht="39">
      <c r="A171" s="1" t="s">
        <v>237</v>
      </c>
      <c r="B171" s="70" t="s">
        <v>12</v>
      </c>
      <c r="C171" s="71">
        <v>2</v>
      </c>
      <c r="D171" s="72" t="s">
        <v>896</v>
      </c>
      <c r="E171" s="72"/>
      <c r="F171" s="73" t="s">
        <v>240</v>
      </c>
      <c r="G171" s="74" t="s">
        <v>30</v>
      </c>
      <c r="H171" s="73" t="s">
        <v>241</v>
      </c>
      <c r="I171" s="73" t="s">
        <v>755</v>
      </c>
      <c r="J171" s="73" t="s">
        <v>767</v>
      </c>
      <c r="K171" s="73" t="s">
        <v>726</v>
      </c>
      <c r="L171" s="73"/>
      <c r="M171" s="75">
        <v>4</v>
      </c>
      <c r="N171" s="75">
        <v>4</v>
      </c>
      <c r="O171" s="75">
        <v>4</v>
      </c>
      <c r="P171" s="75">
        <v>4</v>
      </c>
      <c r="Q171" s="75">
        <v>3</v>
      </c>
      <c r="R171" s="75">
        <v>4</v>
      </c>
      <c r="S171" s="76">
        <f>SUM(M171:$P171)</f>
        <v>16</v>
      </c>
      <c r="T171" s="75"/>
      <c r="U171" s="76">
        <f t="shared" si="32"/>
        <v>0</v>
      </c>
      <c r="V171" s="75"/>
      <c r="W171" s="75"/>
      <c r="X171" s="75"/>
      <c r="Y171" s="76">
        <f t="shared" si="24"/>
        <v>0</v>
      </c>
      <c r="Z171" s="75"/>
      <c r="AA171" s="76">
        <f t="shared" si="25"/>
        <v>0</v>
      </c>
      <c r="AB171" s="75"/>
      <c r="AC171" s="76">
        <f t="shared" si="26"/>
        <v>0</v>
      </c>
      <c r="AD171" s="75"/>
      <c r="AE171" s="75"/>
      <c r="AF171" s="75"/>
      <c r="AG171" s="75"/>
      <c r="AH171" s="76">
        <f>(AD171*'MS-8,9,10 Domain 3 Weights'!$B$2)+(AE171*'MS-8,9,10 Domain 3 Weights'!$B$3)+(AF171*'MS-8,9,10 Domain 3 Weights'!$B$4)+(AG171*'MS-8,9,10 Domain 3 Weights'!$B$5)</f>
        <v>0</v>
      </c>
      <c r="AI171" s="75">
        <v>3</v>
      </c>
      <c r="AJ171" s="75">
        <v>3</v>
      </c>
      <c r="AK171" s="75">
        <v>3</v>
      </c>
      <c r="AL171" s="76">
        <f t="shared" si="27"/>
        <v>9</v>
      </c>
      <c r="AM171" s="78" t="str">
        <f t="shared" si="28"/>
        <v>No</v>
      </c>
      <c r="AN171" s="78" t="str">
        <f t="shared" si="29"/>
        <v>NOT SELECTED</v>
      </c>
      <c r="AO171" s="78" t="str">
        <f t="shared" si="30"/>
        <v>NOT SELECTED</v>
      </c>
      <c r="AP171" s="60" t="s">
        <v>862</v>
      </c>
      <c r="AQ171" s="73"/>
      <c r="AR171" s="73" t="s">
        <v>242</v>
      </c>
    </row>
    <row r="172" spans="1:44" ht="64">
      <c r="A172" s="1" t="s">
        <v>237</v>
      </c>
      <c r="B172" s="70" t="s">
        <v>12</v>
      </c>
      <c r="C172" s="71">
        <v>3</v>
      </c>
      <c r="D172" s="72" t="s">
        <v>896</v>
      </c>
      <c r="E172" s="72"/>
      <c r="F172" s="73" t="s">
        <v>243</v>
      </c>
      <c r="G172" s="74" t="s">
        <v>244</v>
      </c>
      <c r="H172" s="73" t="s">
        <v>245</v>
      </c>
      <c r="I172" s="73" t="s">
        <v>755</v>
      </c>
      <c r="J172" s="73" t="s">
        <v>766</v>
      </c>
      <c r="K172" s="73" t="s">
        <v>726</v>
      </c>
      <c r="L172" s="73"/>
      <c r="M172" s="75">
        <v>4</v>
      </c>
      <c r="N172" s="75">
        <v>4</v>
      </c>
      <c r="O172" s="75">
        <v>4</v>
      </c>
      <c r="P172" s="75">
        <v>4</v>
      </c>
      <c r="Q172" s="75">
        <v>3</v>
      </c>
      <c r="R172" s="75">
        <v>3</v>
      </c>
      <c r="S172" s="76">
        <f>SUM(M172:$P172)</f>
        <v>16</v>
      </c>
      <c r="T172" s="75">
        <v>5</v>
      </c>
      <c r="U172" s="76">
        <f t="shared" si="32"/>
        <v>5</v>
      </c>
      <c r="V172" s="75"/>
      <c r="W172" s="75"/>
      <c r="X172" s="75"/>
      <c r="Y172" s="76">
        <f t="shared" si="24"/>
        <v>0</v>
      </c>
      <c r="Z172" s="75"/>
      <c r="AA172" s="76">
        <f t="shared" si="25"/>
        <v>0</v>
      </c>
      <c r="AB172" s="75"/>
      <c r="AC172" s="76">
        <f t="shared" si="26"/>
        <v>0</v>
      </c>
      <c r="AD172" s="75"/>
      <c r="AE172" s="75"/>
      <c r="AF172" s="75"/>
      <c r="AG172" s="75"/>
      <c r="AH172" s="76">
        <f>(AD172*'MS-8,9,10 Domain 3 Weights'!$B$2)+(AE172*'MS-8,9,10 Domain 3 Weights'!$B$3)+(AF172*'MS-8,9,10 Domain 3 Weights'!$B$4)+(AG172*'MS-8,9,10 Domain 3 Weights'!$B$5)</f>
        <v>0</v>
      </c>
      <c r="AI172" s="75">
        <v>3</v>
      </c>
      <c r="AJ172" s="75">
        <v>3</v>
      </c>
      <c r="AK172" s="75">
        <v>4</v>
      </c>
      <c r="AL172" s="76">
        <f t="shared" si="27"/>
        <v>10</v>
      </c>
      <c r="AM172" s="78" t="str">
        <f t="shared" si="28"/>
        <v>Yes</v>
      </c>
      <c r="AN172" s="78" t="str">
        <f t="shared" si="29"/>
        <v>SELECTED</v>
      </c>
      <c r="AO172" s="78" t="str">
        <f t="shared" si="30"/>
        <v>NOT SELECTED</v>
      </c>
      <c r="AP172" s="60" t="s">
        <v>869</v>
      </c>
      <c r="AQ172" s="73"/>
      <c r="AR172" s="73" t="s">
        <v>246</v>
      </c>
    </row>
    <row r="173" spans="1:44" ht="37.5" customHeight="1">
      <c r="A173" s="1" t="s">
        <v>237</v>
      </c>
      <c r="B173" s="70" t="s">
        <v>12</v>
      </c>
      <c r="C173" s="71">
        <v>4</v>
      </c>
      <c r="D173" s="72" t="s">
        <v>897</v>
      </c>
      <c r="E173" s="72"/>
      <c r="F173" s="73" t="s">
        <v>247</v>
      </c>
      <c r="G173" s="74" t="s">
        <v>33</v>
      </c>
      <c r="H173" s="73" t="s">
        <v>155</v>
      </c>
      <c r="I173" s="73" t="s">
        <v>755</v>
      </c>
      <c r="J173" s="73" t="s">
        <v>761</v>
      </c>
      <c r="K173" s="73" t="s">
        <v>726</v>
      </c>
      <c r="L173" s="73"/>
      <c r="M173" s="75">
        <v>4</v>
      </c>
      <c r="N173" s="75">
        <v>4</v>
      </c>
      <c r="O173" s="75">
        <v>3</v>
      </c>
      <c r="P173" s="75">
        <v>4</v>
      </c>
      <c r="Q173" s="75">
        <v>3</v>
      </c>
      <c r="R173" s="75">
        <v>3</v>
      </c>
      <c r="S173" s="76">
        <f t="shared" ref="S173:S175" si="36">SUM(M173:P173)</f>
        <v>15</v>
      </c>
      <c r="T173" s="75"/>
      <c r="U173" s="76">
        <f t="shared" si="32"/>
        <v>0</v>
      </c>
      <c r="V173" s="75">
        <v>5</v>
      </c>
      <c r="W173" s="75">
        <v>5</v>
      </c>
      <c r="X173" s="80">
        <v>2</v>
      </c>
      <c r="Y173" s="76">
        <f t="shared" si="24"/>
        <v>12</v>
      </c>
      <c r="Z173" s="75"/>
      <c r="AA173" s="76">
        <f t="shared" si="25"/>
        <v>0</v>
      </c>
      <c r="AB173" s="75"/>
      <c r="AC173" s="76">
        <f t="shared" si="26"/>
        <v>0</v>
      </c>
      <c r="AD173" s="75"/>
      <c r="AE173" s="75"/>
      <c r="AF173" s="75"/>
      <c r="AG173" s="75"/>
      <c r="AH173" s="76">
        <f>(AD173*'MS-8,9,10 Domain 3 Weights'!$B$2)+(AE173*'MS-8,9,10 Domain 3 Weights'!$B$3)+(AF173*'MS-8,9,10 Domain 3 Weights'!$B$4)+(AG173*'MS-8,9,10 Domain 3 Weights'!$B$5)</f>
        <v>0</v>
      </c>
      <c r="AI173" s="75">
        <v>4</v>
      </c>
      <c r="AJ173" s="75">
        <v>3</v>
      </c>
      <c r="AK173" s="75">
        <v>3</v>
      </c>
      <c r="AL173" s="76">
        <f t="shared" si="27"/>
        <v>10</v>
      </c>
      <c r="AM173" s="78" t="str">
        <f t="shared" si="28"/>
        <v>No</v>
      </c>
      <c r="AN173" s="78" t="str">
        <f t="shared" si="29"/>
        <v>NOT SELECTED</v>
      </c>
      <c r="AO173" s="78" t="str">
        <f t="shared" si="30"/>
        <v>NOT SELECTED</v>
      </c>
      <c r="AP173" s="60" t="s">
        <v>869</v>
      </c>
      <c r="AQ173" s="73" t="s">
        <v>959</v>
      </c>
      <c r="AR173" s="73" t="s">
        <v>877</v>
      </c>
    </row>
    <row r="174" spans="1:44" ht="37.5" customHeight="1">
      <c r="A174" s="1" t="s">
        <v>237</v>
      </c>
      <c r="B174" s="70" t="s">
        <v>12</v>
      </c>
      <c r="C174" s="71">
        <v>5</v>
      </c>
      <c r="D174" s="72" t="s">
        <v>897</v>
      </c>
      <c r="E174" s="72"/>
      <c r="F174" s="73" t="s">
        <v>248</v>
      </c>
      <c r="G174" s="74" t="s">
        <v>43</v>
      </c>
      <c r="H174" s="73" t="s">
        <v>172</v>
      </c>
      <c r="I174" s="73" t="s">
        <v>755</v>
      </c>
      <c r="J174" s="73" t="s">
        <v>761</v>
      </c>
      <c r="K174" s="73" t="s">
        <v>726</v>
      </c>
      <c r="L174" s="73"/>
      <c r="M174" s="75">
        <v>4</v>
      </c>
      <c r="N174" s="75">
        <v>5</v>
      </c>
      <c r="O174" s="75">
        <v>3</v>
      </c>
      <c r="P174" s="75">
        <v>4</v>
      </c>
      <c r="Q174" s="75">
        <v>3</v>
      </c>
      <c r="R174" s="75">
        <v>3</v>
      </c>
      <c r="S174" s="76">
        <f t="shared" si="36"/>
        <v>16</v>
      </c>
      <c r="T174" s="75"/>
      <c r="U174" s="76">
        <f t="shared" si="32"/>
        <v>0</v>
      </c>
      <c r="V174" s="75">
        <v>5</v>
      </c>
      <c r="W174" s="75">
        <v>5</v>
      </c>
      <c r="X174" s="80">
        <v>3</v>
      </c>
      <c r="Y174" s="76">
        <f t="shared" si="24"/>
        <v>13</v>
      </c>
      <c r="Z174" s="75"/>
      <c r="AA174" s="76">
        <f t="shared" si="25"/>
        <v>0</v>
      </c>
      <c r="AB174" s="75"/>
      <c r="AC174" s="76">
        <f t="shared" si="26"/>
        <v>0</v>
      </c>
      <c r="AD174" s="75"/>
      <c r="AE174" s="75"/>
      <c r="AF174" s="75"/>
      <c r="AG174" s="75"/>
      <c r="AH174" s="76">
        <f>(AD174*'MS-8,9,10 Domain 3 Weights'!$B$2)+(AE174*'MS-8,9,10 Domain 3 Weights'!$B$3)+(AF174*'MS-8,9,10 Domain 3 Weights'!$B$4)+(AG174*'MS-8,9,10 Domain 3 Weights'!$B$5)</f>
        <v>0</v>
      </c>
      <c r="AI174" s="75">
        <v>4</v>
      </c>
      <c r="AJ174" s="75">
        <v>4</v>
      </c>
      <c r="AK174" s="75">
        <v>3</v>
      </c>
      <c r="AL174" s="76">
        <f t="shared" si="27"/>
        <v>11</v>
      </c>
      <c r="AM174" s="78" t="str">
        <f t="shared" si="28"/>
        <v>Yes</v>
      </c>
      <c r="AN174" s="78" t="str">
        <f t="shared" si="29"/>
        <v>SELECTED</v>
      </c>
      <c r="AO174" s="78" t="str">
        <f t="shared" si="30"/>
        <v>NOT SELECTED</v>
      </c>
      <c r="AP174" s="60" t="s">
        <v>869</v>
      </c>
      <c r="AQ174" s="73" t="s">
        <v>959</v>
      </c>
      <c r="AR174" s="73" t="s">
        <v>878</v>
      </c>
    </row>
    <row r="175" spans="1:44" ht="28.5" customHeight="1">
      <c r="A175" s="1" t="s">
        <v>237</v>
      </c>
      <c r="B175" s="70" t="s">
        <v>12</v>
      </c>
      <c r="C175" s="71">
        <v>6</v>
      </c>
      <c r="D175" s="72" t="s">
        <v>897</v>
      </c>
      <c r="E175" s="72"/>
      <c r="F175" s="73" t="s">
        <v>249</v>
      </c>
      <c r="G175" s="74" t="s">
        <v>33</v>
      </c>
      <c r="H175" s="73" t="s">
        <v>155</v>
      </c>
      <c r="I175" s="73" t="s">
        <v>755</v>
      </c>
      <c r="J175" s="73" t="s">
        <v>761</v>
      </c>
      <c r="K175" s="73" t="s">
        <v>726</v>
      </c>
      <c r="L175" s="73"/>
      <c r="M175" s="75">
        <v>4</v>
      </c>
      <c r="N175" s="75">
        <v>4</v>
      </c>
      <c r="O175" s="75">
        <v>3</v>
      </c>
      <c r="P175" s="75">
        <v>4</v>
      </c>
      <c r="Q175" s="75">
        <v>3</v>
      </c>
      <c r="R175" s="75">
        <v>3</v>
      </c>
      <c r="S175" s="76">
        <f t="shared" si="36"/>
        <v>15</v>
      </c>
      <c r="T175" s="75"/>
      <c r="U175" s="76">
        <f t="shared" si="32"/>
        <v>0</v>
      </c>
      <c r="V175" s="75">
        <v>5</v>
      </c>
      <c r="W175" s="75">
        <v>5</v>
      </c>
      <c r="X175" s="80">
        <v>2</v>
      </c>
      <c r="Y175" s="76">
        <f t="shared" si="24"/>
        <v>12</v>
      </c>
      <c r="Z175" s="75"/>
      <c r="AA175" s="76">
        <f t="shared" si="25"/>
        <v>0</v>
      </c>
      <c r="AB175" s="75"/>
      <c r="AC175" s="76">
        <f t="shared" si="26"/>
        <v>0</v>
      </c>
      <c r="AD175" s="75"/>
      <c r="AE175" s="75"/>
      <c r="AF175" s="75"/>
      <c r="AG175" s="75"/>
      <c r="AH175" s="76">
        <f>(AD175*'MS-8,9,10 Domain 3 Weights'!$B$2)+(AE175*'MS-8,9,10 Domain 3 Weights'!$B$3)+(AF175*'MS-8,9,10 Domain 3 Weights'!$B$4)+(AG175*'MS-8,9,10 Domain 3 Weights'!$B$5)</f>
        <v>0</v>
      </c>
      <c r="AI175" s="75">
        <v>4</v>
      </c>
      <c r="AJ175" s="75">
        <v>3</v>
      </c>
      <c r="AK175" s="75">
        <v>3</v>
      </c>
      <c r="AL175" s="76">
        <f t="shared" si="27"/>
        <v>10</v>
      </c>
      <c r="AM175" s="78" t="str">
        <f t="shared" si="28"/>
        <v>No</v>
      </c>
      <c r="AN175" s="78" t="str">
        <f t="shared" si="29"/>
        <v>NOT SELECTED</v>
      </c>
      <c r="AO175" s="78" t="str">
        <f t="shared" si="30"/>
        <v>NOT SELECTED</v>
      </c>
      <c r="AP175" s="60" t="s">
        <v>869</v>
      </c>
      <c r="AQ175" s="73" t="s">
        <v>959</v>
      </c>
      <c r="AR175" s="73" t="s">
        <v>879</v>
      </c>
    </row>
    <row r="176" spans="1:44" ht="39" customHeight="1">
      <c r="A176" s="1" t="s">
        <v>237</v>
      </c>
      <c r="B176" s="70" t="s">
        <v>12</v>
      </c>
      <c r="C176" s="71">
        <v>7</v>
      </c>
      <c r="D176" s="72" t="s">
        <v>897</v>
      </c>
      <c r="E176" s="72"/>
      <c r="F176" s="73" t="s">
        <v>250</v>
      </c>
      <c r="G176" s="74" t="s">
        <v>43</v>
      </c>
      <c r="H176" s="73" t="s">
        <v>44</v>
      </c>
      <c r="I176" s="73" t="s">
        <v>755</v>
      </c>
      <c r="J176" s="73" t="s">
        <v>761</v>
      </c>
      <c r="K176" s="73" t="s">
        <v>726</v>
      </c>
      <c r="L176" s="73"/>
      <c r="M176" s="75">
        <v>4</v>
      </c>
      <c r="N176" s="75">
        <v>5</v>
      </c>
      <c r="O176" s="75">
        <v>3</v>
      </c>
      <c r="P176" s="75">
        <v>4</v>
      </c>
      <c r="Q176" s="75">
        <v>3</v>
      </c>
      <c r="R176" s="75">
        <v>3</v>
      </c>
      <c r="S176" s="76">
        <f t="shared" si="34"/>
        <v>16</v>
      </c>
      <c r="T176" s="75"/>
      <c r="U176" s="76">
        <f t="shared" si="32"/>
        <v>0</v>
      </c>
      <c r="V176" s="75">
        <v>5</v>
      </c>
      <c r="W176" s="75">
        <v>5</v>
      </c>
      <c r="X176" s="80">
        <v>3</v>
      </c>
      <c r="Y176" s="76">
        <f t="shared" si="24"/>
        <v>13</v>
      </c>
      <c r="Z176" s="75"/>
      <c r="AA176" s="76">
        <f t="shared" si="25"/>
        <v>0</v>
      </c>
      <c r="AB176" s="75"/>
      <c r="AC176" s="76">
        <f t="shared" si="26"/>
        <v>0</v>
      </c>
      <c r="AD176" s="75"/>
      <c r="AE176" s="75"/>
      <c r="AF176" s="75"/>
      <c r="AG176" s="75"/>
      <c r="AH176" s="76">
        <f>(AD176*'MS-8,9,10 Domain 3 Weights'!$B$2)+(AE176*'MS-8,9,10 Domain 3 Weights'!$B$3)+(AF176*'MS-8,9,10 Domain 3 Weights'!$B$4)+(AG176*'MS-8,9,10 Domain 3 Weights'!$B$5)</f>
        <v>0</v>
      </c>
      <c r="AI176" s="75">
        <v>4</v>
      </c>
      <c r="AJ176" s="75">
        <v>4</v>
      </c>
      <c r="AK176" s="75">
        <v>3</v>
      </c>
      <c r="AL176" s="76">
        <f t="shared" si="27"/>
        <v>11</v>
      </c>
      <c r="AM176" s="78" t="str">
        <f t="shared" si="28"/>
        <v>Yes</v>
      </c>
      <c r="AN176" s="78" t="str">
        <f t="shared" si="29"/>
        <v>SELECTED</v>
      </c>
      <c r="AO176" s="78" t="str">
        <f t="shared" si="30"/>
        <v>NOT SELECTED</v>
      </c>
      <c r="AP176" s="60" t="s">
        <v>869</v>
      </c>
      <c r="AQ176" s="73" t="s">
        <v>959</v>
      </c>
      <c r="AR176" s="73" t="s">
        <v>880</v>
      </c>
    </row>
    <row r="177" spans="1:44" ht="64">
      <c r="A177" s="1" t="s">
        <v>251</v>
      </c>
      <c r="B177" s="70" t="s">
        <v>12</v>
      </c>
      <c r="C177" s="71">
        <v>1</v>
      </c>
      <c r="D177" s="72" t="s">
        <v>896</v>
      </c>
      <c r="E177" s="72"/>
      <c r="F177" s="73" t="s">
        <v>252</v>
      </c>
      <c r="G177" s="74" t="s">
        <v>14</v>
      </c>
      <c r="H177" s="73" t="s">
        <v>15</v>
      </c>
      <c r="I177" s="73" t="s">
        <v>755</v>
      </c>
      <c r="J177" s="73" t="s">
        <v>764</v>
      </c>
      <c r="K177" s="73" t="s">
        <v>726</v>
      </c>
      <c r="L177" s="73" t="s">
        <v>253</v>
      </c>
      <c r="M177" s="75">
        <v>4</v>
      </c>
      <c r="N177" s="75">
        <v>4</v>
      </c>
      <c r="O177" s="75">
        <v>3</v>
      </c>
      <c r="P177" s="75">
        <v>4</v>
      </c>
      <c r="Q177" s="75"/>
      <c r="R177" s="75"/>
      <c r="S177" s="76">
        <f>SUM(M177:$P177)</f>
        <v>15</v>
      </c>
      <c r="T177" s="75">
        <v>4</v>
      </c>
      <c r="U177" s="76">
        <f t="shared" si="32"/>
        <v>1.2</v>
      </c>
      <c r="V177" s="75"/>
      <c r="W177" s="75"/>
      <c r="X177" s="75"/>
      <c r="Y177" s="76">
        <f t="shared" si="24"/>
        <v>0</v>
      </c>
      <c r="Z177" s="75"/>
      <c r="AA177" s="76">
        <f t="shared" si="25"/>
        <v>0</v>
      </c>
      <c r="AB177" s="75"/>
      <c r="AC177" s="76">
        <f t="shared" si="26"/>
        <v>0</v>
      </c>
      <c r="AD177" s="75"/>
      <c r="AE177" s="75"/>
      <c r="AF177" s="75"/>
      <c r="AG177" s="75"/>
      <c r="AH177" s="76">
        <f>(AD177*'MS-8,9,10 Domain 3 Weights'!$B$2)+(AE177*'MS-8,9,10 Domain 3 Weights'!$B$3)+(AF177*'MS-8,9,10 Domain 3 Weights'!$B$4)+(AG177*'MS-8,9,10 Domain 3 Weights'!$B$5)</f>
        <v>0</v>
      </c>
      <c r="AI177" s="75">
        <v>3</v>
      </c>
      <c r="AJ177" s="75">
        <v>3</v>
      </c>
      <c r="AK177" s="75">
        <v>2</v>
      </c>
      <c r="AL177" s="76">
        <f t="shared" si="27"/>
        <v>8</v>
      </c>
      <c r="AM177" s="78" t="str">
        <f t="shared" si="28"/>
        <v>No</v>
      </c>
      <c r="AN177" s="78" t="str">
        <f t="shared" si="29"/>
        <v>NOT SELECTED</v>
      </c>
      <c r="AO177" s="78" t="str">
        <f t="shared" si="30"/>
        <v>NOT SELECTED</v>
      </c>
      <c r="AP177" s="60" t="s">
        <v>869</v>
      </c>
      <c r="AQ177" s="73"/>
      <c r="AR177" s="73"/>
    </row>
    <row r="178" spans="1:44" ht="52">
      <c r="A178" s="1" t="s">
        <v>251</v>
      </c>
      <c r="B178" s="70" t="s">
        <v>12</v>
      </c>
      <c r="C178" s="71">
        <v>2</v>
      </c>
      <c r="D178" s="72" t="s">
        <v>896</v>
      </c>
      <c r="E178" s="72"/>
      <c r="F178" s="73" t="s">
        <v>254</v>
      </c>
      <c r="G178" s="74" t="s">
        <v>22</v>
      </c>
      <c r="H178" s="73" t="s">
        <v>152</v>
      </c>
      <c r="I178" s="73" t="s">
        <v>755</v>
      </c>
      <c r="J178" s="73" t="s">
        <v>765</v>
      </c>
      <c r="K178" s="73" t="s">
        <v>726</v>
      </c>
      <c r="L178" s="73" t="s">
        <v>253</v>
      </c>
      <c r="M178" s="75">
        <v>4</v>
      </c>
      <c r="N178" s="75">
        <v>4</v>
      </c>
      <c r="O178" s="75">
        <v>4</v>
      </c>
      <c r="P178" s="75">
        <v>4</v>
      </c>
      <c r="Q178" s="75">
        <v>4</v>
      </c>
      <c r="R178" s="75">
        <v>3</v>
      </c>
      <c r="S178" s="76">
        <f>SUM(M178:$P178)</f>
        <v>16</v>
      </c>
      <c r="T178" s="75">
        <v>4</v>
      </c>
      <c r="U178" s="76">
        <f t="shared" si="32"/>
        <v>1.2</v>
      </c>
      <c r="V178" s="75"/>
      <c r="W178" s="75"/>
      <c r="X178" s="75"/>
      <c r="Y178" s="76">
        <f t="shared" si="24"/>
        <v>0</v>
      </c>
      <c r="Z178" s="75"/>
      <c r="AA178" s="76">
        <f t="shared" si="25"/>
        <v>0</v>
      </c>
      <c r="AB178" s="75"/>
      <c r="AC178" s="76">
        <f t="shared" si="26"/>
        <v>0</v>
      </c>
      <c r="AD178" s="75"/>
      <c r="AE178" s="75"/>
      <c r="AF178" s="75"/>
      <c r="AG178" s="75"/>
      <c r="AH178" s="76">
        <f>(AD178*'MS-8,9,10 Domain 3 Weights'!$B$2)+(AE178*'MS-8,9,10 Domain 3 Weights'!$B$3)+(AF178*'MS-8,9,10 Domain 3 Weights'!$B$4)+(AG178*'MS-8,9,10 Domain 3 Weights'!$B$5)</f>
        <v>0</v>
      </c>
      <c r="AI178" s="75">
        <v>3</v>
      </c>
      <c r="AJ178" s="75">
        <v>3</v>
      </c>
      <c r="AK178" s="75">
        <v>3</v>
      </c>
      <c r="AL178" s="76">
        <f t="shared" si="27"/>
        <v>9</v>
      </c>
      <c r="AM178" s="78" t="str">
        <f t="shared" si="28"/>
        <v>No</v>
      </c>
      <c r="AN178" s="78" t="str">
        <f t="shared" si="29"/>
        <v>NOT SELECTED</v>
      </c>
      <c r="AO178" s="78" t="str">
        <f t="shared" si="30"/>
        <v>NOT SELECTED</v>
      </c>
      <c r="AP178" s="60" t="s">
        <v>869</v>
      </c>
      <c r="AQ178" s="73"/>
      <c r="AR178" s="73"/>
    </row>
    <row r="179" spans="1:44" ht="52">
      <c r="A179" s="1" t="s">
        <v>251</v>
      </c>
      <c r="B179" s="70" t="s">
        <v>12</v>
      </c>
      <c r="C179" s="71">
        <v>3</v>
      </c>
      <c r="D179" s="72" t="s">
        <v>896</v>
      </c>
      <c r="E179" s="72"/>
      <c r="F179" s="73" t="s">
        <v>255</v>
      </c>
      <c r="G179" s="74" t="s">
        <v>30</v>
      </c>
      <c r="H179" s="73" t="s">
        <v>31</v>
      </c>
      <c r="I179" s="73" t="s">
        <v>755</v>
      </c>
      <c r="J179" s="73" t="s">
        <v>767</v>
      </c>
      <c r="K179" s="73" t="s">
        <v>726</v>
      </c>
      <c r="L179" s="73" t="s">
        <v>253</v>
      </c>
      <c r="M179" s="75">
        <v>4</v>
      </c>
      <c r="N179" s="75">
        <v>4</v>
      </c>
      <c r="O179" s="75">
        <v>4</v>
      </c>
      <c r="P179" s="75">
        <v>4</v>
      </c>
      <c r="Q179" s="75">
        <v>3</v>
      </c>
      <c r="R179" s="75">
        <v>4</v>
      </c>
      <c r="S179" s="76">
        <f>SUM(M179:$P179)</f>
        <v>16</v>
      </c>
      <c r="T179" s="75"/>
      <c r="U179" s="76">
        <f t="shared" si="32"/>
        <v>0</v>
      </c>
      <c r="V179" s="75"/>
      <c r="W179" s="75"/>
      <c r="X179" s="75"/>
      <c r="Y179" s="76">
        <f t="shared" si="24"/>
        <v>0</v>
      </c>
      <c r="Z179" s="75"/>
      <c r="AA179" s="76">
        <f t="shared" si="25"/>
        <v>0</v>
      </c>
      <c r="AB179" s="75"/>
      <c r="AC179" s="76">
        <f t="shared" si="26"/>
        <v>0</v>
      </c>
      <c r="AD179" s="75"/>
      <c r="AE179" s="75"/>
      <c r="AF179" s="75"/>
      <c r="AG179" s="75"/>
      <c r="AH179" s="76">
        <f>(AD179*'MS-8,9,10 Domain 3 Weights'!$B$2)+(AE179*'MS-8,9,10 Domain 3 Weights'!$B$3)+(AF179*'MS-8,9,10 Domain 3 Weights'!$B$4)+(AG179*'MS-8,9,10 Domain 3 Weights'!$B$5)</f>
        <v>0</v>
      </c>
      <c r="AI179" s="75">
        <v>3</v>
      </c>
      <c r="AJ179" s="75">
        <v>3</v>
      </c>
      <c r="AK179" s="75">
        <v>3</v>
      </c>
      <c r="AL179" s="76">
        <f t="shared" si="27"/>
        <v>9</v>
      </c>
      <c r="AM179" s="78" t="str">
        <f t="shared" si="28"/>
        <v>No</v>
      </c>
      <c r="AN179" s="78" t="str">
        <f t="shared" si="29"/>
        <v>NOT SELECTED</v>
      </c>
      <c r="AO179" s="78" t="str">
        <f t="shared" si="30"/>
        <v>NOT SELECTED</v>
      </c>
      <c r="AP179" s="60" t="s">
        <v>869</v>
      </c>
      <c r="AQ179" s="73"/>
      <c r="AR179" s="73"/>
    </row>
    <row r="180" spans="1:44" ht="54.75" customHeight="1">
      <c r="A180" s="1" t="s">
        <v>251</v>
      </c>
      <c r="B180" s="70" t="s">
        <v>12</v>
      </c>
      <c r="C180" s="71">
        <v>4</v>
      </c>
      <c r="D180" s="72" t="s">
        <v>896</v>
      </c>
      <c r="E180" s="72"/>
      <c r="F180" s="73" t="s">
        <v>256</v>
      </c>
      <c r="G180" s="74" t="s">
        <v>19</v>
      </c>
      <c r="H180" s="73" t="s">
        <v>66</v>
      </c>
      <c r="I180" s="73" t="s">
        <v>755</v>
      </c>
      <c r="J180" s="73" t="s">
        <v>766</v>
      </c>
      <c r="K180" s="73" t="s">
        <v>727</v>
      </c>
      <c r="L180" s="73" t="s">
        <v>253</v>
      </c>
      <c r="M180" s="75">
        <v>4</v>
      </c>
      <c r="N180" s="75">
        <v>4</v>
      </c>
      <c r="O180" s="75">
        <v>4</v>
      </c>
      <c r="P180" s="75">
        <v>4</v>
      </c>
      <c r="Q180" s="75">
        <v>3</v>
      </c>
      <c r="R180" s="75">
        <v>3</v>
      </c>
      <c r="S180" s="76">
        <f>SUM(M180:$P180)</f>
        <v>16</v>
      </c>
      <c r="T180" s="75">
        <v>5</v>
      </c>
      <c r="U180" s="76">
        <f t="shared" si="32"/>
        <v>5</v>
      </c>
      <c r="V180" s="75"/>
      <c r="W180" s="75"/>
      <c r="X180" s="75"/>
      <c r="Y180" s="76">
        <f t="shared" si="24"/>
        <v>0</v>
      </c>
      <c r="Z180" s="75"/>
      <c r="AA180" s="76">
        <f t="shared" si="25"/>
        <v>0</v>
      </c>
      <c r="AB180" s="75"/>
      <c r="AC180" s="76">
        <f t="shared" si="26"/>
        <v>0</v>
      </c>
      <c r="AD180" s="75"/>
      <c r="AE180" s="75"/>
      <c r="AF180" s="75"/>
      <c r="AG180" s="75"/>
      <c r="AH180" s="76">
        <f>(AD180*'MS-8,9,10 Domain 3 Weights'!$B$2)+(AE180*'MS-8,9,10 Domain 3 Weights'!$B$3)+(AF180*'MS-8,9,10 Domain 3 Weights'!$B$4)+(AG180*'MS-8,9,10 Domain 3 Weights'!$B$5)</f>
        <v>0</v>
      </c>
      <c r="AI180" s="75">
        <v>3</v>
      </c>
      <c r="AJ180" s="75">
        <v>3</v>
      </c>
      <c r="AK180" s="75">
        <v>4</v>
      </c>
      <c r="AL180" s="76">
        <f t="shared" si="27"/>
        <v>10</v>
      </c>
      <c r="AM180" s="78" t="str">
        <f t="shared" si="28"/>
        <v>Yes</v>
      </c>
      <c r="AN180" s="78" t="str">
        <f t="shared" si="29"/>
        <v>SELECTED</v>
      </c>
      <c r="AO180" s="78" t="str">
        <f t="shared" si="30"/>
        <v>NOT SELECTED</v>
      </c>
      <c r="AP180" s="60" t="s">
        <v>869</v>
      </c>
      <c r="AQ180" s="73"/>
      <c r="AR180" s="73"/>
    </row>
    <row r="181" spans="1:44" ht="80">
      <c r="A181" s="1" t="s">
        <v>251</v>
      </c>
      <c r="B181" s="70" t="s">
        <v>12</v>
      </c>
      <c r="C181" s="71">
        <v>5</v>
      </c>
      <c r="D181" s="72" t="s">
        <v>896</v>
      </c>
      <c r="E181" s="72"/>
      <c r="F181" s="73" t="s">
        <v>257</v>
      </c>
      <c r="G181" s="74" t="s">
        <v>36</v>
      </c>
      <c r="H181" s="73" t="s">
        <v>69</v>
      </c>
      <c r="I181" s="73" t="s">
        <v>755</v>
      </c>
      <c r="J181" s="73" t="s">
        <v>761</v>
      </c>
      <c r="K181" s="73" t="s">
        <v>727</v>
      </c>
      <c r="L181" s="73" t="s">
        <v>253</v>
      </c>
      <c r="M181" s="75"/>
      <c r="N181" s="75"/>
      <c r="O181" s="75"/>
      <c r="P181" s="75"/>
      <c r="Q181" s="75"/>
      <c r="R181" s="75"/>
      <c r="S181" s="76">
        <f>SUM(M181:$P181)</f>
        <v>0</v>
      </c>
      <c r="T181" s="79"/>
      <c r="U181" s="76" t="e">
        <f t="shared" si="32"/>
        <v>#N/A</v>
      </c>
      <c r="V181" s="75">
        <v>5</v>
      </c>
      <c r="W181" s="75">
        <v>3</v>
      </c>
      <c r="X181" s="80">
        <v>4</v>
      </c>
      <c r="Y181" s="76">
        <f t="shared" si="24"/>
        <v>12</v>
      </c>
      <c r="Z181" s="75"/>
      <c r="AA181" s="76">
        <f t="shared" si="25"/>
        <v>0</v>
      </c>
      <c r="AB181" s="75"/>
      <c r="AC181" s="76">
        <f t="shared" si="26"/>
        <v>0</v>
      </c>
      <c r="AD181" s="75"/>
      <c r="AE181" s="75"/>
      <c r="AF181" s="75"/>
      <c r="AG181" s="75"/>
      <c r="AH181" s="76">
        <f>(AD181*'MS-8,9,10 Domain 3 Weights'!$B$2)+(AE181*'MS-8,9,10 Domain 3 Weights'!$B$3)+(AF181*'MS-8,9,10 Domain 3 Weights'!$B$4)+(AG181*'MS-8,9,10 Domain 3 Weights'!$B$5)</f>
        <v>0</v>
      </c>
      <c r="AI181" s="75"/>
      <c r="AJ181" s="75"/>
      <c r="AK181" s="75"/>
      <c r="AL181" s="76">
        <f t="shared" si="27"/>
        <v>0</v>
      </c>
      <c r="AM181" s="78" t="e">
        <f t="shared" si="28"/>
        <v>#N/A</v>
      </c>
      <c r="AN181" s="78" t="e">
        <f t="shared" si="29"/>
        <v>#N/A</v>
      </c>
      <c r="AO181" s="78" t="e">
        <f t="shared" si="30"/>
        <v>#N/A</v>
      </c>
      <c r="AP181" s="60" t="s">
        <v>872</v>
      </c>
      <c r="AQ181" s="73"/>
      <c r="AR181" s="73"/>
    </row>
    <row r="182" spans="1:44" ht="38.25" customHeight="1">
      <c r="A182" s="1" t="s">
        <v>251</v>
      </c>
      <c r="B182" s="70" t="s">
        <v>12</v>
      </c>
      <c r="C182" s="71">
        <v>6</v>
      </c>
      <c r="D182" s="72" t="s">
        <v>897</v>
      </c>
      <c r="E182" s="72"/>
      <c r="F182" s="73" t="s">
        <v>258</v>
      </c>
      <c r="G182" s="74" t="s">
        <v>36</v>
      </c>
      <c r="H182" s="73" t="s">
        <v>69</v>
      </c>
      <c r="I182" s="73" t="s">
        <v>755</v>
      </c>
      <c r="J182" s="73" t="s">
        <v>761</v>
      </c>
      <c r="K182" s="73" t="s">
        <v>727</v>
      </c>
      <c r="L182" s="73" t="s">
        <v>253</v>
      </c>
      <c r="M182" s="75">
        <v>4</v>
      </c>
      <c r="N182" s="75">
        <v>5</v>
      </c>
      <c r="O182" s="75">
        <v>3</v>
      </c>
      <c r="P182" s="75">
        <v>4</v>
      </c>
      <c r="Q182" s="75">
        <v>3</v>
      </c>
      <c r="R182" s="75">
        <v>3</v>
      </c>
      <c r="S182" s="76">
        <f>SUM(M182:$P182)</f>
        <v>16</v>
      </c>
      <c r="T182" s="79"/>
      <c r="U182" s="76">
        <f t="shared" si="32"/>
        <v>0</v>
      </c>
      <c r="V182" s="75">
        <v>5</v>
      </c>
      <c r="W182" s="75">
        <v>4</v>
      </c>
      <c r="X182" s="80">
        <v>4</v>
      </c>
      <c r="Y182" s="76">
        <f t="shared" si="24"/>
        <v>13</v>
      </c>
      <c r="Z182" s="75"/>
      <c r="AA182" s="76">
        <f t="shared" si="25"/>
        <v>0</v>
      </c>
      <c r="AB182" s="75"/>
      <c r="AC182" s="76">
        <f t="shared" si="26"/>
        <v>0</v>
      </c>
      <c r="AD182" s="75"/>
      <c r="AE182" s="75"/>
      <c r="AF182" s="75"/>
      <c r="AG182" s="75"/>
      <c r="AH182" s="76">
        <f>(AD182*'MS-8,9,10 Domain 3 Weights'!$B$2)+(AE182*'MS-8,9,10 Domain 3 Weights'!$B$3)+(AF182*'MS-8,9,10 Domain 3 Weights'!$B$4)+(AG182*'MS-8,9,10 Domain 3 Weights'!$B$5)</f>
        <v>0</v>
      </c>
      <c r="AI182" s="75">
        <v>4</v>
      </c>
      <c r="AJ182" s="75">
        <v>4</v>
      </c>
      <c r="AK182" s="75">
        <v>3</v>
      </c>
      <c r="AL182" s="76">
        <f t="shared" si="27"/>
        <v>11</v>
      </c>
      <c r="AM182" s="78" t="str">
        <f t="shared" si="28"/>
        <v>Yes</v>
      </c>
      <c r="AN182" s="78" t="str">
        <f t="shared" si="29"/>
        <v>SELECTED</v>
      </c>
      <c r="AO182" s="78" t="str">
        <f t="shared" si="30"/>
        <v>NOT SELECTED</v>
      </c>
      <c r="AP182" s="60" t="s">
        <v>872</v>
      </c>
      <c r="AQ182" s="73" t="s">
        <v>959</v>
      </c>
      <c r="AR182" s="73"/>
    </row>
    <row r="183" spans="1:44" ht="39">
      <c r="A183" s="1" t="s">
        <v>251</v>
      </c>
      <c r="B183" s="70" t="s">
        <v>12</v>
      </c>
      <c r="C183" s="71">
        <v>7</v>
      </c>
      <c r="D183" s="72" t="s">
        <v>896</v>
      </c>
      <c r="E183" s="72"/>
      <c r="F183" s="73" t="s">
        <v>259</v>
      </c>
      <c r="G183" s="74" t="s">
        <v>30</v>
      </c>
      <c r="H183" s="73" t="s">
        <v>260</v>
      </c>
      <c r="I183" s="73" t="s">
        <v>755</v>
      </c>
      <c r="J183" s="73" t="s">
        <v>767</v>
      </c>
      <c r="K183" s="73" t="s">
        <v>727</v>
      </c>
      <c r="L183" s="73" t="s">
        <v>253</v>
      </c>
      <c r="M183" s="75">
        <v>4</v>
      </c>
      <c r="N183" s="75">
        <v>4</v>
      </c>
      <c r="O183" s="75">
        <v>3</v>
      </c>
      <c r="P183" s="75">
        <v>4</v>
      </c>
      <c r="Q183" s="75">
        <v>3</v>
      </c>
      <c r="R183" s="75">
        <v>4</v>
      </c>
      <c r="S183" s="76">
        <f>SUM(M183:$P183)</f>
        <v>15</v>
      </c>
      <c r="T183" s="75"/>
      <c r="U183" s="76">
        <f t="shared" si="32"/>
        <v>0</v>
      </c>
      <c r="V183" s="75"/>
      <c r="W183" s="75"/>
      <c r="X183" s="75"/>
      <c r="Y183" s="76">
        <f t="shared" si="24"/>
        <v>0</v>
      </c>
      <c r="Z183" s="75"/>
      <c r="AA183" s="76">
        <f t="shared" si="25"/>
        <v>0</v>
      </c>
      <c r="AB183" s="75"/>
      <c r="AC183" s="76">
        <f t="shared" si="26"/>
        <v>0</v>
      </c>
      <c r="AD183" s="75"/>
      <c r="AE183" s="75"/>
      <c r="AF183" s="75"/>
      <c r="AG183" s="75"/>
      <c r="AH183" s="76">
        <f>(AD183*'MS-8,9,10 Domain 3 Weights'!$B$2)+(AE183*'MS-8,9,10 Domain 3 Weights'!$B$3)+(AF183*'MS-8,9,10 Domain 3 Weights'!$B$4)+(AG183*'MS-8,9,10 Domain 3 Weights'!$B$5)</f>
        <v>0</v>
      </c>
      <c r="AI183" s="75">
        <v>3</v>
      </c>
      <c r="AJ183" s="75">
        <v>3</v>
      </c>
      <c r="AK183" s="75">
        <v>3</v>
      </c>
      <c r="AL183" s="76">
        <f t="shared" si="27"/>
        <v>9</v>
      </c>
      <c r="AM183" s="78" t="str">
        <f t="shared" si="28"/>
        <v>No</v>
      </c>
      <c r="AN183" s="78" t="str">
        <f t="shared" si="29"/>
        <v>NOT SELECTED</v>
      </c>
      <c r="AO183" s="78" t="str">
        <f t="shared" si="30"/>
        <v>NOT SELECTED</v>
      </c>
      <c r="AP183" s="60" t="s">
        <v>869</v>
      </c>
      <c r="AQ183" s="73"/>
      <c r="AR183" s="73"/>
    </row>
    <row r="184" spans="1:44" ht="36.75" customHeight="1">
      <c r="A184" s="1" t="s">
        <v>251</v>
      </c>
      <c r="B184" s="70" t="s">
        <v>12</v>
      </c>
      <c r="C184" s="71">
        <v>8</v>
      </c>
      <c r="D184" s="72" t="s">
        <v>897</v>
      </c>
      <c r="E184" s="72"/>
      <c r="F184" s="73" t="s">
        <v>261</v>
      </c>
      <c r="G184" s="74" t="s">
        <v>36</v>
      </c>
      <c r="H184" s="73" t="s">
        <v>37</v>
      </c>
      <c r="I184" s="73" t="s">
        <v>755</v>
      </c>
      <c r="J184" s="73" t="s">
        <v>761</v>
      </c>
      <c r="K184" s="73" t="s">
        <v>726</v>
      </c>
      <c r="L184" s="73" t="s">
        <v>253</v>
      </c>
      <c r="M184" s="75">
        <v>4</v>
      </c>
      <c r="N184" s="75">
        <v>5</v>
      </c>
      <c r="O184" s="75">
        <v>3</v>
      </c>
      <c r="P184" s="75">
        <v>4</v>
      </c>
      <c r="Q184" s="75">
        <v>3</v>
      </c>
      <c r="R184" s="75">
        <v>3</v>
      </c>
      <c r="S184" s="76">
        <f t="shared" si="34"/>
        <v>16</v>
      </c>
      <c r="T184" s="79"/>
      <c r="U184" s="76">
        <f t="shared" si="32"/>
        <v>0</v>
      </c>
      <c r="V184" s="75">
        <v>5</v>
      </c>
      <c r="W184" s="75">
        <v>4</v>
      </c>
      <c r="X184" s="80">
        <v>5</v>
      </c>
      <c r="Y184" s="76">
        <f t="shared" si="24"/>
        <v>14</v>
      </c>
      <c r="Z184" s="75"/>
      <c r="AA184" s="76">
        <f t="shared" si="25"/>
        <v>0</v>
      </c>
      <c r="AB184" s="75"/>
      <c r="AC184" s="76">
        <f t="shared" si="26"/>
        <v>0</v>
      </c>
      <c r="AD184" s="75"/>
      <c r="AE184" s="75"/>
      <c r="AF184" s="75"/>
      <c r="AG184" s="75"/>
      <c r="AH184" s="76">
        <f>(AD184*'MS-8,9,10 Domain 3 Weights'!$B$2)+(AE184*'MS-8,9,10 Domain 3 Weights'!$B$3)+(AF184*'MS-8,9,10 Domain 3 Weights'!$B$4)+(AG184*'MS-8,9,10 Domain 3 Weights'!$B$5)</f>
        <v>0</v>
      </c>
      <c r="AI184" s="75">
        <v>4</v>
      </c>
      <c r="AJ184" s="75">
        <v>4</v>
      </c>
      <c r="AK184" s="75">
        <v>3</v>
      </c>
      <c r="AL184" s="76">
        <f t="shared" si="27"/>
        <v>11</v>
      </c>
      <c r="AM184" s="78" t="str">
        <f t="shared" si="28"/>
        <v>Yes</v>
      </c>
      <c r="AN184" s="78" t="str">
        <f t="shared" si="29"/>
        <v>SELECTED</v>
      </c>
      <c r="AO184" s="78" t="str">
        <f t="shared" si="30"/>
        <v>NOT SELECTED</v>
      </c>
      <c r="AP184" s="60" t="s">
        <v>872</v>
      </c>
      <c r="AQ184" s="73" t="s">
        <v>959</v>
      </c>
      <c r="AR184" s="73" t="s">
        <v>841</v>
      </c>
    </row>
    <row r="185" spans="1:44" ht="42" customHeight="1">
      <c r="A185" s="1" t="s">
        <v>251</v>
      </c>
      <c r="B185" s="70" t="s">
        <v>12</v>
      </c>
      <c r="C185" s="71">
        <v>9</v>
      </c>
      <c r="D185" s="72" t="s">
        <v>897</v>
      </c>
      <c r="E185" s="72"/>
      <c r="F185" s="73" t="s">
        <v>262</v>
      </c>
      <c r="G185" s="74" t="s">
        <v>36</v>
      </c>
      <c r="H185" s="73" t="s">
        <v>69</v>
      </c>
      <c r="I185" s="73" t="s">
        <v>755</v>
      </c>
      <c r="J185" s="73" t="s">
        <v>761</v>
      </c>
      <c r="K185" s="73" t="s">
        <v>727</v>
      </c>
      <c r="L185" s="73" t="s">
        <v>253</v>
      </c>
      <c r="M185" s="75">
        <v>4</v>
      </c>
      <c r="N185" s="75">
        <v>5</v>
      </c>
      <c r="O185" s="75">
        <v>2</v>
      </c>
      <c r="P185" s="75">
        <v>4</v>
      </c>
      <c r="Q185" s="75">
        <v>3</v>
      </c>
      <c r="R185" s="75">
        <v>3</v>
      </c>
      <c r="S185" s="76">
        <f t="shared" si="34"/>
        <v>15</v>
      </c>
      <c r="T185" s="79"/>
      <c r="U185" s="76">
        <f t="shared" si="32"/>
        <v>0</v>
      </c>
      <c r="V185" s="75">
        <v>5</v>
      </c>
      <c r="W185" s="75">
        <v>4</v>
      </c>
      <c r="X185" s="80">
        <v>4</v>
      </c>
      <c r="Y185" s="76">
        <f t="shared" si="24"/>
        <v>13</v>
      </c>
      <c r="Z185" s="75"/>
      <c r="AA185" s="76">
        <f t="shared" si="25"/>
        <v>0</v>
      </c>
      <c r="AB185" s="75"/>
      <c r="AC185" s="76">
        <f t="shared" si="26"/>
        <v>0</v>
      </c>
      <c r="AD185" s="75"/>
      <c r="AE185" s="75"/>
      <c r="AF185" s="75"/>
      <c r="AG185" s="75"/>
      <c r="AH185" s="76">
        <f>(AD185*'MS-8,9,10 Domain 3 Weights'!$B$2)+(AE185*'MS-8,9,10 Domain 3 Weights'!$B$3)+(AF185*'MS-8,9,10 Domain 3 Weights'!$B$4)+(AG185*'MS-8,9,10 Domain 3 Weights'!$B$5)</f>
        <v>0</v>
      </c>
      <c r="AI185" s="75">
        <v>4</v>
      </c>
      <c r="AJ185" s="75">
        <v>4</v>
      </c>
      <c r="AK185" s="75">
        <v>3</v>
      </c>
      <c r="AL185" s="76">
        <f t="shared" si="27"/>
        <v>11</v>
      </c>
      <c r="AM185" s="78" t="str">
        <f t="shared" si="28"/>
        <v>Yes</v>
      </c>
      <c r="AN185" s="78" t="str">
        <f t="shared" si="29"/>
        <v>NOT SELECTED</v>
      </c>
      <c r="AO185" s="78" t="str">
        <f t="shared" si="30"/>
        <v>NOT SELECTED</v>
      </c>
      <c r="AP185" s="60" t="s">
        <v>872</v>
      </c>
      <c r="AQ185" s="73" t="s">
        <v>959</v>
      </c>
      <c r="AR185" s="73"/>
    </row>
    <row r="186" spans="1:44" ht="27" customHeight="1">
      <c r="A186" s="1" t="s">
        <v>251</v>
      </c>
      <c r="B186" s="70" t="s">
        <v>12</v>
      </c>
      <c r="C186" s="71">
        <v>10</v>
      </c>
      <c r="D186" s="72" t="s">
        <v>898</v>
      </c>
      <c r="E186" s="72"/>
      <c r="F186" s="73" t="s">
        <v>263</v>
      </c>
      <c r="G186" s="74" t="s">
        <v>77</v>
      </c>
      <c r="H186" s="73" t="s">
        <v>78</v>
      </c>
      <c r="I186" s="73" t="s">
        <v>755</v>
      </c>
      <c r="J186" s="73" t="s">
        <v>762</v>
      </c>
      <c r="K186" s="73" t="s">
        <v>727</v>
      </c>
      <c r="L186" s="73" t="s">
        <v>253</v>
      </c>
      <c r="M186" s="75">
        <v>4</v>
      </c>
      <c r="N186" s="75">
        <v>5</v>
      </c>
      <c r="O186" s="75">
        <v>3</v>
      </c>
      <c r="P186" s="75">
        <v>5</v>
      </c>
      <c r="Q186" s="75">
        <v>3</v>
      </c>
      <c r="R186" s="75">
        <v>3</v>
      </c>
      <c r="S186" s="76">
        <f t="shared" si="34"/>
        <v>17</v>
      </c>
      <c r="T186" s="75"/>
      <c r="U186" s="76">
        <f t="shared" si="32"/>
        <v>0</v>
      </c>
      <c r="V186" s="75"/>
      <c r="W186" s="75"/>
      <c r="X186" s="75"/>
      <c r="Y186" s="76">
        <f t="shared" si="24"/>
        <v>0</v>
      </c>
      <c r="Z186" s="75">
        <v>4</v>
      </c>
      <c r="AA186" s="76">
        <f t="shared" si="25"/>
        <v>4</v>
      </c>
      <c r="AB186" s="75"/>
      <c r="AC186" s="76">
        <f t="shared" si="26"/>
        <v>0</v>
      </c>
      <c r="AD186" s="75"/>
      <c r="AE186" s="75"/>
      <c r="AF186" s="75"/>
      <c r="AG186" s="75"/>
      <c r="AH186" s="76">
        <f>(AD186*'MS-8,9,10 Domain 3 Weights'!$B$2)+(AE186*'MS-8,9,10 Domain 3 Weights'!$B$3)+(AF186*'MS-8,9,10 Domain 3 Weights'!$B$4)+(AG186*'MS-8,9,10 Domain 3 Weights'!$B$5)</f>
        <v>0</v>
      </c>
      <c r="AI186" s="75">
        <v>3</v>
      </c>
      <c r="AJ186" s="75">
        <v>3</v>
      </c>
      <c r="AK186" s="75">
        <v>4</v>
      </c>
      <c r="AL186" s="76">
        <f t="shared" si="27"/>
        <v>10</v>
      </c>
      <c r="AM186" s="78" t="str">
        <f t="shared" si="28"/>
        <v>Yes</v>
      </c>
      <c r="AN186" s="78" t="str">
        <f t="shared" si="29"/>
        <v>SELECTED</v>
      </c>
      <c r="AO186" s="78" t="str">
        <f t="shared" si="30"/>
        <v>NOT SELECTED</v>
      </c>
      <c r="AP186" s="60" t="s">
        <v>872</v>
      </c>
      <c r="AQ186" s="73"/>
      <c r="AR186" s="73"/>
    </row>
    <row r="187" spans="1:44" ht="30" customHeight="1">
      <c r="A187" s="1" t="s">
        <v>251</v>
      </c>
      <c r="B187" s="70" t="s">
        <v>12</v>
      </c>
      <c r="C187" s="71">
        <v>11</v>
      </c>
      <c r="D187" s="72" t="s">
        <v>898</v>
      </c>
      <c r="E187" s="72"/>
      <c r="F187" s="73" t="s">
        <v>264</v>
      </c>
      <c r="G187" s="74" t="s">
        <v>77</v>
      </c>
      <c r="H187" s="73" t="s">
        <v>78</v>
      </c>
      <c r="I187" s="73" t="s">
        <v>755</v>
      </c>
      <c r="J187" s="73" t="s">
        <v>762</v>
      </c>
      <c r="K187" s="73" t="s">
        <v>727</v>
      </c>
      <c r="L187" s="73" t="s">
        <v>253</v>
      </c>
      <c r="M187" s="75">
        <v>4</v>
      </c>
      <c r="N187" s="75">
        <v>5</v>
      </c>
      <c r="O187" s="75">
        <v>3</v>
      </c>
      <c r="P187" s="75">
        <v>4</v>
      </c>
      <c r="Q187" s="75">
        <v>3</v>
      </c>
      <c r="R187" s="75">
        <v>3</v>
      </c>
      <c r="S187" s="76">
        <f t="shared" si="34"/>
        <v>16</v>
      </c>
      <c r="T187" s="75"/>
      <c r="U187" s="76">
        <f t="shared" si="32"/>
        <v>0</v>
      </c>
      <c r="V187" s="75"/>
      <c r="W187" s="75"/>
      <c r="X187" s="75"/>
      <c r="Y187" s="76">
        <f t="shared" si="24"/>
        <v>0</v>
      </c>
      <c r="Z187" s="75">
        <v>4</v>
      </c>
      <c r="AA187" s="76">
        <f t="shared" si="25"/>
        <v>4</v>
      </c>
      <c r="AB187" s="75"/>
      <c r="AC187" s="76">
        <f t="shared" si="26"/>
        <v>0</v>
      </c>
      <c r="AD187" s="75"/>
      <c r="AE187" s="75"/>
      <c r="AF187" s="75"/>
      <c r="AG187" s="75"/>
      <c r="AH187" s="76">
        <f>(AD187*'MS-8,9,10 Domain 3 Weights'!$B$2)+(AE187*'MS-8,9,10 Domain 3 Weights'!$B$3)+(AF187*'MS-8,9,10 Domain 3 Weights'!$B$4)+(AG187*'MS-8,9,10 Domain 3 Weights'!$B$5)</f>
        <v>0</v>
      </c>
      <c r="AI187" s="75">
        <v>4</v>
      </c>
      <c r="AJ187" s="75">
        <v>4</v>
      </c>
      <c r="AK187" s="75">
        <v>5</v>
      </c>
      <c r="AL187" s="76">
        <f t="shared" si="27"/>
        <v>13</v>
      </c>
      <c r="AM187" s="78" t="str">
        <f t="shared" si="28"/>
        <v>Yes</v>
      </c>
      <c r="AN187" s="78" t="str">
        <f t="shared" si="29"/>
        <v>SELECTED</v>
      </c>
      <c r="AO187" s="78" t="str">
        <f t="shared" si="30"/>
        <v>CORE</v>
      </c>
      <c r="AP187" s="60" t="s">
        <v>872</v>
      </c>
      <c r="AQ187" s="73" t="s">
        <v>959</v>
      </c>
      <c r="AR187" s="73" t="s">
        <v>954</v>
      </c>
    </row>
    <row r="188" spans="1:44" ht="80">
      <c r="A188" s="1" t="s">
        <v>251</v>
      </c>
      <c r="B188" s="70" t="s">
        <v>12</v>
      </c>
      <c r="C188" s="71">
        <v>12</v>
      </c>
      <c r="D188" s="72" t="s">
        <v>898</v>
      </c>
      <c r="E188" s="72"/>
      <c r="F188" s="73" t="s">
        <v>265</v>
      </c>
      <c r="G188" s="74" t="s">
        <v>77</v>
      </c>
      <c r="H188" s="73" t="s">
        <v>78</v>
      </c>
      <c r="I188" s="73" t="s">
        <v>755</v>
      </c>
      <c r="J188" s="73" t="s">
        <v>762</v>
      </c>
      <c r="K188" s="73" t="s">
        <v>727</v>
      </c>
      <c r="L188" s="73" t="s">
        <v>253</v>
      </c>
      <c r="M188" s="75">
        <v>4</v>
      </c>
      <c r="N188" s="75">
        <v>5</v>
      </c>
      <c r="O188" s="75">
        <v>3</v>
      </c>
      <c r="P188" s="75">
        <v>3</v>
      </c>
      <c r="Q188" s="75">
        <v>3</v>
      </c>
      <c r="R188" s="75">
        <v>3</v>
      </c>
      <c r="S188" s="76">
        <f t="shared" si="34"/>
        <v>15</v>
      </c>
      <c r="T188" s="75"/>
      <c r="U188" s="76">
        <f t="shared" si="32"/>
        <v>0</v>
      </c>
      <c r="V188" s="75"/>
      <c r="W188" s="75"/>
      <c r="X188" s="75"/>
      <c r="Y188" s="76">
        <f t="shared" si="24"/>
        <v>0</v>
      </c>
      <c r="Z188" s="75">
        <v>4</v>
      </c>
      <c r="AA188" s="76">
        <f t="shared" si="25"/>
        <v>4</v>
      </c>
      <c r="AB188" s="75"/>
      <c r="AC188" s="76">
        <f t="shared" si="26"/>
        <v>0</v>
      </c>
      <c r="AD188" s="75"/>
      <c r="AE188" s="75"/>
      <c r="AF188" s="75"/>
      <c r="AG188" s="75"/>
      <c r="AH188" s="76">
        <f>(AD188*'MS-8,9,10 Domain 3 Weights'!$B$2)+(AE188*'MS-8,9,10 Domain 3 Weights'!$B$3)+(AF188*'MS-8,9,10 Domain 3 Weights'!$B$4)+(AG188*'MS-8,9,10 Domain 3 Weights'!$B$5)</f>
        <v>0</v>
      </c>
      <c r="AI188" s="75">
        <v>3</v>
      </c>
      <c r="AJ188" s="75">
        <v>3</v>
      </c>
      <c r="AK188" s="75">
        <v>4</v>
      </c>
      <c r="AL188" s="76">
        <f t="shared" si="27"/>
        <v>10</v>
      </c>
      <c r="AM188" s="78" t="str">
        <f t="shared" si="28"/>
        <v>Yes</v>
      </c>
      <c r="AN188" s="78" t="str">
        <f t="shared" si="29"/>
        <v>NOT SELECTED</v>
      </c>
      <c r="AO188" s="78" t="str">
        <f t="shared" si="30"/>
        <v>NOT SELECTED</v>
      </c>
      <c r="AP188" s="60" t="s">
        <v>872</v>
      </c>
      <c r="AQ188" s="73"/>
      <c r="AR188" s="73" t="s">
        <v>953</v>
      </c>
    </row>
    <row r="189" spans="1:44" ht="48">
      <c r="A189" s="1" t="s">
        <v>266</v>
      </c>
      <c r="B189" s="70" t="s">
        <v>12</v>
      </c>
      <c r="C189" s="71">
        <v>1</v>
      </c>
      <c r="D189" s="72" t="s">
        <v>896</v>
      </c>
      <c r="E189" s="72"/>
      <c r="F189" s="73" t="s">
        <v>267</v>
      </c>
      <c r="G189" s="74" t="s">
        <v>22</v>
      </c>
      <c r="H189" s="73" t="s">
        <v>25</v>
      </c>
      <c r="I189" s="73" t="s">
        <v>755</v>
      </c>
      <c r="J189" s="73" t="s">
        <v>765</v>
      </c>
      <c r="K189" s="73" t="s">
        <v>727</v>
      </c>
      <c r="L189" s="73" t="s">
        <v>268</v>
      </c>
      <c r="M189" s="75">
        <v>4</v>
      </c>
      <c r="N189" s="75">
        <v>4</v>
      </c>
      <c r="O189" s="75">
        <v>4</v>
      </c>
      <c r="P189" s="75">
        <v>4</v>
      </c>
      <c r="Q189" s="75">
        <v>4</v>
      </c>
      <c r="R189" s="75">
        <v>3</v>
      </c>
      <c r="S189" s="76">
        <f>SUM(M189:$P189)</f>
        <v>16</v>
      </c>
      <c r="T189" s="75">
        <v>4</v>
      </c>
      <c r="U189" s="76">
        <f t="shared" si="32"/>
        <v>1.2</v>
      </c>
      <c r="V189" s="75"/>
      <c r="W189" s="75"/>
      <c r="X189" s="75"/>
      <c r="Y189" s="76">
        <f t="shared" si="24"/>
        <v>0</v>
      </c>
      <c r="Z189" s="75"/>
      <c r="AA189" s="76">
        <f t="shared" si="25"/>
        <v>0</v>
      </c>
      <c r="AB189" s="75"/>
      <c r="AC189" s="76">
        <f t="shared" si="26"/>
        <v>0</v>
      </c>
      <c r="AD189" s="75"/>
      <c r="AE189" s="75"/>
      <c r="AF189" s="75"/>
      <c r="AG189" s="75"/>
      <c r="AH189" s="76">
        <f>(AD189*'MS-8,9,10 Domain 3 Weights'!$B$2)+(AE189*'MS-8,9,10 Domain 3 Weights'!$B$3)+(AF189*'MS-8,9,10 Domain 3 Weights'!$B$4)+(AG189*'MS-8,9,10 Domain 3 Weights'!$B$5)</f>
        <v>0</v>
      </c>
      <c r="AI189" s="75">
        <v>3</v>
      </c>
      <c r="AJ189" s="75">
        <v>3</v>
      </c>
      <c r="AK189" s="75">
        <v>3</v>
      </c>
      <c r="AL189" s="76">
        <f t="shared" si="27"/>
        <v>9</v>
      </c>
      <c r="AM189" s="78" t="str">
        <f t="shared" si="28"/>
        <v>No</v>
      </c>
      <c r="AN189" s="78" t="str">
        <f t="shared" si="29"/>
        <v>NOT SELECTED</v>
      </c>
      <c r="AO189" s="78" t="str">
        <f t="shared" si="30"/>
        <v>NOT SELECTED</v>
      </c>
      <c r="AP189" s="60" t="s">
        <v>869</v>
      </c>
      <c r="AQ189" s="73"/>
      <c r="AR189" s="73"/>
    </row>
    <row r="190" spans="1:44" ht="39">
      <c r="A190" s="1" t="s">
        <v>266</v>
      </c>
      <c r="B190" s="70" t="s">
        <v>12</v>
      </c>
      <c r="C190" s="71">
        <v>2</v>
      </c>
      <c r="D190" s="72" t="s">
        <v>896</v>
      </c>
      <c r="E190" s="72"/>
      <c r="F190" s="73" t="s">
        <v>269</v>
      </c>
      <c r="G190" s="74" t="s">
        <v>770</v>
      </c>
      <c r="H190" s="73" t="s">
        <v>270</v>
      </c>
      <c r="I190" s="73" t="s">
        <v>755</v>
      </c>
      <c r="J190" s="73" t="s">
        <v>770</v>
      </c>
      <c r="K190" s="73" t="s">
        <v>727</v>
      </c>
      <c r="L190" s="73" t="s">
        <v>268</v>
      </c>
      <c r="M190" s="75">
        <v>3</v>
      </c>
      <c r="N190" s="75">
        <v>4</v>
      </c>
      <c r="O190" s="75">
        <v>4</v>
      </c>
      <c r="P190" s="75">
        <v>3</v>
      </c>
      <c r="Q190" s="75">
        <v>3</v>
      </c>
      <c r="R190" s="75">
        <v>3</v>
      </c>
      <c r="S190" s="76">
        <f>SUM(M190:$P190)</f>
        <v>14</v>
      </c>
      <c r="T190" s="75"/>
      <c r="U190" s="76">
        <f t="shared" si="32"/>
        <v>0</v>
      </c>
      <c r="V190" s="75"/>
      <c r="W190" s="75"/>
      <c r="X190" s="75"/>
      <c r="Y190" s="76">
        <f t="shared" si="24"/>
        <v>0</v>
      </c>
      <c r="Z190" s="75"/>
      <c r="AA190" s="76">
        <f t="shared" si="25"/>
        <v>0</v>
      </c>
      <c r="AB190" s="75"/>
      <c r="AC190" s="76">
        <f t="shared" si="26"/>
        <v>0</v>
      </c>
      <c r="AD190" s="75"/>
      <c r="AE190" s="75"/>
      <c r="AF190" s="75"/>
      <c r="AG190" s="75"/>
      <c r="AH190" s="76">
        <f>(AD190*'MS-8,9,10 Domain 3 Weights'!$B$2)+(AE190*'MS-8,9,10 Domain 3 Weights'!$B$3)+(AF190*'MS-8,9,10 Domain 3 Weights'!$B$4)+(AG190*'MS-8,9,10 Domain 3 Weights'!$B$5)</f>
        <v>0</v>
      </c>
      <c r="AI190" s="75"/>
      <c r="AJ190" s="75"/>
      <c r="AK190" s="75"/>
      <c r="AL190" s="76">
        <f t="shared" si="27"/>
        <v>0</v>
      </c>
      <c r="AM190" s="78" t="str">
        <f t="shared" si="28"/>
        <v>No</v>
      </c>
      <c r="AN190" s="78" t="str">
        <f t="shared" si="29"/>
        <v>NOT SELECTED</v>
      </c>
      <c r="AO190" s="78" t="str">
        <f t="shared" si="30"/>
        <v>NOT SELECTED</v>
      </c>
      <c r="AP190" s="60" t="s">
        <v>869</v>
      </c>
      <c r="AQ190" s="73"/>
      <c r="AR190" s="73" t="s">
        <v>842</v>
      </c>
    </row>
    <row r="191" spans="1:44" ht="45.75" customHeight="1">
      <c r="A191" s="1" t="s">
        <v>266</v>
      </c>
      <c r="B191" s="70" t="s">
        <v>12</v>
      </c>
      <c r="C191" s="71">
        <v>3</v>
      </c>
      <c r="D191" s="72" t="s">
        <v>896</v>
      </c>
      <c r="E191" s="72"/>
      <c r="F191" s="73" t="s">
        <v>271</v>
      </c>
      <c r="G191" s="74" t="s">
        <v>19</v>
      </c>
      <c r="H191" s="73" t="s">
        <v>66</v>
      </c>
      <c r="I191" s="73" t="s">
        <v>755</v>
      </c>
      <c r="J191" s="73" t="s">
        <v>766</v>
      </c>
      <c r="K191" s="73" t="s">
        <v>727</v>
      </c>
      <c r="L191" s="73" t="s">
        <v>268</v>
      </c>
      <c r="M191" s="75">
        <v>4</v>
      </c>
      <c r="N191" s="75">
        <v>4</v>
      </c>
      <c r="O191" s="75">
        <v>4</v>
      </c>
      <c r="P191" s="75">
        <v>4</v>
      </c>
      <c r="Q191" s="75">
        <v>3</v>
      </c>
      <c r="R191" s="75">
        <v>4</v>
      </c>
      <c r="S191" s="76">
        <f>SUM(M191:$P191)</f>
        <v>16</v>
      </c>
      <c r="T191" s="81">
        <v>5</v>
      </c>
      <c r="U191" s="76">
        <f t="shared" si="32"/>
        <v>5</v>
      </c>
      <c r="V191" s="75"/>
      <c r="W191" s="75"/>
      <c r="X191" s="75"/>
      <c r="Y191" s="76">
        <f t="shared" si="24"/>
        <v>0</v>
      </c>
      <c r="Z191" s="75"/>
      <c r="AA191" s="76">
        <f t="shared" si="25"/>
        <v>0</v>
      </c>
      <c r="AB191" s="75"/>
      <c r="AC191" s="76">
        <f t="shared" si="26"/>
        <v>0</v>
      </c>
      <c r="AD191" s="75"/>
      <c r="AE191" s="75"/>
      <c r="AF191" s="75"/>
      <c r="AG191" s="75"/>
      <c r="AH191" s="76">
        <f>(AD191*'MS-8,9,10 Domain 3 Weights'!$B$2)+(AE191*'MS-8,9,10 Domain 3 Weights'!$B$3)+(AF191*'MS-8,9,10 Domain 3 Weights'!$B$4)+(AG191*'MS-8,9,10 Domain 3 Weights'!$B$5)</f>
        <v>0</v>
      </c>
      <c r="AI191" s="75">
        <v>3</v>
      </c>
      <c r="AJ191" s="75">
        <v>3</v>
      </c>
      <c r="AK191" s="75">
        <v>4</v>
      </c>
      <c r="AL191" s="76">
        <f t="shared" si="27"/>
        <v>10</v>
      </c>
      <c r="AM191" s="78" t="str">
        <f t="shared" si="28"/>
        <v>Yes</v>
      </c>
      <c r="AN191" s="78" t="str">
        <f t="shared" si="29"/>
        <v>SELECTED</v>
      </c>
      <c r="AO191" s="78" t="str">
        <f t="shared" si="30"/>
        <v>NOT SELECTED</v>
      </c>
      <c r="AP191" s="60" t="s">
        <v>869</v>
      </c>
      <c r="AQ191" s="73"/>
      <c r="AR191" s="73"/>
    </row>
    <row r="192" spans="1:44" ht="39">
      <c r="A192" s="1" t="s">
        <v>266</v>
      </c>
      <c r="B192" s="70" t="s">
        <v>12</v>
      </c>
      <c r="C192" s="71">
        <v>4</v>
      </c>
      <c r="D192" s="72" t="s">
        <v>896</v>
      </c>
      <c r="E192" s="72"/>
      <c r="F192" s="73" t="s">
        <v>272</v>
      </c>
      <c r="G192" s="74" t="s">
        <v>30</v>
      </c>
      <c r="H192" s="73" t="s">
        <v>260</v>
      </c>
      <c r="I192" s="73" t="s">
        <v>755</v>
      </c>
      <c r="J192" s="73" t="s">
        <v>767</v>
      </c>
      <c r="K192" s="73" t="s">
        <v>727</v>
      </c>
      <c r="L192" s="73" t="s">
        <v>268</v>
      </c>
      <c r="M192" s="75">
        <v>4</v>
      </c>
      <c r="N192" s="75">
        <v>4</v>
      </c>
      <c r="O192" s="75">
        <v>4</v>
      </c>
      <c r="P192" s="75">
        <v>4</v>
      </c>
      <c r="Q192" s="75">
        <v>3</v>
      </c>
      <c r="R192" s="75">
        <v>4</v>
      </c>
      <c r="S192" s="76">
        <f>SUM(M192:$P192)</f>
        <v>16</v>
      </c>
      <c r="T192" s="75"/>
      <c r="U192" s="76">
        <f t="shared" si="32"/>
        <v>0</v>
      </c>
      <c r="V192" s="75"/>
      <c r="W192" s="75"/>
      <c r="X192" s="75"/>
      <c r="Y192" s="76">
        <f t="shared" si="24"/>
        <v>0</v>
      </c>
      <c r="Z192" s="75"/>
      <c r="AA192" s="76">
        <f t="shared" si="25"/>
        <v>0</v>
      </c>
      <c r="AB192" s="75"/>
      <c r="AC192" s="76">
        <f t="shared" si="26"/>
        <v>0</v>
      </c>
      <c r="AD192" s="75"/>
      <c r="AE192" s="75"/>
      <c r="AF192" s="75"/>
      <c r="AG192" s="75"/>
      <c r="AH192" s="76">
        <f>(AD192*'MS-8,9,10 Domain 3 Weights'!$B$2)+(AE192*'MS-8,9,10 Domain 3 Weights'!$B$3)+(AF192*'MS-8,9,10 Domain 3 Weights'!$B$4)+(AG192*'MS-8,9,10 Domain 3 Weights'!$B$5)</f>
        <v>0</v>
      </c>
      <c r="AI192" s="75">
        <v>3</v>
      </c>
      <c r="AJ192" s="75">
        <v>3</v>
      </c>
      <c r="AK192" s="75">
        <v>3</v>
      </c>
      <c r="AL192" s="76">
        <f t="shared" si="27"/>
        <v>9</v>
      </c>
      <c r="AM192" s="78" t="str">
        <f t="shared" si="28"/>
        <v>No</v>
      </c>
      <c r="AN192" s="78" t="str">
        <f t="shared" si="29"/>
        <v>NOT SELECTED</v>
      </c>
      <c r="AO192" s="78" t="str">
        <f t="shared" si="30"/>
        <v>NOT SELECTED</v>
      </c>
      <c r="AP192" s="60" t="s">
        <v>862</v>
      </c>
      <c r="AQ192" s="73"/>
      <c r="AR192" s="73"/>
    </row>
    <row r="193" spans="1:44" ht="30.75" customHeight="1">
      <c r="A193" s="1" t="s">
        <v>266</v>
      </c>
      <c r="B193" s="70" t="s">
        <v>12</v>
      </c>
      <c r="C193" s="71">
        <v>5</v>
      </c>
      <c r="D193" s="72" t="s">
        <v>897</v>
      </c>
      <c r="E193" s="72"/>
      <c r="F193" s="73" t="s">
        <v>273</v>
      </c>
      <c r="G193" s="74" t="s">
        <v>36</v>
      </c>
      <c r="H193" s="73" t="s">
        <v>69</v>
      </c>
      <c r="I193" s="73" t="s">
        <v>755</v>
      </c>
      <c r="J193" s="73" t="s">
        <v>761</v>
      </c>
      <c r="K193" s="73" t="s">
        <v>727</v>
      </c>
      <c r="L193" s="73" t="s">
        <v>268</v>
      </c>
      <c r="M193" s="75">
        <v>4</v>
      </c>
      <c r="N193" s="75">
        <v>5</v>
      </c>
      <c r="O193" s="75">
        <v>3</v>
      </c>
      <c r="P193" s="75">
        <v>4</v>
      </c>
      <c r="Q193" s="75">
        <v>3</v>
      </c>
      <c r="R193" s="75">
        <v>3</v>
      </c>
      <c r="S193" s="76">
        <f t="shared" si="34"/>
        <v>16</v>
      </c>
      <c r="T193" s="79"/>
      <c r="U193" s="76">
        <f t="shared" si="32"/>
        <v>0</v>
      </c>
      <c r="V193" s="75">
        <v>5</v>
      </c>
      <c r="W193" s="75">
        <v>3</v>
      </c>
      <c r="X193" s="80">
        <v>4</v>
      </c>
      <c r="Y193" s="76">
        <f t="shared" si="24"/>
        <v>12</v>
      </c>
      <c r="Z193" s="75"/>
      <c r="AA193" s="76">
        <f t="shared" si="25"/>
        <v>0</v>
      </c>
      <c r="AB193" s="75"/>
      <c r="AC193" s="76">
        <f t="shared" si="26"/>
        <v>0</v>
      </c>
      <c r="AD193" s="75"/>
      <c r="AE193" s="75"/>
      <c r="AF193" s="75"/>
      <c r="AG193" s="75"/>
      <c r="AH193" s="76">
        <f>(AD193*'MS-8,9,10 Domain 3 Weights'!$B$2)+(AE193*'MS-8,9,10 Domain 3 Weights'!$B$3)+(AF193*'MS-8,9,10 Domain 3 Weights'!$B$4)+(AG193*'MS-8,9,10 Domain 3 Weights'!$B$5)</f>
        <v>0</v>
      </c>
      <c r="AI193" s="75">
        <v>4</v>
      </c>
      <c r="AJ193" s="75">
        <v>4</v>
      </c>
      <c r="AK193" s="75">
        <v>3</v>
      </c>
      <c r="AL193" s="76">
        <f t="shared" si="27"/>
        <v>11</v>
      </c>
      <c r="AM193" s="78" t="str">
        <f t="shared" si="28"/>
        <v>No</v>
      </c>
      <c r="AN193" s="78" t="str">
        <f t="shared" si="29"/>
        <v>NOT SELECTED</v>
      </c>
      <c r="AO193" s="78" t="str">
        <f t="shared" si="30"/>
        <v>NOT SELECTED</v>
      </c>
      <c r="AP193" s="60" t="s">
        <v>872</v>
      </c>
      <c r="AQ193" s="73" t="s">
        <v>959</v>
      </c>
      <c r="AR193" s="73"/>
    </row>
    <row r="194" spans="1:44" ht="39" customHeight="1">
      <c r="A194" s="1" t="s">
        <v>266</v>
      </c>
      <c r="B194" s="70" t="s">
        <v>12</v>
      </c>
      <c r="C194" s="71">
        <v>6</v>
      </c>
      <c r="D194" s="72" t="s">
        <v>897</v>
      </c>
      <c r="E194" s="72"/>
      <c r="F194" s="73" t="s">
        <v>274</v>
      </c>
      <c r="G194" s="74" t="s">
        <v>36</v>
      </c>
      <c r="H194" s="73" t="s">
        <v>69</v>
      </c>
      <c r="I194" s="73" t="s">
        <v>755</v>
      </c>
      <c r="J194" s="73" t="s">
        <v>761</v>
      </c>
      <c r="K194" s="73" t="s">
        <v>727</v>
      </c>
      <c r="L194" s="73" t="s">
        <v>268</v>
      </c>
      <c r="M194" s="75">
        <v>4</v>
      </c>
      <c r="N194" s="75">
        <v>5</v>
      </c>
      <c r="O194" s="75">
        <v>3</v>
      </c>
      <c r="P194" s="75">
        <v>4</v>
      </c>
      <c r="Q194" s="75">
        <v>3</v>
      </c>
      <c r="R194" s="75">
        <v>3</v>
      </c>
      <c r="S194" s="76">
        <f t="shared" si="34"/>
        <v>16</v>
      </c>
      <c r="T194" s="79"/>
      <c r="U194" s="76">
        <f t="shared" si="32"/>
        <v>0</v>
      </c>
      <c r="V194" s="75">
        <v>5</v>
      </c>
      <c r="W194" s="75">
        <v>3</v>
      </c>
      <c r="X194" s="80">
        <v>4</v>
      </c>
      <c r="Y194" s="76">
        <f t="shared" si="24"/>
        <v>12</v>
      </c>
      <c r="Z194" s="75"/>
      <c r="AA194" s="76">
        <f t="shared" si="25"/>
        <v>0</v>
      </c>
      <c r="AB194" s="75"/>
      <c r="AC194" s="76">
        <f t="shared" si="26"/>
        <v>0</v>
      </c>
      <c r="AD194" s="75"/>
      <c r="AE194" s="75"/>
      <c r="AF194" s="75"/>
      <c r="AG194" s="75"/>
      <c r="AH194" s="76">
        <f>(AD194*'MS-8,9,10 Domain 3 Weights'!$B$2)+(AE194*'MS-8,9,10 Domain 3 Weights'!$B$3)+(AF194*'MS-8,9,10 Domain 3 Weights'!$B$4)+(AG194*'MS-8,9,10 Domain 3 Weights'!$B$5)</f>
        <v>0</v>
      </c>
      <c r="AI194" s="75">
        <v>4</v>
      </c>
      <c r="AJ194" s="75">
        <v>4</v>
      </c>
      <c r="AK194" s="75">
        <v>3</v>
      </c>
      <c r="AL194" s="76">
        <f t="shared" si="27"/>
        <v>11</v>
      </c>
      <c r="AM194" s="78" t="str">
        <f t="shared" si="28"/>
        <v>No</v>
      </c>
      <c r="AN194" s="78" t="str">
        <f t="shared" si="29"/>
        <v>NOT SELECTED</v>
      </c>
      <c r="AO194" s="78" t="str">
        <f t="shared" si="30"/>
        <v>NOT SELECTED</v>
      </c>
      <c r="AP194" s="60" t="s">
        <v>872</v>
      </c>
      <c r="AQ194" s="73" t="s">
        <v>959</v>
      </c>
      <c r="AR194" s="73"/>
    </row>
    <row r="195" spans="1:44" ht="40.5" customHeight="1">
      <c r="A195" s="1" t="s">
        <v>266</v>
      </c>
      <c r="B195" s="70" t="s">
        <v>12</v>
      </c>
      <c r="C195" s="71">
        <v>7</v>
      </c>
      <c r="D195" s="72" t="s">
        <v>897</v>
      </c>
      <c r="E195" s="72"/>
      <c r="F195" s="73" t="s">
        <v>275</v>
      </c>
      <c r="G195" s="74" t="s">
        <v>36</v>
      </c>
      <c r="H195" s="73" t="s">
        <v>69</v>
      </c>
      <c r="I195" s="73" t="s">
        <v>755</v>
      </c>
      <c r="J195" s="73" t="s">
        <v>761</v>
      </c>
      <c r="K195" s="73" t="s">
        <v>727</v>
      </c>
      <c r="L195" s="73" t="s">
        <v>268</v>
      </c>
      <c r="M195" s="75">
        <v>4</v>
      </c>
      <c r="N195" s="75">
        <v>5</v>
      </c>
      <c r="O195" s="75">
        <v>3</v>
      </c>
      <c r="P195" s="75">
        <v>4</v>
      </c>
      <c r="Q195" s="75">
        <v>3</v>
      </c>
      <c r="R195" s="75">
        <v>3</v>
      </c>
      <c r="S195" s="76">
        <f t="shared" si="34"/>
        <v>16</v>
      </c>
      <c r="T195" s="79"/>
      <c r="U195" s="76">
        <f t="shared" si="32"/>
        <v>0</v>
      </c>
      <c r="V195" s="75">
        <v>5</v>
      </c>
      <c r="W195" s="75">
        <v>3</v>
      </c>
      <c r="X195" s="80">
        <v>4</v>
      </c>
      <c r="Y195" s="76">
        <f t="shared" si="24"/>
        <v>12</v>
      </c>
      <c r="Z195" s="75"/>
      <c r="AA195" s="76">
        <f t="shared" si="25"/>
        <v>0</v>
      </c>
      <c r="AB195" s="75"/>
      <c r="AC195" s="76">
        <f t="shared" si="26"/>
        <v>0</v>
      </c>
      <c r="AD195" s="75"/>
      <c r="AE195" s="75"/>
      <c r="AF195" s="75"/>
      <c r="AG195" s="75"/>
      <c r="AH195" s="76">
        <f>(AD195*'MS-8,9,10 Domain 3 Weights'!$B$2)+(AE195*'MS-8,9,10 Domain 3 Weights'!$B$3)+(AF195*'MS-8,9,10 Domain 3 Weights'!$B$4)+(AG195*'MS-8,9,10 Domain 3 Weights'!$B$5)</f>
        <v>0</v>
      </c>
      <c r="AI195" s="75">
        <v>4</v>
      </c>
      <c r="AJ195" s="75">
        <v>4</v>
      </c>
      <c r="AK195" s="75">
        <v>3</v>
      </c>
      <c r="AL195" s="76">
        <f t="shared" si="27"/>
        <v>11</v>
      </c>
      <c r="AM195" s="78" t="str">
        <f t="shared" si="28"/>
        <v>No</v>
      </c>
      <c r="AN195" s="78" t="str">
        <f t="shared" si="29"/>
        <v>NOT SELECTED</v>
      </c>
      <c r="AO195" s="78" t="str">
        <f t="shared" si="30"/>
        <v>NOT SELECTED</v>
      </c>
      <c r="AP195" s="60" t="s">
        <v>872</v>
      </c>
      <c r="AQ195" s="73" t="s">
        <v>959</v>
      </c>
      <c r="AR195" s="73"/>
    </row>
    <row r="196" spans="1:44" ht="53.25" customHeight="1">
      <c r="A196" s="1" t="s">
        <v>266</v>
      </c>
      <c r="B196" s="70" t="s">
        <v>12</v>
      </c>
      <c r="C196" s="71">
        <v>8</v>
      </c>
      <c r="D196" s="72" t="s">
        <v>897</v>
      </c>
      <c r="E196" s="72"/>
      <c r="F196" s="73" t="s">
        <v>276</v>
      </c>
      <c r="G196" s="74" t="s">
        <v>36</v>
      </c>
      <c r="H196" s="73" t="s">
        <v>69</v>
      </c>
      <c r="I196" s="73" t="s">
        <v>755</v>
      </c>
      <c r="J196" s="73" t="s">
        <v>761</v>
      </c>
      <c r="K196" s="73" t="s">
        <v>727</v>
      </c>
      <c r="L196" s="73" t="s">
        <v>268</v>
      </c>
      <c r="M196" s="75">
        <v>4</v>
      </c>
      <c r="N196" s="75">
        <v>4</v>
      </c>
      <c r="O196" s="75">
        <v>3</v>
      </c>
      <c r="P196" s="75">
        <v>4</v>
      </c>
      <c r="Q196" s="75">
        <v>3</v>
      </c>
      <c r="R196" s="75">
        <v>3</v>
      </c>
      <c r="S196" s="76">
        <f t="shared" si="34"/>
        <v>15</v>
      </c>
      <c r="T196" s="79"/>
      <c r="U196" s="76">
        <f t="shared" si="32"/>
        <v>0</v>
      </c>
      <c r="V196" s="75">
        <v>5</v>
      </c>
      <c r="W196" s="75">
        <v>4</v>
      </c>
      <c r="X196" s="80">
        <v>4</v>
      </c>
      <c r="Y196" s="76">
        <f t="shared" si="24"/>
        <v>13</v>
      </c>
      <c r="Z196" s="75"/>
      <c r="AA196" s="76">
        <f t="shared" si="25"/>
        <v>0</v>
      </c>
      <c r="AB196" s="75"/>
      <c r="AC196" s="76">
        <f t="shared" si="26"/>
        <v>0</v>
      </c>
      <c r="AD196" s="75"/>
      <c r="AE196" s="75"/>
      <c r="AF196" s="75"/>
      <c r="AG196" s="75"/>
      <c r="AH196" s="76">
        <f>(AD196*'MS-8,9,10 Domain 3 Weights'!$B$2)+(AE196*'MS-8,9,10 Domain 3 Weights'!$B$3)+(AF196*'MS-8,9,10 Domain 3 Weights'!$B$4)+(AG196*'MS-8,9,10 Domain 3 Weights'!$B$5)</f>
        <v>0</v>
      </c>
      <c r="AI196" s="75">
        <v>4</v>
      </c>
      <c r="AJ196" s="75">
        <v>4</v>
      </c>
      <c r="AK196" s="75">
        <v>3</v>
      </c>
      <c r="AL196" s="76">
        <f t="shared" si="27"/>
        <v>11</v>
      </c>
      <c r="AM196" s="78" t="str">
        <f t="shared" si="28"/>
        <v>Yes</v>
      </c>
      <c r="AN196" s="78" t="str">
        <f t="shared" si="29"/>
        <v>NOT SELECTED</v>
      </c>
      <c r="AO196" s="78" t="str">
        <f t="shared" si="30"/>
        <v>NOT SELECTED</v>
      </c>
      <c r="AP196" s="60" t="s">
        <v>872</v>
      </c>
      <c r="AQ196" s="73" t="s">
        <v>959</v>
      </c>
      <c r="AR196" s="73"/>
    </row>
    <row r="197" spans="1:44" ht="41.25" customHeight="1">
      <c r="A197" s="1" t="s">
        <v>266</v>
      </c>
      <c r="B197" s="70" t="s">
        <v>12</v>
      </c>
      <c r="C197" s="71">
        <v>9</v>
      </c>
      <c r="D197" s="72" t="s">
        <v>897</v>
      </c>
      <c r="E197" s="72"/>
      <c r="F197" s="73" t="s">
        <v>277</v>
      </c>
      <c r="G197" s="74" t="s">
        <v>36</v>
      </c>
      <c r="H197" s="73" t="s">
        <v>69</v>
      </c>
      <c r="I197" s="73" t="s">
        <v>755</v>
      </c>
      <c r="J197" s="73" t="s">
        <v>761</v>
      </c>
      <c r="K197" s="73" t="s">
        <v>727</v>
      </c>
      <c r="L197" s="73" t="s">
        <v>268</v>
      </c>
      <c r="M197" s="75">
        <v>4</v>
      </c>
      <c r="N197" s="75">
        <v>5</v>
      </c>
      <c r="O197" s="75">
        <v>2</v>
      </c>
      <c r="P197" s="75">
        <v>4</v>
      </c>
      <c r="Q197" s="75">
        <v>3</v>
      </c>
      <c r="R197" s="75">
        <v>3</v>
      </c>
      <c r="S197" s="76">
        <f t="shared" si="34"/>
        <v>15</v>
      </c>
      <c r="T197" s="79"/>
      <c r="U197" s="76">
        <f t="shared" si="32"/>
        <v>0</v>
      </c>
      <c r="V197" s="75">
        <v>5</v>
      </c>
      <c r="W197" s="75">
        <v>5</v>
      </c>
      <c r="X197" s="80">
        <v>3</v>
      </c>
      <c r="Y197" s="76">
        <f t="shared" ref="Y197:Y258" si="37">SUM(V197:X197)</f>
        <v>13</v>
      </c>
      <c r="Z197" s="75"/>
      <c r="AA197" s="76">
        <f t="shared" si="25"/>
        <v>0</v>
      </c>
      <c r="AB197" s="75"/>
      <c r="AC197" s="76">
        <f t="shared" si="26"/>
        <v>0</v>
      </c>
      <c r="AD197" s="75"/>
      <c r="AE197" s="75"/>
      <c r="AF197" s="75"/>
      <c r="AG197" s="75"/>
      <c r="AH197" s="76">
        <f>(AD197*'MS-8,9,10 Domain 3 Weights'!$B$2)+(AE197*'MS-8,9,10 Domain 3 Weights'!$B$3)+(AF197*'MS-8,9,10 Domain 3 Weights'!$B$4)+(AG197*'MS-8,9,10 Domain 3 Weights'!$B$5)</f>
        <v>0</v>
      </c>
      <c r="AI197" s="75">
        <v>4</v>
      </c>
      <c r="AJ197" s="75">
        <v>4</v>
      </c>
      <c r="AK197" s="75">
        <v>3</v>
      </c>
      <c r="AL197" s="76">
        <f t="shared" si="27"/>
        <v>11</v>
      </c>
      <c r="AM197" s="78" t="str">
        <f t="shared" si="28"/>
        <v>Yes</v>
      </c>
      <c r="AN197" s="78" t="str">
        <f t="shared" si="29"/>
        <v>NOT SELECTED</v>
      </c>
      <c r="AO197" s="78" t="str">
        <f t="shared" si="30"/>
        <v>NOT SELECTED</v>
      </c>
      <c r="AP197" s="60" t="s">
        <v>872</v>
      </c>
      <c r="AQ197" s="73" t="s">
        <v>959</v>
      </c>
      <c r="AR197" s="73"/>
    </row>
    <row r="198" spans="1:44" ht="52.5" customHeight="1">
      <c r="A198" s="1" t="s">
        <v>266</v>
      </c>
      <c r="B198" s="70" t="s">
        <v>12</v>
      </c>
      <c r="C198" s="71">
        <v>10</v>
      </c>
      <c r="D198" s="72" t="s">
        <v>897</v>
      </c>
      <c r="E198" s="72"/>
      <c r="F198" s="73" t="s">
        <v>278</v>
      </c>
      <c r="G198" s="74" t="s">
        <v>36</v>
      </c>
      <c r="H198" s="73" t="s">
        <v>69</v>
      </c>
      <c r="I198" s="73" t="s">
        <v>755</v>
      </c>
      <c r="J198" s="73" t="s">
        <v>761</v>
      </c>
      <c r="K198" s="73" t="s">
        <v>727</v>
      </c>
      <c r="L198" s="73" t="s">
        <v>268</v>
      </c>
      <c r="M198" s="75">
        <v>4</v>
      </c>
      <c r="N198" s="75">
        <v>5</v>
      </c>
      <c r="O198" s="75">
        <v>3</v>
      </c>
      <c r="P198" s="75">
        <v>4</v>
      </c>
      <c r="Q198" s="75">
        <v>3</v>
      </c>
      <c r="R198" s="75">
        <v>3</v>
      </c>
      <c r="S198" s="76">
        <f t="shared" si="34"/>
        <v>16</v>
      </c>
      <c r="T198" s="79"/>
      <c r="U198" s="76">
        <f t="shared" si="32"/>
        <v>0</v>
      </c>
      <c r="V198" s="75">
        <v>5</v>
      </c>
      <c r="W198" s="75">
        <v>3</v>
      </c>
      <c r="X198" s="80">
        <v>5</v>
      </c>
      <c r="Y198" s="76">
        <f t="shared" si="37"/>
        <v>13</v>
      </c>
      <c r="Z198" s="75"/>
      <c r="AA198" s="76">
        <f t="shared" ref="AA198:AA259" si="38">Z198</f>
        <v>0</v>
      </c>
      <c r="AB198" s="75"/>
      <c r="AC198" s="76">
        <f t="shared" ref="AC198:AC259" si="39">AB198</f>
        <v>0</v>
      </c>
      <c r="AD198" s="75"/>
      <c r="AE198" s="75"/>
      <c r="AF198" s="75"/>
      <c r="AG198" s="75"/>
      <c r="AH198" s="76">
        <f>(AD198*'MS-8,9,10 Domain 3 Weights'!$B$2)+(AE198*'MS-8,9,10 Domain 3 Weights'!$B$3)+(AF198*'MS-8,9,10 Domain 3 Weights'!$B$4)+(AG198*'MS-8,9,10 Domain 3 Weights'!$B$5)</f>
        <v>0</v>
      </c>
      <c r="AI198" s="75">
        <v>4</v>
      </c>
      <c r="AJ198" s="75">
        <v>4</v>
      </c>
      <c r="AK198" s="75">
        <v>3</v>
      </c>
      <c r="AL198" s="76">
        <f t="shared" ref="AL198:AL259" si="40">SUM(AI198:AK198)</f>
        <v>11</v>
      </c>
      <c r="AM198" s="78" t="str">
        <f t="shared" si="28"/>
        <v>Yes</v>
      </c>
      <c r="AN198" s="78" t="str">
        <f t="shared" si="29"/>
        <v>SELECTED</v>
      </c>
      <c r="AO198" s="78" t="str">
        <f t="shared" si="30"/>
        <v>NOT SELECTED</v>
      </c>
      <c r="AP198" s="60" t="s">
        <v>872</v>
      </c>
      <c r="AQ198" s="73" t="s">
        <v>959</v>
      </c>
      <c r="AR198" s="73"/>
    </row>
    <row r="199" spans="1:44" ht="39" customHeight="1">
      <c r="A199" s="1" t="s">
        <v>266</v>
      </c>
      <c r="B199" s="70" t="s">
        <v>12</v>
      </c>
      <c r="C199" s="71">
        <v>11</v>
      </c>
      <c r="D199" s="72" t="s">
        <v>897</v>
      </c>
      <c r="E199" s="72"/>
      <c r="F199" s="73" t="s">
        <v>279</v>
      </c>
      <c r="G199" s="74" t="s">
        <v>36</v>
      </c>
      <c r="H199" s="73" t="s">
        <v>69</v>
      </c>
      <c r="I199" s="73" t="s">
        <v>755</v>
      </c>
      <c r="J199" s="73" t="s">
        <v>761</v>
      </c>
      <c r="K199" s="73" t="s">
        <v>727</v>
      </c>
      <c r="L199" s="73" t="s">
        <v>268</v>
      </c>
      <c r="M199" s="75">
        <v>4</v>
      </c>
      <c r="N199" s="75">
        <v>4</v>
      </c>
      <c r="O199" s="75">
        <v>3</v>
      </c>
      <c r="P199" s="75">
        <v>4</v>
      </c>
      <c r="Q199" s="75">
        <v>3</v>
      </c>
      <c r="R199" s="75">
        <v>3</v>
      </c>
      <c r="S199" s="76">
        <f t="shared" si="34"/>
        <v>15</v>
      </c>
      <c r="T199" s="79"/>
      <c r="U199" s="76">
        <f t="shared" si="32"/>
        <v>0</v>
      </c>
      <c r="V199" s="75">
        <v>5</v>
      </c>
      <c r="W199" s="75">
        <v>4</v>
      </c>
      <c r="X199" s="80">
        <v>4</v>
      </c>
      <c r="Y199" s="76">
        <f t="shared" si="37"/>
        <v>13</v>
      </c>
      <c r="Z199" s="75"/>
      <c r="AA199" s="76">
        <f t="shared" si="38"/>
        <v>0</v>
      </c>
      <c r="AB199" s="75"/>
      <c r="AC199" s="76">
        <f t="shared" si="39"/>
        <v>0</v>
      </c>
      <c r="AD199" s="75"/>
      <c r="AE199" s="75"/>
      <c r="AF199" s="75"/>
      <c r="AG199" s="75"/>
      <c r="AH199" s="76">
        <f>(AD199*'MS-8,9,10 Domain 3 Weights'!$B$2)+(AE199*'MS-8,9,10 Domain 3 Weights'!$B$3)+(AF199*'MS-8,9,10 Domain 3 Weights'!$B$4)+(AG199*'MS-8,9,10 Domain 3 Weights'!$B$5)</f>
        <v>0</v>
      </c>
      <c r="AI199" s="75">
        <v>4</v>
      </c>
      <c r="AJ199" s="75">
        <v>4</v>
      </c>
      <c r="AK199" s="75">
        <v>3</v>
      </c>
      <c r="AL199" s="76">
        <f t="shared" si="40"/>
        <v>11</v>
      </c>
      <c r="AM199" s="78" t="str">
        <f t="shared" ref="AM199:AM260" si="41">IF(OR(U199&gt;=$Q$2,Y199&gt;=$Q$3,AA199&gt;=$Q$4,AC199&gt;=$Q$5,AH199&gt;=$Q$6),"Yes","No")</f>
        <v>Yes</v>
      </c>
      <c r="AN199" s="78" t="str">
        <f t="shared" ref="AN199:AN260" si="42">IF(AND(S199&gt;=$Q$1,AM199="Yes"),"SELECTED","NOT SELECTED")</f>
        <v>NOT SELECTED</v>
      </c>
      <c r="AO199" s="78" t="str">
        <f t="shared" ref="AO199:AO260" si="43">IF(AND(AN199="SELECTED",AL199&gt;=$Q$7),"CORE","NOT SELECTED")</f>
        <v>NOT SELECTED</v>
      </c>
      <c r="AP199" s="60" t="s">
        <v>872</v>
      </c>
      <c r="AQ199" s="73" t="s">
        <v>959</v>
      </c>
      <c r="AR199" s="73"/>
    </row>
    <row r="200" spans="1:44" ht="40.5" customHeight="1">
      <c r="A200" s="1" t="s">
        <v>266</v>
      </c>
      <c r="B200" s="70" t="s">
        <v>12</v>
      </c>
      <c r="C200" s="71">
        <v>12</v>
      </c>
      <c r="D200" s="72" t="s">
        <v>897</v>
      </c>
      <c r="E200" s="72"/>
      <c r="F200" s="73" t="s">
        <v>280</v>
      </c>
      <c r="G200" s="74" t="s">
        <v>36</v>
      </c>
      <c r="H200" s="73" t="s">
        <v>69</v>
      </c>
      <c r="I200" s="73" t="s">
        <v>755</v>
      </c>
      <c r="J200" s="73" t="s">
        <v>761</v>
      </c>
      <c r="K200" s="73" t="s">
        <v>727</v>
      </c>
      <c r="L200" s="73" t="s">
        <v>268</v>
      </c>
      <c r="M200" s="75">
        <v>4</v>
      </c>
      <c r="N200" s="75">
        <v>5</v>
      </c>
      <c r="O200" s="75">
        <v>3</v>
      </c>
      <c r="P200" s="75">
        <v>4</v>
      </c>
      <c r="Q200" s="75">
        <v>3</v>
      </c>
      <c r="R200" s="75">
        <v>3</v>
      </c>
      <c r="S200" s="76">
        <f t="shared" ref="S200" si="44">SUM(M200:P200)</f>
        <v>16</v>
      </c>
      <c r="T200" s="79"/>
      <c r="U200" s="76">
        <f t="shared" si="32"/>
        <v>0</v>
      </c>
      <c r="V200" s="75">
        <v>5</v>
      </c>
      <c r="W200" s="75">
        <v>4</v>
      </c>
      <c r="X200" s="80">
        <v>4</v>
      </c>
      <c r="Y200" s="76">
        <f t="shared" si="37"/>
        <v>13</v>
      </c>
      <c r="Z200" s="75"/>
      <c r="AA200" s="76">
        <f t="shared" si="38"/>
        <v>0</v>
      </c>
      <c r="AB200" s="75"/>
      <c r="AC200" s="76">
        <f t="shared" si="39"/>
        <v>0</v>
      </c>
      <c r="AD200" s="75"/>
      <c r="AE200" s="75"/>
      <c r="AF200" s="75"/>
      <c r="AG200" s="75"/>
      <c r="AH200" s="76">
        <f>(AD200*'MS-8,9,10 Domain 3 Weights'!$B$2)+(AE200*'MS-8,9,10 Domain 3 Weights'!$B$3)+(AF200*'MS-8,9,10 Domain 3 Weights'!$B$4)+(AG200*'MS-8,9,10 Domain 3 Weights'!$B$5)</f>
        <v>0</v>
      </c>
      <c r="AI200" s="75">
        <v>4</v>
      </c>
      <c r="AJ200" s="75">
        <v>4</v>
      </c>
      <c r="AK200" s="75">
        <v>3</v>
      </c>
      <c r="AL200" s="76">
        <f t="shared" si="40"/>
        <v>11</v>
      </c>
      <c r="AM200" s="78" t="str">
        <f t="shared" si="41"/>
        <v>Yes</v>
      </c>
      <c r="AN200" s="78" t="str">
        <f t="shared" si="42"/>
        <v>SELECTED</v>
      </c>
      <c r="AO200" s="78" t="str">
        <f t="shared" si="43"/>
        <v>NOT SELECTED</v>
      </c>
      <c r="AP200" s="60" t="s">
        <v>872</v>
      </c>
      <c r="AQ200" s="73" t="s">
        <v>959</v>
      </c>
      <c r="AR200" s="73"/>
    </row>
    <row r="201" spans="1:44" ht="39.75" customHeight="1">
      <c r="A201" s="1" t="s">
        <v>266</v>
      </c>
      <c r="B201" s="70" t="s">
        <v>12</v>
      </c>
      <c r="C201" s="71">
        <v>13</v>
      </c>
      <c r="D201" s="72" t="s">
        <v>897</v>
      </c>
      <c r="E201" s="72"/>
      <c r="F201" s="73" t="s">
        <v>281</v>
      </c>
      <c r="G201" s="74" t="s">
        <v>36</v>
      </c>
      <c r="H201" s="73" t="s">
        <v>69</v>
      </c>
      <c r="I201" s="73" t="s">
        <v>755</v>
      </c>
      <c r="J201" s="73" t="s">
        <v>761</v>
      </c>
      <c r="K201" s="73" t="s">
        <v>727</v>
      </c>
      <c r="L201" s="73" t="s">
        <v>268</v>
      </c>
      <c r="M201" s="75">
        <v>4</v>
      </c>
      <c r="N201" s="75">
        <v>4</v>
      </c>
      <c r="O201" s="75">
        <v>4</v>
      </c>
      <c r="P201" s="75">
        <v>4</v>
      </c>
      <c r="Q201" s="75">
        <v>3</v>
      </c>
      <c r="R201" s="75">
        <v>3</v>
      </c>
      <c r="S201" s="76">
        <f t="shared" ref="S201:S258" si="45">SUM(M201:P201)</f>
        <v>16</v>
      </c>
      <c r="T201" s="79"/>
      <c r="U201" s="76">
        <f t="shared" si="32"/>
        <v>0</v>
      </c>
      <c r="V201" s="75">
        <v>5</v>
      </c>
      <c r="W201" s="75">
        <v>2</v>
      </c>
      <c r="X201" s="75">
        <v>3</v>
      </c>
      <c r="Y201" s="76">
        <f t="shared" si="37"/>
        <v>10</v>
      </c>
      <c r="Z201" s="75"/>
      <c r="AA201" s="76">
        <f t="shared" si="38"/>
        <v>0</v>
      </c>
      <c r="AB201" s="75"/>
      <c r="AC201" s="76">
        <f t="shared" si="39"/>
        <v>0</v>
      </c>
      <c r="AD201" s="75"/>
      <c r="AE201" s="75"/>
      <c r="AF201" s="75"/>
      <c r="AG201" s="75"/>
      <c r="AH201" s="76">
        <f>(AD201*'MS-8,9,10 Domain 3 Weights'!$B$2)+(AE201*'MS-8,9,10 Domain 3 Weights'!$B$3)+(AF201*'MS-8,9,10 Domain 3 Weights'!$B$4)+(AG201*'MS-8,9,10 Domain 3 Weights'!$B$5)</f>
        <v>0</v>
      </c>
      <c r="AI201" s="75">
        <v>4</v>
      </c>
      <c r="AJ201" s="75">
        <v>4</v>
      </c>
      <c r="AK201" s="75">
        <v>3</v>
      </c>
      <c r="AL201" s="76">
        <f t="shared" si="40"/>
        <v>11</v>
      </c>
      <c r="AM201" s="78" t="str">
        <f t="shared" si="41"/>
        <v>No</v>
      </c>
      <c r="AN201" s="78" t="str">
        <f t="shared" si="42"/>
        <v>NOT SELECTED</v>
      </c>
      <c r="AO201" s="78" t="str">
        <f t="shared" si="43"/>
        <v>NOT SELECTED</v>
      </c>
      <c r="AP201" s="60" t="s">
        <v>872</v>
      </c>
      <c r="AQ201" s="73" t="s">
        <v>959</v>
      </c>
      <c r="AR201" s="73" t="s">
        <v>843</v>
      </c>
    </row>
    <row r="202" spans="1:44" ht="43.5" customHeight="1">
      <c r="A202" s="1" t="s">
        <v>266</v>
      </c>
      <c r="B202" s="70" t="s">
        <v>12</v>
      </c>
      <c r="C202" s="71">
        <v>14</v>
      </c>
      <c r="D202" s="72" t="s">
        <v>898</v>
      </c>
      <c r="E202" s="72"/>
      <c r="F202" s="73" t="s">
        <v>282</v>
      </c>
      <c r="G202" s="74" t="s">
        <v>77</v>
      </c>
      <c r="H202" s="73" t="s">
        <v>78</v>
      </c>
      <c r="I202" s="73" t="s">
        <v>755</v>
      </c>
      <c r="J202" s="73" t="s">
        <v>762</v>
      </c>
      <c r="K202" s="73" t="s">
        <v>727</v>
      </c>
      <c r="L202" s="73" t="s">
        <v>268</v>
      </c>
      <c r="M202" s="75">
        <v>4</v>
      </c>
      <c r="N202" s="75">
        <v>4</v>
      </c>
      <c r="O202" s="75">
        <v>3</v>
      </c>
      <c r="P202" s="75">
        <v>5</v>
      </c>
      <c r="Q202" s="75">
        <v>3</v>
      </c>
      <c r="R202" s="75">
        <v>3</v>
      </c>
      <c r="S202" s="76">
        <f>SUM(M202:P202)</f>
        <v>16</v>
      </c>
      <c r="T202" s="75"/>
      <c r="U202" s="76">
        <f t="shared" ref="U202:U212" si="46">IF(D202="MS-1",T202*(VLOOKUP(J202,_tbl.MS1,3,FALSE)),T202)</f>
        <v>0</v>
      </c>
      <c r="V202" s="75"/>
      <c r="W202" s="75"/>
      <c r="X202" s="75"/>
      <c r="Y202" s="76">
        <f t="shared" si="37"/>
        <v>0</v>
      </c>
      <c r="Z202" s="75">
        <v>4</v>
      </c>
      <c r="AA202" s="76">
        <f t="shared" si="38"/>
        <v>4</v>
      </c>
      <c r="AB202" s="75"/>
      <c r="AC202" s="76">
        <f t="shared" si="39"/>
        <v>0</v>
      </c>
      <c r="AD202" s="75"/>
      <c r="AE202" s="75"/>
      <c r="AF202" s="75"/>
      <c r="AG202" s="75"/>
      <c r="AH202" s="76">
        <f>(AD202*'MS-8,9,10 Domain 3 Weights'!$B$2)+(AE202*'MS-8,9,10 Domain 3 Weights'!$B$3)+(AF202*'MS-8,9,10 Domain 3 Weights'!$B$4)+(AG202*'MS-8,9,10 Domain 3 Weights'!$B$5)</f>
        <v>0</v>
      </c>
      <c r="AI202" s="75"/>
      <c r="AJ202" s="75"/>
      <c r="AK202" s="75"/>
      <c r="AL202" s="76">
        <f t="shared" si="40"/>
        <v>0</v>
      </c>
      <c r="AM202" s="78" t="str">
        <f t="shared" si="41"/>
        <v>Yes</v>
      </c>
      <c r="AN202" s="78" t="str">
        <f t="shared" si="42"/>
        <v>SELECTED</v>
      </c>
      <c r="AO202" s="78" t="str">
        <f t="shared" si="43"/>
        <v>NOT SELECTED</v>
      </c>
      <c r="AP202" s="60" t="s">
        <v>872</v>
      </c>
      <c r="AQ202" s="73"/>
      <c r="AR202" s="73"/>
    </row>
    <row r="203" spans="1:44" ht="45.75" customHeight="1">
      <c r="A203" s="1" t="s">
        <v>283</v>
      </c>
      <c r="B203" s="70" t="s">
        <v>12</v>
      </c>
      <c r="C203" s="71">
        <v>1</v>
      </c>
      <c r="D203" s="72" t="s">
        <v>896</v>
      </c>
      <c r="E203" s="72"/>
      <c r="F203" s="73" t="s">
        <v>284</v>
      </c>
      <c r="G203" s="74" t="s">
        <v>22</v>
      </c>
      <c r="H203" s="73" t="s">
        <v>285</v>
      </c>
      <c r="I203" s="73" t="s">
        <v>755</v>
      </c>
      <c r="J203" s="73" t="s">
        <v>765</v>
      </c>
      <c r="K203" s="73" t="s">
        <v>726</v>
      </c>
      <c r="L203" s="73" t="s">
        <v>886</v>
      </c>
      <c r="M203" s="75">
        <v>4</v>
      </c>
      <c r="N203" s="75">
        <v>4</v>
      </c>
      <c r="O203" s="75">
        <v>4</v>
      </c>
      <c r="P203" s="75">
        <v>4</v>
      </c>
      <c r="Q203" s="75">
        <v>4</v>
      </c>
      <c r="R203" s="75">
        <v>3</v>
      </c>
      <c r="S203" s="76">
        <f>SUM(M203:$P203)</f>
        <v>16</v>
      </c>
      <c r="T203" s="75">
        <v>4</v>
      </c>
      <c r="U203" s="76">
        <f t="shared" si="46"/>
        <v>1.2</v>
      </c>
      <c r="V203" s="75"/>
      <c r="W203" s="75"/>
      <c r="X203" s="75"/>
      <c r="Y203" s="76">
        <f t="shared" si="37"/>
        <v>0</v>
      </c>
      <c r="Z203" s="75"/>
      <c r="AA203" s="76">
        <f t="shared" si="38"/>
        <v>0</v>
      </c>
      <c r="AB203" s="75"/>
      <c r="AC203" s="76">
        <f t="shared" si="39"/>
        <v>0</v>
      </c>
      <c r="AD203" s="75"/>
      <c r="AE203" s="75"/>
      <c r="AF203" s="75"/>
      <c r="AG203" s="75"/>
      <c r="AH203" s="76">
        <f>(AD203*'MS-8,9,10 Domain 3 Weights'!$B$2)+(AE203*'MS-8,9,10 Domain 3 Weights'!$B$3)+(AF203*'MS-8,9,10 Domain 3 Weights'!$B$4)+(AG203*'MS-8,9,10 Domain 3 Weights'!$B$5)</f>
        <v>0</v>
      </c>
      <c r="AI203" s="75">
        <v>3</v>
      </c>
      <c r="AJ203" s="75">
        <v>3</v>
      </c>
      <c r="AK203" s="75">
        <v>3</v>
      </c>
      <c r="AL203" s="76">
        <f t="shared" si="40"/>
        <v>9</v>
      </c>
      <c r="AM203" s="78" t="str">
        <f t="shared" si="41"/>
        <v>No</v>
      </c>
      <c r="AN203" s="78" t="str">
        <f t="shared" si="42"/>
        <v>NOT SELECTED</v>
      </c>
      <c r="AO203" s="78" t="str">
        <f t="shared" si="43"/>
        <v>NOT SELECTED</v>
      </c>
      <c r="AP203" s="60" t="s">
        <v>869</v>
      </c>
      <c r="AQ203" s="73"/>
      <c r="AR203" s="73" t="s">
        <v>286</v>
      </c>
    </row>
    <row r="204" spans="1:44" ht="52">
      <c r="A204" s="1" t="s">
        <v>283</v>
      </c>
      <c r="B204" s="70" t="s">
        <v>12</v>
      </c>
      <c r="C204" s="71">
        <v>2</v>
      </c>
      <c r="D204" s="72" t="s">
        <v>896</v>
      </c>
      <c r="E204" s="72"/>
      <c r="F204" s="73" t="s">
        <v>287</v>
      </c>
      <c r="G204" s="74" t="s">
        <v>22</v>
      </c>
      <c r="H204" s="73" t="s">
        <v>288</v>
      </c>
      <c r="I204" s="73" t="s">
        <v>755</v>
      </c>
      <c r="J204" s="73" t="s">
        <v>765</v>
      </c>
      <c r="K204" s="73" t="s">
        <v>726</v>
      </c>
      <c r="L204" s="73" t="s">
        <v>886</v>
      </c>
      <c r="M204" s="75">
        <v>4</v>
      </c>
      <c r="N204" s="75">
        <v>4</v>
      </c>
      <c r="O204" s="75">
        <v>4</v>
      </c>
      <c r="P204" s="75">
        <v>4</v>
      </c>
      <c r="Q204" s="75">
        <v>4</v>
      </c>
      <c r="R204" s="75">
        <v>3</v>
      </c>
      <c r="S204" s="76">
        <f>SUM(M204:$P204)</f>
        <v>16</v>
      </c>
      <c r="T204" s="75">
        <v>4</v>
      </c>
      <c r="U204" s="76">
        <f t="shared" si="46"/>
        <v>1.2</v>
      </c>
      <c r="V204" s="75"/>
      <c r="W204" s="75"/>
      <c r="X204" s="75"/>
      <c r="Y204" s="76">
        <f t="shared" si="37"/>
        <v>0</v>
      </c>
      <c r="Z204" s="75"/>
      <c r="AA204" s="76">
        <f t="shared" si="38"/>
        <v>0</v>
      </c>
      <c r="AB204" s="75"/>
      <c r="AC204" s="76">
        <f t="shared" si="39"/>
        <v>0</v>
      </c>
      <c r="AD204" s="75"/>
      <c r="AE204" s="75"/>
      <c r="AF204" s="75"/>
      <c r="AG204" s="75"/>
      <c r="AH204" s="76">
        <f>(AD204*'MS-8,9,10 Domain 3 Weights'!$B$2)+(AE204*'MS-8,9,10 Domain 3 Weights'!$B$3)+(AF204*'MS-8,9,10 Domain 3 Weights'!$B$4)+(AG204*'MS-8,9,10 Domain 3 Weights'!$B$5)</f>
        <v>0</v>
      </c>
      <c r="AI204" s="75">
        <v>3</v>
      </c>
      <c r="AJ204" s="75">
        <v>3</v>
      </c>
      <c r="AK204" s="75">
        <v>3</v>
      </c>
      <c r="AL204" s="76">
        <f t="shared" si="40"/>
        <v>9</v>
      </c>
      <c r="AM204" s="78" t="str">
        <f t="shared" si="41"/>
        <v>No</v>
      </c>
      <c r="AN204" s="78" t="str">
        <f t="shared" si="42"/>
        <v>NOT SELECTED</v>
      </c>
      <c r="AO204" s="78" t="str">
        <f t="shared" si="43"/>
        <v>NOT SELECTED</v>
      </c>
      <c r="AP204" s="60" t="s">
        <v>869</v>
      </c>
      <c r="AQ204" s="73"/>
      <c r="AR204" s="73" t="s">
        <v>286</v>
      </c>
    </row>
    <row r="205" spans="1:44" ht="51" customHeight="1">
      <c r="A205" s="1" t="s">
        <v>283</v>
      </c>
      <c r="B205" s="70" t="s">
        <v>12</v>
      </c>
      <c r="C205" s="71">
        <v>3</v>
      </c>
      <c r="D205" s="72" t="s">
        <v>896</v>
      </c>
      <c r="E205" s="72"/>
      <c r="F205" s="73" t="s">
        <v>289</v>
      </c>
      <c r="G205" s="74" t="s">
        <v>22</v>
      </c>
      <c r="H205" s="73" t="s">
        <v>285</v>
      </c>
      <c r="I205" s="73" t="s">
        <v>755</v>
      </c>
      <c r="J205" s="73" t="s">
        <v>765</v>
      </c>
      <c r="K205" s="73" t="s">
        <v>726</v>
      </c>
      <c r="L205" s="73" t="s">
        <v>886</v>
      </c>
      <c r="M205" s="75">
        <v>4</v>
      </c>
      <c r="N205" s="75">
        <v>4</v>
      </c>
      <c r="O205" s="75">
        <v>4</v>
      </c>
      <c r="P205" s="75">
        <v>4</v>
      </c>
      <c r="Q205" s="75">
        <v>4</v>
      </c>
      <c r="R205" s="75">
        <v>3</v>
      </c>
      <c r="S205" s="76">
        <f>SUM(M205:$P205)</f>
        <v>16</v>
      </c>
      <c r="T205" s="75">
        <v>4</v>
      </c>
      <c r="U205" s="76">
        <f t="shared" si="46"/>
        <v>1.2</v>
      </c>
      <c r="V205" s="75"/>
      <c r="W205" s="75"/>
      <c r="X205" s="75"/>
      <c r="Y205" s="76">
        <f t="shared" si="37"/>
        <v>0</v>
      </c>
      <c r="Z205" s="75"/>
      <c r="AA205" s="76">
        <f t="shared" si="38"/>
        <v>0</v>
      </c>
      <c r="AB205" s="75"/>
      <c r="AC205" s="76">
        <f t="shared" si="39"/>
        <v>0</v>
      </c>
      <c r="AD205" s="75"/>
      <c r="AE205" s="75"/>
      <c r="AF205" s="75"/>
      <c r="AG205" s="75"/>
      <c r="AH205" s="76">
        <f>(AD205*'MS-8,9,10 Domain 3 Weights'!$B$2)+(AE205*'MS-8,9,10 Domain 3 Weights'!$B$3)+(AF205*'MS-8,9,10 Domain 3 Weights'!$B$4)+(AG205*'MS-8,9,10 Domain 3 Weights'!$B$5)</f>
        <v>0</v>
      </c>
      <c r="AI205" s="75">
        <v>3</v>
      </c>
      <c r="AJ205" s="75">
        <v>3</v>
      </c>
      <c r="AK205" s="75">
        <v>3</v>
      </c>
      <c r="AL205" s="76">
        <f t="shared" si="40"/>
        <v>9</v>
      </c>
      <c r="AM205" s="78" t="str">
        <f t="shared" si="41"/>
        <v>No</v>
      </c>
      <c r="AN205" s="78" t="str">
        <f t="shared" si="42"/>
        <v>NOT SELECTED</v>
      </c>
      <c r="AO205" s="78" t="str">
        <f t="shared" si="43"/>
        <v>NOT SELECTED</v>
      </c>
      <c r="AP205" s="60" t="s">
        <v>869</v>
      </c>
      <c r="AQ205" s="73"/>
      <c r="AR205" s="73" t="s">
        <v>286</v>
      </c>
    </row>
    <row r="206" spans="1:44" ht="57" customHeight="1">
      <c r="A206" s="1" t="s">
        <v>283</v>
      </c>
      <c r="B206" s="70" t="s">
        <v>12</v>
      </c>
      <c r="C206" s="71">
        <v>4</v>
      </c>
      <c r="D206" s="72" t="s">
        <v>896</v>
      </c>
      <c r="E206" s="72"/>
      <c r="F206" s="73" t="s">
        <v>290</v>
      </c>
      <c r="G206" s="74" t="s">
        <v>291</v>
      </c>
      <c r="H206" s="73" t="s">
        <v>292</v>
      </c>
      <c r="I206" s="73" t="s">
        <v>755</v>
      </c>
      <c r="J206" s="73" t="s">
        <v>766</v>
      </c>
      <c r="K206" s="73" t="s">
        <v>726</v>
      </c>
      <c r="L206" s="73" t="s">
        <v>886</v>
      </c>
      <c r="M206" s="75">
        <v>4</v>
      </c>
      <c r="N206" s="75">
        <v>4</v>
      </c>
      <c r="O206" s="75">
        <v>4</v>
      </c>
      <c r="P206" s="75">
        <v>4</v>
      </c>
      <c r="Q206" s="75">
        <v>4</v>
      </c>
      <c r="R206" s="75">
        <v>4</v>
      </c>
      <c r="S206" s="76">
        <f>SUM(M206:$P206)</f>
        <v>16</v>
      </c>
      <c r="T206" s="75">
        <v>5</v>
      </c>
      <c r="U206" s="76">
        <f t="shared" si="46"/>
        <v>5</v>
      </c>
      <c r="V206" s="75"/>
      <c r="W206" s="75"/>
      <c r="X206" s="75"/>
      <c r="Y206" s="76">
        <f t="shared" si="37"/>
        <v>0</v>
      </c>
      <c r="Z206" s="75"/>
      <c r="AA206" s="76">
        <f t="shared" si="38"/>
        <v>0</v>
      </c>
      <c r="AB206" s="75"/>
      <c r="AC206" s="76">
        <f t="shared" si="39"/>
        <v>0</v>
      </c>
      <c r="AD206" s="75"/>
      <c r="AE206" s="75"/>
      <c r="AF206" s="75"/>
      <c r="AG206" s="75"/>
      <c r="AH206" s="76">
        <f>(AD206*'MS-8,9,10 Domain 3 Weights'!$B$2)+(AE206*'MS-8,9,10 Domain 3 Weights'!$B$3)+(AF206*'MS-8,9,10 Domain 3 Weights'!$B$4)+(AG206*'MS-8,9,10 Domain 3 Weights'!$B$5)</f>
        <v>0</v>
      </c>
      <c r="AI206" s="75">
        <v>3</v>
      </c>
      <c r="AJ206" s="75">
        <v>3</v>
      </c>
      <c r="AK206" s="75">
        <v>4</v>
      </c>
      <c r="AL206" s="76">
        <f t="shared" si="40"/>
        <v>10</v>
      </c>
      <c r="AM206" s="78" t="str">
        <f t="shared" si="41"/>
        <v>Yes</v>
      </c>
      <c r="AN206" s="78" t="str">
        <f t="shared" si="42"/>
        <v>SELECTED</v>
      </c>
      <c r="AO206" s="78" t="str">
        <f t="shared" si="43"/>
        <v>NOT SELECTED</v>
      </c>
      <c r="AP206" s="60" t="s">
        <v>869</v>
      </c>
      <c r="AQ206" s="73"/>
      <c r="AR206" s="73" t="s">
        <v>974</v>
      </c>
    </row>
    <row r="207" spans="1:44" ht="42" customHeight="1">
      <c r="A207" s="1" t="s">
        <v>283</v>
      </c>
      <c r="B207" s="70" t="s">
        <v>12</v>
      </c>
      <c r="C207" s="71">
        <v>5</v>
      </c>
      <c r="D207" s="72" t="s">
        <v>896</v>
      </c>
      <c r="E207" s="72"/>
      <c r="F207" s="73" t="s">
        <v>293</v>
      </c>
      <c r="G207" s="74" t="s">
        <v>291</v>
      </c>
      <c r="H207" s="73" t="s">
        <v>294</v>
      </c>
      <c r="I207" s="73" t="s">
        <v>755</v>
      </c>
      <c r="J207" s="73" t="s">
        <v>766</v>
      </c>
      <c r="K207" s="73" t="s">
        <v>726</v>
      </c>
      <c r="L207" s="73" t="s">
        <v>886</v>
      </c>
      <c r="M207" s="75">
        <v>4</v>
      </c>
      <c r="N207" s="75">
        <v>4</v>
      </c>
      <c r="O207" s="75">
        <v>4</v>
      </c>
      <c r="P207" s="75">
        <v>4</v>
      </c>
      <c r="Q207" s="75">
        <v>3</v>
      </c>
      <c r="R207" s="75">
        <v>4</v>
      </c>
      <c r="S207" s="76">
        <f>SUM(M207:$P207)</f>
        <v>16</v>
      </c>
      <c r="T207" s="75">
        <v>5</v>
      </c>
      <c r="U207" s="76">
        <f t="shared" si="46"/>
        <v>5</v>
      </c>
      <c r="V207" s="75"/>
      <c r="W207" s="75"/>
      <c r="X207" s="75"/>
      <c r="Y207" s="76">
        <f t="shared" si="37"/>
        <v>0</v>
      </c>
      <c r="Z207" s="75"/>
      <c r="AA207" s="76">
        <f t="shared" si="38"/>
        <v>0</v>
      </c>
      <c r="AB207" s="75"/>
      <c r="AC207" s="76">
        <f t="shared" si="39"/>
        <v>0</v>
      </c>
      <c r="AD207" s="75"/>
      <c r="AE207" s="75"/>
      <c r="AF207" s="75"/>
      <c r="AG207" s="75"/>
      <c r="AH207" s="76">
        <f>(AD207*'MS-8,9,10 Domain 3 Weights'!$B$2)+(AE207*'MS-8,9,10 Domain 3 Weights'!$B$3)+(AF207*'MS-8,9,10 Domain 3 Weights'!$B$4)+(AG207*'MS-8,9,10 Domain 3 Weights'!$B$5)</f>
        <v>0</v>
      </c>
      <c r="AI207" s="75">
        <v>3</v>
      </c>
      <c r="AJ207" s="75">
        <v>3</v>
      </c>
      <c r="AK207" s="75">
        <v>4</v>
      </c>
      <c r="AL207" s="76">
        <f t="shared" si="40"/>
        <v>10</v>
      </c>
      <c r="AM207" s="78" t="str">
        <f t="shared" si="41"/>
        <v>Yes</v>
      </c>
      <c r="AN207" s="78" t="str">
        <f t="shared" si="42"/>
        <v>SELECTED</v>
      </c>
      <c r="AO207" s="78" t="str">
        <f t="shared" si="43"/>
        <v>NOT SELECTED</v>
      </c>
      <c r="AP207" s="60" t="s">
        <v>869</v>
      </c>
      <c r="AQ207" s="73"/>
      <c r="AR207" s="73" t="s">
        <v>933</v>
      </c>
    </row>
    <row r="208" spans="1:44" ht="46.5" customHeight="1">
      <c r="A208" s="1" t="s">
        <v>283</v>
      </c>
      <c r="B208" s="70" t="s">
        <v>12</v>
      </c>
      <c r="C208" s="71">
        <v>6</v>
      </c>
      <c r="D208" s="72" t="s">
        <v>896</v>
      </c>
      <c r="E208" s="72"/>
      <c r="F208" s="73" t="s">
        <v>295</v>
      </c>
      <c r="G208" s="74" t="s">
        <v>291</v>
      </c>
      <c r="H208" s="73" t="s">
        <v>294</v>
      </c>
      <c r="I208" s="73" t="s">
        <v>755</v>
      </c>
      <c r="J208" s="73" t="s">
        <v>766</v>
      </c>
      <c r="K208" s="73" t="s">
        <v>726</v>
      </c>
      <c r="L208" s="73" t="s">
        <v>886</v>
      </c>
      <c r="M208" s="75">
        <v>4</v>
      </c>
      <c r="N208" s="75">
        <v>4</v>
      </c>
      <c r="O208" s="75">
        <v>4</v>
      </c>
      <c r="P208" s="75">
        <v>4</v>
      </c>
      <c r="Q208" s="75">
        <v>3</v>
      </c>
      <c r="R208" s="75">
        <v>4</v>
      </c>
      <c r="S208" s="76">
        <f>SUM(M208:$P208)</f>
        <v>16</v>
      </c>
      <c r="T208" s="75">
        <v>5</v>
      </c>
      <c r="U208" s="76">
        <f t="shared" si="46"/>
        <v>5</v>
      </c>
      <c r="V208" s="75"/>
      <c r="W208" s="75"/>
      <c r="X208" s="75"/>
      <c r="Y208" s="76">
        <f t="shared" si="37"/>
        <v>0</v>
      </c>
      <c r="Z208" s="75"/>
      <c r="AA208" s="76">
        <f t="shared" si="38"/>
        <v>0</v>
      </c>
      <c r="AB208" s="75"/>
      <c r="AC208" s="76">
        <f t="shared" si="39"/>
        <v>0</v>
      </c>
      <c r="AD208" s="75"/>
      <c r="AE208" s="75"/>
      <c r="AF208" s="75"/>
      <c r="AG208" s="75"/>
      <c r="AH208" s="76">
        <f>(AD208*'MS-8,9,10 Domain 3 Weights'!$B$2)+(AE208*'MS-8,9,10 Domain 3 Weights'!$B$3)+(AF208*'MS-8,9,10 Domain 3 Weights'!$B$4)+(AG208*'MS-8,9,10 Domain 3 Weights'!$B$5)</f>
        <v>0</v>
      </c>
      <c r="AI208" s="75">
        <v>3</v>
      </c>
      <c r="AJ208" s="75">
        <v>3</v>
      </c>
      <c r="AK208" s="75">
        <v>4</v>
      </c>
      <c r="AL208" s="76">
        <f t="shared" si="40"/>
        <v>10</v>
      </c>
      <c r="AM208" s="78" t="str">
        <f t="shared" si="41"/>
        <v>Yes</v>
      </c>
      <c r="AN208" s="78" t="str">
        <f t="shared" si="42"/>
        <v>SELECTED</v>
      </c>
      <c r="AO208" s="78" t="str">
        <f t="shared" si="43"/>
        <v>NOT SELECTED</v>
      </c>
      <c r="AP208" s="60" t="s">
        <v>869</v>
      </c>
      <c r="AQ208" s="73"/>
      <c r="AR208" s="73" t="s">
        <v>934</v>
      </c>
    </row>
    <row r="209" spans="1:44" ht="46.5" customHeight="1">
      <c r="A209" s="1" t="s">
        <v>283</v>
      </c>
      <c r="B209" s="70" t="s">
        <v>12</v>
      </c>
      <c r="C209" s="71">
        <v>7</v>
      </c>
      <c r="D209" s="72" t="s">
        <v>896</v>
      </c>
      <c r="E209" s="72"/>
      <c r="F209" s="73" t="s">
        <v>296</v>
      </c>
      <c r="G209" s="74" t="s">
        <v>33</v>
      </c>
      <c r="H209" s="73" t="s">
        <v>215</v>
      </c>
      <c r="I209" s="73" t="s">
        <v>755</v>
      </c>
      <c r="J209" s="73" t="s">
        <v>765</v>
      </c>
      <c r="K209" s="73" t="s">
        <v>726</v>
      </c>
      <c r="L209" s="73" t="s">
        <v>886</v>
      </c>
      <c r="M209" s="75">
        <v>4</v>
      </c>
      <c r="N209" s="75">
        <v>4</v>
      </c>
      <c r="O209" s="75">
        <v>4</v>
      </c>
      <c r="P209" s="75">
        <v>4</v>
      </c>
      <c r="Q209" s="75">
        <v>4</v>
      </c>
      <c r="R209" s="75">
        <v>3</v>
      </c>
      <c r="S209" s="76">
        <f>SUM(M209:$P209)</f>
        <v>16</v>
      </c>
      <c r="T209" s="75">
        <v>5</v>
      </c>
      <c r="U209" s="76">
        <f t="shared" si="46"/>
        <v>1.5</v>
      </c>
      <c r="V209" s="75"/>
      <c r="W209" s="75"/>
      <c r="X209" s="75"/>
      <c r="Y209" s="76">
        <f t="shared" si="37"/>
        <v>0</v>
      </c>
      <c r="Z209" s="75"/>
      <c r="AA209" s="76">
        <f t="shared" si="38"/>
        <v>0</v>
      </c>
      <c r="AB209" s="75"/>
      <c r="AC209" s="76">
        <f t="shared" si="39"/>
        <v>0</v>
      </c>
      <c r="AD209" s="75"/>
      <c r="AE209" s="75"/>
      <c r="AF209" s="75"/>
      <c r="AG209" s="75"/>
      <c r="AH209" s="76">
        <f>(AD209*'MS-8,9,10 Domain 3 Weights'!$B$2)+(AE209*'MS-8,9,10 Domain 3 Weights'!$B$3)+(AF209*'MS-8,9,10 Domain 3 Weights'!$B$4)+(AG209*'MS-8,9,10 Domain 3 Weights'!$B$5)</f>
        <v>0</v>
      </c>
      <c r="AI209" s="75">
        <v>3</v>
      </c>
      <c r="AJ209" s="75">
        <v>3</v>
      </c>
      <c r="AK209" s="75">
        <v>3</v>
      </c>
      <c r="AL209" s="76">
        <f t="shared" si="40"/>
        <v>9</v>
      </c>
      <c r="AM209" s="78" t="str">
        <f t="shared" si="41"/>
        <v>No</v>
      </c>
      <c r="AN209" s="78" t="str">
        <f t="shared" si="42"/>
        <v>NOT SELECTED</v>
      </c>
      <c r="AO209" s="78" t="str">
        <f t="shared" si="43"/>
        <v>NOT SELECTED</v>
      </c>
      <c r="AP209" s="60" t="s">
        <v>869</v>
      </c>
      <c r="AQ209" s="73"/>
      <c r="AR209" s="73" t="s">
        <v>935</v>
      </c>
    </row>
    <row r="210" spans="1:44" ht="52">
      <c r="A210" s="1" t="s">
        <v>283</v>
      </c>
      <c r="B210" s="70" t="s">
        <v>12</v>
      </c>
      <c r="C210" s="71">
        <v>8</v>
      </c>
      <c r="D210" s="72" t="s">
        <v>896</v>
      </c>
      <c r="E210" s="72"/>
      <c r="F210" s="73" t="s">
        <v>297</v>
      </c>
      <c r="G210" s="74" t="s">
        <v>298</v>
      </c>
      <c r="H210" s="73" t="s">
        <v>299</v>
      </c>
      <c r="I210" s="73" t="s">
        <v>755</v>
      </c>
      <c r="J210" s="73" t="s">
        <v>769</v>
      </c>
      <c r="K210" s="73" t="s">
        <v>726</v>
      </c>
      <c r="L210" s="73" t="s">
        <v>886</v>
      </c>
      <c r="M210" s="75">
        <v>4</v>
      </c>
      <c r="N210" s="75">
        <v>3</v>
      </c>
      <c r="O210" s="75">
        <v>4</v>
      </c>
      <c r="P210" s="75">
        <v>4</v>
      </c>
      <c r="Q210" s="75">
        <v>4</v>
      </c>
      <c r="R210" s="75">
        <v>4</v>
      </c>
      <c r="S210" s="76">
        <f>SUM(M210:$P210)</f>
        <v>15</v>
      </c>
      <c r="T210" s="75">
        <v>5</v>
      </c>
      <c r="U210" s="76">
        <f t="shared" si="46"/>
        <v>1.5</v>
      </c>
      <c r="V210" s="75"/>
      <c r="W210" s="75"/>
      <c r="X210" s="75"/>
      <c r="Y210" s="76">
        <f t="shared" si="37"/>
        <v>0</v>
      </c>
      <c r="Z210" s="75"/>
      <c r="AA210" s="76">
        <f t="shared" si="38"/>
        <v>0</v>
      </c>
      <c r="AB210" s="75"/>
      <c r="AC210" s="76">
        <f t="shared" si="39"/>
        <v>0</v>
      </c>
      <c r="AD210" s="75"/>
      <c r="AE210" s="75"/>
      <c r="AF210" s="75"/>
      <c r="AG210" s="75"/>
      <c r="AH210" s="76">
        <f>(AD210*'MS-8,9,10 Domain 3 Weights'!$B$2)+(AE210*'MS-8,9,10 Domain 3 Weights'!$B$3)+(AF210*'MS-8,9,10 Domain 3 Weights'!$B$4)+(AG210*'MS-8,9,10 Domain 3 Weights'!$B$5)</f>
        <v>0</v>
      </c>
      <c r="AI210" s="75">
        <v>2</v>
      </c>
      <c r="AJ210" s="75">
        <v>2</v>
      </c>
      <c r="AK210" s="75">
        <v>3</v>
      </c>
      <c r="AL210" s="76">
        <f t="shared" si="40"/>
        <v>7</v>
      </c>
      <c r="AM210" s="78" t="str">
        <f t="shared" si="41"/>
        <v>No</v>
      </c>
      <c r="AN210" s="78" t="str">
        <f t="shared" si="42"/>
        <v>NOT SELECTED</v>
      </c>
      <c r="AO210" s="78" t="str">
        <f t="shared" si="43"/>
        <v>NOT SELECTED</v>
      </c>
      <c r="AP210" s="60" t="s">
        <v>869</v>
      </c>
      <c r="AQ210" s="73"/>
      <c r="AR210" s="73" t="s">
        <v>286</v>
      </c>
    </row>
    <row r="211" spans="1:44" ht="39">
      <c r="A211" s="1" t="s">
        <v>283</v>
      </c>
      <c r="B211" s="70" t="s">
        <v>12</v>
      </c>
      <c r="C211" s="71">
        <v>9</v>
      </c>
      <c r="D211" s="72" t="s">
        <v>896</v>
      </c>
      <c r="E211" s="72"/>
      <c r="F211" s="73" t="s">
        <v>300</v>
      </c>
      <c r="G211" s="74" t="s">
        <v>30</v>
      </c>
      <c r="H211" s="73" t="s">
        <v>31</v>
      </c>
      <c r="I211" s="73" t="s">
        <v>755</v>
      </c>
      <c r="J211" s="73" t="s">
        <v>767</v>
      </c>
      <c r="K211" s="73" t="s">
        <v>726</v>
      </c>
      <c r="L211" s="73" t="s">
        <v>886</v>
      </c>
      <c r="M211" s="75">
        <v>4</v>
      </c>
      <c r="N211" s="75">
        <v>4</v>
      </c>
      <c r="O211" s="75">
        <v>4</v>
      </c>
      <c r="P211" s="75">
        <v>4</v>
      </c>
      <c r="Q211" s="75">
        <v>3</v>
      </c>
      <c r="R211" s="75">
        <v>4</v>
      </c>
      <c r="S211" s="76">
        <f>SUM(M211:$P211)</f>
        <v>16</v>
      </c>
      <c r="T211" s="75"/>
      <c r="U211" s="76">
        <f t="shared" si="46"/>
        <v>0</v>
      </c>
      <c r="V211" s="75"/>
      <c r="W211" s="75"/>
      <c r="X211" s="75"/>
      <c r="Y211" s="76">
        <f t="shared" si="37"/>
        <v>0</v>
      </c>
      <c r="Z211" s="75"/>
      <c r="AA211" s="76">
        <f t="shared" si="38"/>
        <v>0</v>
      </c>
      <c r="AB211" s="75"/>
      <c r="AC211" s="76">
        <f t="shared" si="39"/>
        <v>0</v>
      </c>
      <c r="AD211" s="75"/>
      <c r="AE211" s="75"/>
      <c r="AF211" s="75"/>
      <c r="AG211" s="75"/>
      <c r="AH211" s="76">
        <f>(AD211*'MS-8,9,10 Domain 3 Weights'!$B$2)+(AE211*'MS-8,9,10 Domain 3 Weights'!$B$3)+(AF211*'MS-8,9,10 Domain 3 Weights'!$B$4)+(AG211*'MS-8,9,10 Domain 3 Weights'!$B$5)</f>
        <v>0</v>
      </c>
      <c r="AI211" s="75">
        <v>3</v>
      </c>
      <c r="AJ211" s="75">
        <v>3</v>
      </c>
      <c r="AK211" s="75">
        <v>3</v>
      </c>
      <c r="AL211" s="76">
        <f t="shared" si="40"/>
        <v>9</v>
      </c>
      <c r="AM211" s="78" t="str">
        <f t="shared" si="41"/>
        <v>No</v>
      </c>
      <c r="AN211" s="78" t="str">
        <f t="shared" si="42"/>
        <v>NOT SELECTED</v>
      </c>
      <c r="AO211" s="78" t="str">
        <f t="shared" si="43"/>
        <v>NOT SELECTED</v>
      </c>
      <c r="AP211" s="60" t="s">
        <v>862</v>
      </c>
      <c r="AQ211" s="73"/>
      <c r="AR211" s="73" t="s">
        <v>286</v>
      </c>
    </row>
    <row r="212" spans="1:44" ht="39">
      <c r="A212" s="1" t="s">
        <v>283</v>
      </c>
      <c r="B212" s="70" t="s">
        <v>12</v>
      </c>
      <c r="C212" s="71">
        <v>10</v>
      </c>
      <c r="D212" s="72" t="s">
        <v>896</v>
      </c>
      <c r="E212" s="72"/>
      <c r="F212" s="73" t="s">
        <v>301</v>
      </c>
      <c r="G212" s="74" t="s">
        <v>30</v>
      </c>
      <c r="H212" s="73" t="s">
        <v>31</v>
      </c>
      <c r="I212" s="73" t="s">
        <v>755</v>
      </c>
      <c r="J212" s="73" t="s">
        <v>767</v>
      </c>
      <c r="K212" s="73" t="s">
        <v>726</v>
      </c>
      <c r="L212" s="73" t="s">
        <v>886</v>
      </c>
      <c r="M212" s="75">
        <v>4</v>
      </c>
      <c r="N212" s="75">
        <v>4</v>
      </c>
      <c r="O212" s="75">
        <v>4</v>
      </c>
      <c r="P212" s="75">
        <v>4</v>
      </c>
      <c r="Q212" s="75">
        <v>3</v>
      </c>
      <c r="R212" s="75">
        <v>4</v>
      </c>
      <c r="S212" s="76">
        <f>SUM(M212:$P212)</f>
        <v>16</v>
      </c>
      <c r="T212" s="75"/>
      <c r="U212" s="76">
        <f t="shared" si="46"/>
        <v>0</v>
      </c>
      <c r="V212" s="75"/>
      <c r="W212" s="75"/>
      <c r="X212" s="75"/>
      <c r="Y212" s="76">
        <f t="shared" si="37"/>
        <v>0</v>
      </c>
      <c r="Z212" s="75"/>
      <c r="AA212" s="76">
        <f t="shared" si="38"/>
        <v>0</v>
      </c>
      <c r="AB212" s="75"/>
      <c r="AC212" s="76">
        <f t="shared" si="39"/>
        <v>0</v>
      </c>
      <c r="AD212" s="75"/>
      <c r="AE212" s="75"/>
      <c r="AF212" s="75"/>
      <c r="AG212" s="75"/>
      <c r="AH212" s="76">
        <f>(AD212*'MS-8,9,10 Domain 3 Weights'!$B$2)+(AE212*'MS-8,9,10 Domain 3 Weights'!$B$3)+(AF212*'MS-8,9,10 Domain 3 Weights'!$B$4)+(AG212*'MS-8,9,10 Domain 3 Weights'!$B$5)</f>
        <v>0</v>
      </c>
      <c r="AI212" s="75">
        <v>3</v>
      </c>
      <c r="AJ212" s="75">
        <v>3</v>
      </c>
      <c r="AK212" s="75">
        <v>3</v>
      </c>
      <c r="AL212" s="76">
        <f t="shared" si="40"/>
        <v>9</v>
      </c>
      <c r="AM212" s="78" t="str">
        <f t="shared" si="41"/>
        <v>No</v>
      </c>
      <c r="AN212" s="78" t="str">
        <f t="shared" si="42"/>
        <v>NOT SELECTED</v>
      </c>
      <c r="AO212" s="78" t="str">
        <f t="shared" si="43"/>
        <v>NOT SELECTED</v>
      </c>
      <c r="AP212" s="60" t="s">
        <v>862</v>
      </c>
      <c r="AQ212" s="73"/>
      <c r="AR212" s="73" t="s">
        <v>286</v>
      </c>
    </row>
    <row r="213" spans="1:44" ht="65">
      <c r="A213" s="1" t="s">
        <v>283</v>
      </c>
      <c r="B213" s="70" t="s">
        <v>12</v>
      </c>
      <c r="C213" s="71">
        <v>11</v>
      </c>
      <c r="D213" s="72" t="s">
        <v>896</v>
      </c>
      <c r="E213" s="72"/>
      <c r="F213" s="73" t="s">
        <v>302</v>
      </c>
      <c r="G213" s="74" t="s">
        <v>303</v>
      </c>
      <c r="H213" s="73" t="s">
        <v>304</v>
      </c>
      <c r="I213" s="73" t="s">
        <v>755</v>
      </c>
      <c r="J213" s="73" t="s">
        <v>761</v>
      </c>
      <c r="K213" s="73" t="s">
        <v>727</v>
      </c>
      <c r="L213" s="73" t="s">
        <v>886</v>
      </c>
      <c r="M213" s="75">
        <v>4</v>
      </c>
      <c r="N213" s="75">
        <v>5</v>
      </c>
      <c r="O213" s="75">
        <v>4</v>
      </c>
      <c r="P213" s="75">
        <v>4</v>
      </c>
      <c r="Q213" s="75">
        <v>4</v>
      </c>
      <c r="R213" s="75">
        <v>4</v>
      </c>
      <c r="S213" s="76">
        <f>SUM(M213:$P213)</f>
        <v>17</v>
      </c>
      <c r="T213" s="75"/>
      <c r="U213" s="76"/>
      <c r="V213" s="75"/>
      <c r="W213" s="75"/>
      <c r="X213" s="75"/>
      <c r="Y213" s="76">
        <f t="shared" si="37"/>
        <v>0</v>
      </c>
      <c r="Z213" s="75"/>
      <c r="AA213" s="76">
        <f t="shared" si="38"/>
        <v>0</v>
      </c>
      <c r="AB213" s="75"/>
      <c r="AC213" s="76">
        <f t="shared" si="39"/>
        <v>0</v>
      </c>
      <c r="AD213" s="75"/>
      <c r="AE213" s="75"/>
      <c r="AF213" s="75"/>
      <c r="AG213" s="75"/>
      <c r="AH213" s="76">
        <f>(AD213*'MS-8,9,10 Domain 3 Weights'!$B$2)+(AE213*'MS-8,9,10 Domain 3 Weights'!$B$3)+(AF213*'MS-8,9,10 Domain 3 Weights'!$B$4)+(AG213*'MS-8,9,10 Domain 3 Weights'!$B$5)</f>
        <v>0</v>
      </c>
      <c r="AI213" s="75">
        <v>3</v>
      </c>
      <c r="AJ213" s="75">
        <v>3</v>
      </c>
      <c r="AK213" s="75">
        <v>3</v>
      </c>
      <c r="AL213" s="76">
        <f t="shared" si="40"/>
        <v>9</v>
      </c>
      <c r="AM213" s="78" t="str">
        <f t="shared" si="41"/>
        <v>No</v>
      </c>
      <c r="AN213" s="78" t="str">
        <f t="shared" si="42"/>
        <v>NOT SELECTED</v>
      </c>
      <c r="AO213" s="78" t="str">
        <f t="shared" si="43"/>
        <v>NOT SELECTED</v>
      </c>
      <c r="AP213" s="60" t="s">
        <v>869</v>
      </c>
      <c r="AQ213" s="73"/>
      <c r="AR213" s="73" t="s">
        <v>286</v>
      </c>
    </row>
    <row r="214" spans="1:44" ht="36.75" customHeight="1">
      <c r="A214" s="1" t="s">
        <v>283</v>
      </c>
      <c r="B214" s="70" t="s">
        <v>12</v>
      </c>
      <c r="C214" s="71">
        <v>13</v>
      </c>
      <c r="D214" s="72" t="s">
        <v>897</v>
      </c>
      <c r="E214" s="72"/>
      <c r="F214" s="73" t="s">
        <v>306</v>
      </c>
      <c r="G214" s="74" t="s">
        <v>36</v>
      </c>
      <c r="H214" s="73" t="s">
        <v>69</v>
      </c>
      <c r="I214" s="73" t="s">
        <v>755</v>
      </c>
      <c r="J214" s="73" t="s">
        <v>761</v>
      </c>
      <c r="K214" s="73" t="s">
        <v>727</v>
      </c>
      <c r="L214" s="73" t="s">
        <v>886</v>
      </c>
      <c r="M214" s="75">
        <v>4</v>
      </c>
      <c r="N214" s="75">
        <v>4</v>
      </c>
      <c r="O214" s="75">
        <v>3</v>
      </c>
      <c r="P214" s="75">
        <v>4</v>
      </c>
      <c r="Q214" s="75">
        <v>3</v>
      </c>
      <c r="R214" s="75">
        <v>3</v>
      </c>
      <c r="S214" s="76">
        <f>SUM(M214:R214)</f>
        <v>21</v>
      </c>
      <c r="T214" s="79"/>
      <c r="U214" s="76">
        <f t="shared" ref="U214:U277" si="47">IF(D214="MS-1",T214*(VLOOKUP(J214,_tbl.MS1,3,FALSE)),T214)</f>
        <v>0</v>
      </c>
      <c r="V214" s="75">
        <v>5</v>
      </c>
      <c r="W214" s="75">
        <v>4</v>
      </c>
      <c r="X214" s="80">
        <v>4</v>
      </c>
      <c r="Y214" s="76">
        <f t="shared" si="37"/>
        <v>13</v>
      </c>
      <c r="Z214" s="75"/>
      <c r="AA214" s="76">
        <f t="shared" si="38"/>
        <v>0</v>
      </c>
      <c r="AB214" s="75"/>
      <c r="AC214" s="76">
        <f t="shared" si="39"/>
        <v>0</v>
      </c>
      <c r="AD214" s="75"/>
      <c r="AE214" s="75"/>
      <c r="AF214" s="75"/>
      <c r="AG214" s="75"/>
      <c r="AH214" s="76">
        <f>(AD214*'MS-8,9,10 Domain 3 Weights'!$B$2)+(AE214*'MS-8,9,10 Domain 3 Weights'!$B$3)+(AF214*'MS-8,9,10 Domain 3 Weights'!$B$4)+(AG214*'MS-8,9,10 Domain 3 Weights'!$B$5)</f>
        <v>0</v>
      </c>
      <c r="AI214" s="75">
        <v>3</v>
      </c>
      <c r="AJ214" s="75">
        <v>3</v>
      </c>
      <c r="AK214" s="75">
        <v>3</v>
      </c>
      <c r="AL214" s="76">
        <f t="shared" si="40"/>
        <v>9</v>
      </c>
      <c r="AM214" s="78" t="str">
        <f t="shared" si="41"/>
        <v>Yes</v>
      </c>
      <c r="AN214" s="78" t="str">
        <f t="shared" si="42"/>
        <v>SELECTED</v>
      </c>
      <c r="AO214" s="78" t="str">
        <f t="shared" si="43"/>
        <v>NOT SELECTED</v>
      </c>
      <c r="AP214" s="60" t="s">
        <v>865</v>
      </c>
      <c r="AQ214" s="73" t="s">
        <v>959</v>
      </c>
      <c r="AR214" s="73" t="s">
        <v>286</v>
      </c>
    </row>
    <row r="215" spans="1:44" ht="26">
      <c r="A215" s="1" t="s">
        <v>283</v>
      </c>
      <c r="B215" s="70" t="s">
        <v>12</v>
      </c>
      <c r="C215" s="71">
        <v>12</v>
      </c>
      <c r="D215" s="72" t="s">
        <v>898</v>
      </c>
      <c r="E215" s="72"/>
      <c r="F215" s="73" t="s">
        <v>305</v>
      </c>
      <c r="G215" s="74"/>
      <c r="H215" s="73" t="s">
        <v>304</v>
      </c>
      <c r="I215" s="73" t="s">
        <v>755</v>
      </c>
      <c r="J215" s="73" t="s">
        <v>762</v>
      </c>
      <c r="K215" s="73" t="s">
        <v>727</v>
      </c>
      <c r="L215" s="73" t="s">
        <v>886</v>
      </c>
      <c r="M215" s="75">
        <v>4</v>
      </c>
      <c r="N215" s="75">
        <v>4</v>
      </c>
      <c r="O215" s="75">
        <v>3</v>
      </c>
      <c r="P215" s="75">
        <v>5</v>
      </c>
      <c r="Q215" s="75">
        <v>4</v>
      </c>
      <c r="R215" s="75">
        <v>3</v>
      </c>
      <c r="S215" s="76">
        <f>SUM(M215:P215)</f>
        <v>16</v>
      </c>
      <c r="T215" s="75"/>
      <c r="U215" s="76">
        <f t="shared" si="47"/>
        <v>0</v>
      </c>
      <c r="V215" s="75"/>
      <c r="W215" s="75"/>
      <c r="X215" s="75"/>
      <c r="Y215" s="76">
        <f t="shared" si="37"/>
        <v>0</v>
      </c>
      <c r="Z215" s="75">
        <v>4</v>
      </c>
      <c r="AA215" s="76">
        <f t="shared" si="38"/>
        <v>4</v>
      </c>
      <c r="AB215" s="75"/>
      <c r="AC215" s="76">
        <f t="shared" si="39"/>
        <v>0</v>
      </c>
      <c r="AD215" s="75"/>
      <c r="AE215" s="75"/>
      <c r="AF215" s="75"/>
      <c r="AG215" s="75"/>
      <c r="AH215" s="76">
        <f>(AD215*'MS-8,9,10 Domain 3 Weights'!$B$2)+(AE215*'MS-8,9,10 Domain 3 Weights'!$B$3)+(AF215*'MS-8,9,10 Domain 3 Weights'!$B$4)+(AG215*'MS-8,9,10 Domain 3 Weights'!$B$5)</f>
        <v>0</v>
      </c>
      <c r="AI215" s="75">
        <v>3</v>
      </c>
      <c r="AJ215" s="75">
        <v>3</v>
      </c>
      <c r="AK215" s="75">
        <v>3</v>
      </c>
      <c r="AL215" s="76">
        <f t="shared" si="40"/>
        <v>9</v>
      </c>
      <c r="AM215" s="78" t="str">
        <f t="shared" si="41"/>
        <v>Yes</v>
      </c>
      <c r="AN215" s="78" t="str">
        <f t="shared" si="42"/>
        <v>SELECTED</v>
      </c>
      <c r="AO215" s="78" t="str">
        <f t="shared" si="43"/>
        <v>NOT SELECTED</v>
      </c>
      <c r="AP215" s="60" t="s">
        <v>872</v>
      </c>
      <c r="AQ215" s="73"/>
      <c r="AR215" s="73" t="s">
        <v>286</v>
      </c>
    </row>
    <row r="216" spans="1:44" ht="35.25" customHeight="1">
      <c r="A216" s="1" t="s">
        <v>283</v>
      </c>
      <c r="B216" s="70" t="s">
        <v>12</v>
      </c>
      <c r="C216" s="71">
        <v>14</v>
      </c>
      <c r="D216" s="72" t="s">
        <v>898</v>
      </c>
      <c r="E216" s="72"/>
      <c r="F216" s="73" t="s">
        <v>307</v>
      </c>
      <c r="G216" s="74" t="s">
        <v>77</v>
      </c>
      <c r="H216" s="73" t="s">
        <v>78</v>
      </c>
      <c r="I216" s="73" t="s">
        <v>755</v>
      </c>
      <c r="J216" s="73" t="s">
        <v>762</v>
      </c>
      <c r="K216" s="73" t="s">
        <v>727</v>
      </c>
      <c r="L216" s="73" t="s">
        <v>886</v>
      </c>
      <c r="M216" s="75">
        <v>4</v>
      </c>
      <c r="N216" s="75">
        <v>4</v>
      </c>
      <c r="O216" s="75">
        <v>3</v>
      </c>
      <c r="P216" s="75">
        <v>5</v>
      </c>
      <c r="Q216" s="75">
        <v>4</v>
      </c>
      <c r="R216" s="75">
        <v>4</v>
      </c>
      <c r="S216" s="76">
        <f>SUM(M216:P216)</f>
        <v>16</v>
      </c>
      <c r="T216" s="75"/>
      <c r="U216" s="76">
        <f t="shared" si="47"/>
        <v>0</v>
      </c>
      <c r="V216" s="75"/>
      <c r="W216" s="75"/>
      <c r="X216" s="75"/>
      <c r="Y216" s="76">
        <f t="shared" si="37"/>
        <v>0</v>
      </c>
      <c r="Z216" s="75">
        <v>4</v>
      </c>
      <c r="AA216" s="76">
        <f t="shared" si="38"/>
        <v>4</v>
      </c>
      <c r="AB216" s="75"/>
      <c r="AC216" s="76">
        <f t="shared" si="39"/>
        <v>0</v>
      </c>
      <c r="AD216" s="75"/>
      <c r="AE216" s="75"/>
      <c r="AF216" s="75"/>
      <c r="AG216" s="75"/>
      <c r="AH216" s="76">
        <f>(AD216*'MS-8,9,10 Domain 3 Weights'!$B$2)+(AE216*'MS-8,9,10 Domain 3 Weights'!$B$3)+(AF216*'MS-8,9,10 Domain 3 Weights'!$B$4)+(AG216*'MS-8,9,10 Domain 3 Weights'!$B$5)</f>
        <v>0</v>
      </c>
      <c r="AI216" s="75">
        <v>3</v>
      </c>
      <c r="AJ216" s="75">
        <v>3</v>
      </c>
      <c r="AK216" s="75">
        <v>3</v>
      </c>
      <c r="AL216" s="76">
        <f t="shared" si="40"/>
        <v>9</v>
      </c>
      <c r="AM216" s="78" t="str">
        <f t="shared" si="41"/>
        <v>Yes</v>
      </c>
      <c r="AN216" s="78" t="str">
        <f t="shared" si="42"/>
        <v>SELECTED</v>
      </c>
      <c r="AO216" s="78" t="str">
        <f t="shared" si="43"/>
        <v>NOT SELECTED</v>
      </c>
      <c r="AP216" s="60" t="s">
        <v>872</v>
      </c>
      <c r="AQ216" s="73"/>
      <c r="AR216" s="73" t="s">
        <v>286</v>
      </c>
    </row>
    <row r="217" spans="1:44" ht="48">
      <c r="A217" s="1" t="s">
        <v>308</v>
      </c>
      <c r="B217" s="70" t="s">
        <v>12</v>
      </c>
      <c r="C217" s="71">
        <v>1</v>
      </c>
      <c r="D217" s="72" t="s">
        <v>896</v>
      </c>
      <c r="E217" s="72"/>
      <c r="F217" s="73" t="s">
        <v>309</v>
      </c>
      <c r="G217" s="74" t="s">
        <v>22</v>
      </c>
      <c r="H217" s="73" t="s">
        <v>152</v>
      </c>
      <c r="I217" s="73" t="s">
        <v>755</v>
      </c>
      <c r="J217" s="73" t="s">
        <v>764</v>
      </c>
      <c r="K217" s="73" t="s">
        <v>726</v>
      </c>
      <c r="L217" s="73" t="s">
        <v>310</v>
      </c>
      <c r="M217" s="75">
        <v>4</v>
      </c>
      <c r="N217" s="75">
        <v>4</v>
      </c>
      <c r="O217" s="75">
        <v>3</v>
      </c>
      <c r="P217" s="75">
        <v>4</v>
      </c>
      <c r="Q217" s="75"/>
      <c r="R217" s="75"/>
      <c r="S217" s="76">
        <f>SUM(M217:$P217)</f>
        <v>15</v>
      </c>
      <c r="T217" s="75">
        <v>4</v>
      </c>
      <c r="U217" s="76">
        <f t="shared" si="47"/>
        <v>1.2</v>
      </c>
      <c r="V217" s="75"/>
      <c r="W217" s="75"/>
      <c r="X217" s="75"/>
      <c r="Y217" s="76">
        <f t="shared" si="37"/>
        <v>0</v>
      </c>
      <c r="Z217" s="75"/>
      <c r="AA217" s="76">
        <f t="shared" si="38"/>
        <v>0</v>
      </c>
      <c r="AB217" s="75"/>
      <c r="AC217" s="76">
        <f t="shared" si="39"/>
        <v>0</v>
      </c>
      <c r="AD217" s="75"/>
      <c r="AE217" s="75"/>
      <c r="AF217" s="75"/>
      <c r="AG217" s="75"/>
      <c r="AH217" s="76">
        <f>(AD217*'MS-8,9,10 Domain 3 Weights'!$B$2)+(AE217*'MS-8,9,10 Domain 3 Weights'!$B$3)+(AF217*'MS-8,9,10 Domain 3 Weights'!$B$4)+(AG217*'MS-8,9,10 Domain 3 Weights'!$B$5)</f>
        <v>0</v>
      </c>
      <c r="AI217" s="75">
        <v>3</v>
      </c>
      <c r="AJ217" s="75">
        <v>3</v>
      </c>
      <c r="AK217" s="75">
        <v>2</v>
      </c>
      <c r="AL217" s="76">
        <f t="shared" si="40"/>
        <v>8</v>
      </c>
      <c r="AM217" s="78" t="str">
        <f t="shared" si="41"/>
        <v>No</v>
      </c>
      <c r="AN217" s="78" t="str">
        <f t="shared" si="42"/>
        <v>NOT SELECTED</v>
      </c>
      <c r="AO217" s="78" t="str">
        <f t="shared" si="43"/>
        <v>NOT SELECTED</v>
      </c>
      <c r="AP217" s="60" t="s">
        <v>869</v>
      </c>
      <c r="AQ217" s="73"/>
      <c r="AR217" s="73"/>
    </row>
    <row r="218" spans="1:44" ht="48">
      <c r="A218" s="1" t="s">
        <v>308</v>
      </c>
      <c r="B218" s="70" t="s">
        <v>12</v>
      </c>
      <c r="C218" s="71">
        <v>2</v>
      </c>
      <c r="D218" s="72" t="s">
        <v>896</v>
      </c>
      <c r="E218" s="72"/>
      <c r="F218" s="73" t="s">
        <v>311</v>
      </c>
      <c r="G218" s="74" t="s">
        <v>33</v>
      </c>
      <c r="H218" s="73" t="s">
        <v>155</v>
      </c>
      <c r="I218" s="73" t="s">
        <v>755</v>
      </c>
      <c r="J218" s="73" t="s">
        <v>772</v>
      </c>
      <c r="K218" s="73" t="s">
        <v>726</v>
      </c>
      <c r="L218" s="73" t="s">
        <v>310</v>
      </c>
      <c r="M218" s="75">
        <v>4</v>
      </c>
      <c r="N218" s="75">
        <v>5</v>
      </c>
      <c r="O218" s="75">
        <v>4</v>
      </c>
      <c r="P218" s="75">
        <v>4</v>
      </c>
      <c r="Q218" s="75">
        <v>4</v>
      </c>
      <c r="R218" s="75">
        <v>4</v>
      </c>
      <c r="S218" s="76">
        <f>SUM(M218:$P218)</f>
        <v>17</v>
      </c>
      <c r="T218" s="75">
        <v>5</v>
      </c>
      <c r="U218" s="76">
        <f t="shared" si="47"/>
        <v>2.5</v>
      </c>
      <c r="V218" s="75"/>
      <c r="W218" s="75"/>
      <c r="X218" s="75"/>
      <c r="Y218" s="76">
        <f t="shared" si="37"/>
        <v>0</v>
      </c>
      <c r="Z218" s="75"/>
      <c r="AA218" s="76">
        <f t="shared" si="38"/>
        <v>0</v>
      </c>
      <c r="AB218" s="75"/>
      <c r="AC218" s="76">
        <f t="shared" si="39"/>
        <v>0</v>
      </c>
      <c r="AD218" s="75"/>
      <c r="AE218" s="75"/>
      <c r="AF218" s="75"/>
      <c r="AG218" s="75"/>
      <c r="AH218" s="76">
        <f>(AD218*'MS-8,9,10 Domain 3 Weights'!$B$2)+(AE218*'MS-8,9,10 Domain 3 Weights'!$B$3)+(AF218*'MS-8,9,10 Domain 3 Weights'!$B$4)+(AG218*'MS-8,9,10 Domain 3 Weights'!$B$5)</f>
        <v>0</v>
      </c>
      <c r="AI218" s="75">
        <v>3</v>
      </c>
      <c r="AJ218" s="75">
        <v>3</v>
      </c>
      <c r="AK218" s="75">
        <v>3</v>
      </c>
      <c r="AL218" s="76">
        <f t="shared" si="40"/>
        <v>9</v>
      </c>
      <c r="AM218" s="78" t="str">
        <f t="shared" si="41"/>
        <v>No</v>
      </c>
      <c r="AN218" s="78" t="str">
        <f t="shared" si="42"/>
        <v>NOT SELECTED</v>
      </c>
      <c r="AO218" s="78" t="str">
        <f t="shared" si="43"/>
        <v>NOT SELECTED</v>
      </c>
      <c r="AP218" s="60" t="s">
        <v>869</v>
      </c>
      <c r="AQ218" s="73"/>
      <c r="AR218" s="73"/>
    </row>
    <row r="219" spans="1:44" ht="48">
      <c r="A219" s="1" t="s">
        <v>308</v>
      </c>
      <c r="B219" s="70" t="s">
        <v>12</v>
      </c>
      <c r="C219" s="71">
        <v>3</v>
      </c>
      <c r="D219" s="72" t="s">
        <v>896</v>
      </c>
      <c r="E219" s="72"/>
      <c r="F219" s="73" t="s">
        <v>312</v>
      </c>
      <c r="G219" s="74" t="s">
        <v>33</v>
      </c>
      <c r="H219" s="73" t="s">
        <v>155</v>
      </c>
      <c r="I219" s="73" t="s">
        <v>755</v>
      </c>
      <c r="J219" s="73" t="s">
        <v>772</v>
      </c>
      <c r="K219" s="73" t="s">
        <v>726</v>
      </c>
      <c r="L219" s="73" t="s">
        <v>310</v>
      </c>
      <c r="M219" s="75">
        <v>4</v>
      </c>
      <c r="N219" s="75">
        <v>5</v>
      </c>
      <c r="O219" s="75">
        <v>4</v>
      </c>
      <c r="P219" s="75">
        <v>4</v>
      </c>
      <c r="Q219" s="75">
        <v>4</v>
      </c>
      <c r="R219" s="75">
        <v>4</v>
      </c>
      <c r="S219" s="76">
        <f>SUM(M219:$P219)</f>
        <v>17</v>
      </c>
      <c r="T219" s="75">
        <v>5</v>
      </c>
      <c r="U219" s="76">
        <f t="shared" si="47"/>
        <v>2.5</v>
      </c>
      <c r="V219" s="75"/>
      <c r="W219" s="75"/>
      <c r="X219" s="75"/>
      <c r="Y219" s="76">
        <f t="shared" si="37"/>
        <v>0</v>
      </c>
      <c r="Z219" s="75"/>
      <c r="AA219" s="76">
        <f t="shared" si="38"/>
        <v>0</v>
      </c>
      <c r="AB219" s="75"/>
      <c r="AC219" s="76">
        <f t="shared" si="39"/>
        <v>0</v>
      </c>
      <c r="AD219" s="75"/>
      <c r="AE219" s="75"/>
      <c r="AF219" s="75"/>
      <c r="AG219" s="75"/>
      <c r="AH219" s="76">
        <f>(AD219*'MS-8,9,10 Domain 3 Weights'!$B$2)+(AE219*'MS-8,9,10 Domain 3 Weights'!$B$3)+(AF219*'MS-8,9,10 Domain 3 Weights'!$B$4)+(AG219*'MS-8,9,10 Domain 3 Weights'!$B$5)</f>
        <v>0</v>
      </c>
      <c r="AI219" s="75">
        <v>3</v>
      </c>
      <c r="AJ219" s="75">
        <v>3</v>
      </c>
      <c r="AK219" s="75">
        <v>3</v>
      </c>
      <c r="AL219" s="76">
        <f t="shared" si="40"/>
        <v>9</v>
      </c>
      <c r="AM219" s="78" t="str">
        <f t="shared" si="41"/>
        <v>No</v>
      </c>
      <c r="AN219" s="78" t="str">
        <f t="shared" si="42"/>
        <v>NOT SELECTED</v>
      </c>
      <c r="AO219" s="78" t="str">
        <f t="shared" si="43"/>
        <v>NOT SELECTED</v>
      </c>
      <c r="AP219" s="60" t="s">
        <v>869</v>
      </c>
      <c r="AQ219" s="73"/>
      <c r="AR219" s="73"/>
    </row>
    <row r="220" spans="1:44" ht="39">
      <c r="A220" s="1" t="s">
        <v>308</v>
      </c>
      <c r="B220" s="70" t="s">
        <v>12</v>
      </c>
      <c r="C220" s="71">
        <v>4</v>
      </c>
      <c r="D220" s="72" t="s">
        <v>896</v>
      </c>
      <c r="E220" s="72"/>
      <c r="F220" s="73" t="s">
        <v>313</v>
      </c>
      <c r="G220" s="74" t="s">
        <v>30</v>
      </c>
      <c r="H220" s="73" t="s">
        <v>31</v>
      </c>
      <c r="I220" s="73" t="s">
        <v>755</v>
      </c>
      <c r="J220" s="73" t="s">
        <v>767</v>
      </c>
      <c r="K220" s="73" t="s">
        <v>726</v>
      </c>
      <c r="L220" s="73" t="s">
        <v>310</v>
      </c>
      <c r="M220" s="75">
        <v>4</v>
      </c>
      <c r="N220" s="75">
        <v>4</v>
      </c>
      <c r="O220" s="75">
        <v>4</v>
      </c>
      <c r="P220" s="75">
        <v>4</v>
      </c>
      <c r="Q220" s="75">
        <v>3</v>
      </c>
      <c r="R220" s="75">
        <v>4</v>
      </c>
      <c r="S220" s="76">
        <f>SUM(M220:$P220)</f>
        <v>16</v>
      </c>
      <c r="T220" s="75"/>
      <c r="U220" s="76">
        <f t="shared" si="47"/>
        <v>0</v>
      </c>
      <c r="V220" s="75"/>
      <c r="W220" s="75"/>
      <c r="X220" s="75"/>
      <c r="Y220" s="76">
        <f t="shared" si="37"/>
        <v>0</v>
      </c>
      <c r="Z220" s="75"/>
      <c r="AA220" s="76">
        <f t="shared" si="38"/>
        <v>0</v>
      </c>
      <c r="AB220" s="75"/>
      <c r="AC220" s="76">
        <f t="shared" si="39"/>
        <v>0</v>
      </c>
      <c r="AD220" s="75"/>
      <c r="AE220" s="75"/>
      <c r="AF220" s="75"/>
      <c r="AG220" s="75"/>
      <c r="AH220" s="76">
        <f>(AD220*'MS-8,9,10 Domain 3 Weights'!$B$2)+(AE220*'MS-8,9,10 Domain 3 Weights'!$B$3)+(AF220*'MS-8,9,10 Domain 3 Weights'!$B$4)+(AG220*'MS-8,9,10 Domain 3 Weights'!$B$5)</f>
        <v>0</v>
      </c>
      <c r="AI220" s="75">
        <v>3</v>
      </c>
      <c r="AJ220" s="75">
        <v>3</v>
      </c>
      <c r="AK220" s="75">
        <v>3</v>
      </c>
      <c r="AL220" s="76">
        <f t="shared" si="40"/>
        <v>9</v>
      </c>
      <c r="AM220" s="78" t="str">
        <f t="shared" si="41"/>
        <v>No</v>
      </c>
      <c r="AN220" s="78" t="str">
        <f t="shared" si="42"/>
        <v>NOT SELECTED</v>
      </c>
      <c r="AO220" s="78" t="str">
        <f t="shared" si="43"/>
        <v>NOT SELECTED</v>
      </c>
      <c r="AP220" s="60" t="s">
        <v>862</v>
      </c>
      <c r="AQ220" s="73"/>
      <c r="AR220" s="73"/>
    </row>
    <row r="221" spans="1:44" ht="27" customHeight="1">
      <c r="A221" s="1" t="s">
        <v>308</v>
      </c>
      <c r="B221" s="70" t="s">
        <v>12</v>
      </c>
      <c r="C221" s="71">
        <v>5</v>
      </c>
      <c r="D221" s="72" t="s">
        <v>897</v>
      </c>
      <c r="E221" s="72"/>
      <c r="F221" s="73" t="s">
        <v>314</v>
      </c>
      <c r="G221" s="74" t="s">
        <v>36</v>
      </c>
      <c r="H221" s="73" t="s">
        <v>37</v>
      </c>
      <c r="I221" s="73" t="s">
        <v>755</v>
      </c>
      <c r="J221" s="73" t="s">
        <v>761</v>
      </c>
      <c r="K221" s="73" t="s">
        <v>726</v>
      </c>
      <c r="L221" s="73" t="s">
        <v>310</v>
      </c>
      <c r="M221" s="75">
        <v>4</v>
      </c>
      <c r="N221" s="75">
        <v>4</v>
      </c>
      <c r="O221" s="75">
        <v>3</v>
      </c>
      <c r="P221" s="75">
        <v>3</v>
      </c>
      <c r="Q221" s="75">
        <v>3</v>
      </c>
      <c r="R221" s="75">
        <v>3</v>
      </c>
      <c r="S221" s="76">
        <f>SUM(M221:P221)</f>
        <v>14</v>
      </c>
      <c r="T221" s="79"/>
      <c r="U221" s="76">
        <f t="shared" si="47"/>
        <v>0</v>
      </c>
      <c r="V221" s="75">
        <v>5</v>
      </c>
      <c r="W221" s="75">
        <v>4</v>
      </c>
      <c r="X221" s="80">
        <v>4</v>
      </c>
      <c r="Y221" s="76">
        <f t="shared" si="37"/>
        <v>13</v>
      </c>
      <c r="Z221" s="75"/>
      <c r="AA221" s="76">
        <f t="shared" si="38"/>
        <v>0</v>
      </c>
      <c r="AB221" s="75"/>
      <c r="AC221" s="76">
        <f t="shared" si="39"/>
        <v>0</v>
      </c>
      <c r="AD221" s="75"/>
      <c r="AE221" s="75"/>
      <c r="AF221" s="75"/>
      <c r="AG221" s="75"/>
      <c r="AH221" s="76">
        <f>(AD221*'MS-8,9,10 Domain 3 Weights'!$B$2)+(AE221*'MS-8,9,10 Domain 3 Weights'!$B$3)+(AF221*'MS-8,9,10 Domain 3 Weights'!$B$4)+(AG221*'MS-8,9,10 Domain 3 Weights'!$B$5)</f>
        <v>0</v>
      </c>
      <c r="AI221" s="75">
        <v>4</v>
      </c>
      <c r="AJ221" s="75">
        <v>4</v>
      </c>
      <c r="AK221" s="75">
        <v>3</v>
      </c>
      <c r="AL221" s="76">
        <f t="shared" si="40"/>
        <v>11</v>
      </c>
      <c r="AM221" s="78" t="str">
        <f t="shared" si="41"/>
        <v>Yes</v>
      </c>
      <c r="AN221" s="78" t="str">
        <f t="shared" si="42"/>
        <v>NOT SELECTED</v>
      </c>
      <c r="AO221" s="78" t="str">
        <f t="shared" si="43"/>
        <v>NOT SELECTED</v>
      </c>
      <c r="AP221" s="60" t="s">
        <v>865</v>
      </c>
      <c r="AQ221" s="73" t="s">
        <v>959</v>
      </c>
      <c r="AR221" s="73"/>
    </row>
    <row r="222" spans="1:44" ht="28.5" customHeight="1">
      <c r="A222" s="1" t="s">
        <v>308</v>
      </c>
      <c r="B222" s="70" t="s">
        <v>12</v>
      </c>
      <c r="C222" s="71">
        <v>6</v>
      </c>
      <c r="D222" s="72" t="s">
        <v>897</v>
      </c>
      <c r="E222" s="72"/>
      <c r="F222" s="73" t="s">
        <v>315</v>
      </c>
      <c r="G222" s="74" t="s">
        <v>36</v>
      </c>
      <c r="H222" s="73" t="s">
        <v>316</v>
      </c>
      <c r="I222" s="73" t="s">
        <v>755</v>
      </c>
      <c r="J222" s="73" t="s">
        <v>761</v>
      </c>
      <c r="K222" s="73" t="s">
        <v>727</v>
      </c>
      <c r="L222" s="73" t="s">
        <v>310</v>
      </c>
      <c r="M222" s="75">
        <v>4</v>
      </c>
      <c r="N222" s="75">
        <v>4</v>
      </c>
      <c r="O222" s="75">
        <v>3</v>
      </c>
      <c r="P222" s="75">
        <v>4</v>
      </c>
      <c r="Q222" s="75">
        <v>3</v>
      </c>
      <c r="R222" s="75">
        <v>3</v>
      </c>
      <c r="S222" s="76">
        <f t="shared" ref="S222:S228" si="48">SUM(M222:P222)</f>
        <v>15</v>
      </c>
      <c r="T222" s="75"/>
      <c r="U222" s="76">
        <f t="shared" si="47"/>
        <v>0</v>
      </c>
      <c r="V222" s="75">
        <v>4</v>
      </c>
      <c r="W222" s="75">
        <v>4</v>
      </c>
      <c r="X222" s="75">
        <v>3</v>
      </c>
      <c r="Y222" s="76">
        <f t="shared" si="37"/>
        <v>11</v>
      </c>
      <c r="Z222" s="75"/>
      <c r="AA222" s="76">
        <f t="shared" si="38"/>
        <v>0</v>
      </c>
      <c r="AB222" s="75"/>
      <c r="AC222" s="76">
        <f t="shared" si="39"/>
        <v>0</v>
      </c>
      <c r="AD222" s="75"/>
      <c r="AE222" s="75"/>
      <c r="AF222" s="75"/>
      <c r="AG222" s="75"/>
      <c r="AH222" s="76">
        <f>(AD222*'MS-8,9,10 Domain 3 Weights'!$B$2)+(AE222*'MS-8,9,10 Domain 3 Weights'!$B$3)+(AF222*'MS-8,9,10 Domain 3 Weights'!$B$4)+(AG222*'MS-8,9,10 Domain 3 Weights'!$B$5)</f>
        <v>0</v>
      </c>
      <c r="AI222" s="75">
        <v>4</v>
      </c>
      <c r="AJ222" s="75">
        <v>3</v>
      </c>
      <c r="AK222" s="75">
        <v>3</v>
      </c>
      <c r="AL222" s="76">
        <f t="shared" si="40"/>
        <v>10</v>
      </c>
      <c r="AM222" s="78" t="str">
        <f t="shared" si="41"/>
        <v>No</v>
      </c>
      <c r="AN222" s="78" t="str">
        <f t="shared" si="42"/>
        <v>NOT SELECTED</v>
      </c>
      <c r="AO222" s="78" t="str">
        <f t="shared" si="43"/>
        <v>NOT SELECTED</v>
      </c>
      <c r="AP222" s="60" t="s">
        <v>872</v>
      </c>
      <c r="AQ222" s="73" t="s">
        <v>959</v>
      </c>
      <c r="AR222" s="73"/>
    </row>
    <row r="223" spans="1:44" ht="24" customHeight="1">
      <c r="A223" s="1" t="s">
        <v>308</v>
      </c>
      <c r="B223" s="70" t="s">
        <v>12</v>
      </c>
      <c r="C223" s="71">
        <v>7</v>
      </c>
      <c r="D223" s="72" t="s">
        <v>897</v>
      </c>
      <c r="E223" s="72"/>
      <c r="F223" s="73" t="s">
        <v>317</v>
      </c>
      <c r="G223" s="74" t="s">
        <v>36</v>
      </c>
      <c r="H223" s="73" t="s">
        <v>316</v>
      </c>
      <c r="I223" s="73" t="s">
        <v>755</v>
      </c>
      <c r="J223" s="73" t="s">
        <v>761</v>
      </c>
      <c r="K223" s="73" t="s">
        <v>727</v>
      </c>
      <c r="L223" s="73" t="s">
        <v>310</v>
      </c>
      <c r="M223" s="75">
        <v>4</v>
      </c>
      <c r="N223" s="75">
        <v>4</v>
      </c>
      <c r="O223" s="75">
        <v>3</v>
      </c>
      <c r="P223" s="75">
        <v>4</v>
      </c>
      <c r="Q223" s="75">
        <v>3</v>
      </c>
      <c r="R223" s="75">
        <v>3</v>
      </c>
      <c r="S223" s="76">
        <f t="shared" si="48"/>
        <v>15</v>
      </c>
      <c r="T223" s="75"/>
      <c r="U223" s="76">
        <f t="shared" si="47"/>
        <v>0</v>
      </c>
      <c r="V223" s="75">
        <v>4</v>
      </c>
      <c r="W223" s="75">
        <v>4</v>
      </c>
      <c r="X223" s="75">
        <v>3</v>
      </c>
      <c r="Y223" s="76">
        <f t="shared" si="37"/>
        <v>11</v>
      </c>
      <c r="Z223" s="75"/>
      <c r="AA223" s="76">
        <f t="shared" si="38"/>
        <v>0</v>
      </c>
      <c r="AB223" s="75"/>
      <c r="AC223" s="76">
        <f t="shared" si="39"/>
        <v>0</v>
      </c>
      <c r="AD223" s="75"/>
      <c r="AE223" s="75"/>
      <c r="AF223" s="75"/>
      <c r="AG223" s="75"/>
      <c r="AH223" s="76">
        <f>(AD223*'MS-8,9,10 Domain 3 Weights'!$B$2)+(AE223*'MS-8,9,10 Domain 3 Weights'!$B$3)+(AF223*'MS-8,9,10 Domain 3 Weights'!$B$4)+(AG223*'MS-8,9,10 Domain 3 Weights'!$B$5)</f>
        <v>0</v>
      </c>
      <c r="AI223" s="75">
        <v>4</v>
      </c>
      <c r="AJ223" s="75">
        <v>4</v>
      </c>
      <c r="AK223" s="75">
        <v>3</v>
      </c>
      <c r="AL223" s="76">
        <f t="shared" si="40"/>
        <v>11</v>
      </c>
      <c r="AM223" s="78" t="str">
        <f t="shared" si="41"/>
        <v>No</v>
      </c>
      <c r="AN223" s="78" t="str">
        <f t="shared" si="42"/>
        <v>NOT SELECTED</v>
      </c>
      <c r="AO223" s="78" t="str">
        <f t="shared" si="43"/>
        <v>NOT SELECTED</v>
      </c>
      <c r="AP223" s="60" t="s">
        <v>872</v>
      </c>
      <c r="AQ223" s="73" t="s">
        <v>959</v>
      </c>
      <c r="AR223" s="73"/>
    </row>
    <row r="224" spans="1:44" ht="27" customHeight="1">
      <c r="A224" s="1" t="s">
        <v>308</v>
      </c>
      <c r="B224" s="70" t="s">
        <v>12</v>
      </c>
      <c r="C224" s="71">
        <v>8</v>
      </c>
      <c r="D224" s="72" t="s">
        <v>897</v>
      </c>
      <c r="E224" s="72"/>
      <c r="F224" s="73" t="s">
        <v>318</v>
      </c>
      <c r="G224" s="74" t="s">
        <v>36</v>
      </c>
      <c r="H224" s="73" t="s">
        <v>316</v>
      </c>
      <c r="I224" s="73" t="s">
        <v>755</v>
      </c>
      <c r="J224" s="73" t="s">
        <v>761</v>
      </c>
      <c r="K224" s="73" t="s">
        <v>727</v>
      </c>
      <c r="L224" s="73" t="s">
        <v>310</v>
      </c>
      <c r="M224" s="75">
        <v>4</v>
      </c>
      <c r="N224" s="75">
        <v>4</v>
      </c>
      <c r="O224" s="75">
        <v>3</v>
      </c>
      <c r="P224" s="75">
        <v>3</v>
      </c>
      <c r="Q224" s="75">
        <v>3</v>
      </c>
      <c r="R224" s="75">
        <v>3</v>
      </c>
      <c r="S224" s="76">
        <f t="shared" si="48"/>
        <v>14</v>
      </c>
      <c r="T224" s="75"/>
      <c r="U224" s="76">
        <f t="shared" si="47"/>
        <v>0</v>
      </c>
      <c r="V224" s="75">
        <v>4</v>
      </c>
      <c r="W224" s="75">
        <v>4</v>
      </c>
      <c r="X224" s="75">
        <v>3</v>
      </c>
      <c r="Y224" s="76">
        <f t="shared" si="37"/>
        <v>11</v>
      </c>
      <c r="Z224" s="75"/>
      <c r="AA224" s="76">
        <f t="shared" si="38"/>
        <v>0</v>
      </c>
      <c r="AB224" s="75"/>
      <c r="AC224" s="76">
        <f t="shared" si="39"/>
        <v>0</v>
      </c>
      <c r="AD224" s="75"/>
      <c r="AE224" s="75"/>
      <c r="AF224" s="75"/>
      <c r="AG224" s="75"/>
      <c r="AH224" s="76">
        <f>(AD224*'MS-8,9,10 Domain 3 Weights'!$B$2)+(AE224*'MS-8,9,10 Domain 3 Weights'!$B$3)+(AF224*'MS-8,9,10 Domain 3 Weights'!$B$4)+(AG224*'MS-8,9,10 Domain 3 Weights'!$B$5)</f>
        <v>0</v>
      </c>
      <c r="AI224" s="75">
        <v>4</v>
      </c>
      <c r="AJ224" s="75">
        <v>3</v>
      </c>
      <c r="AK224" s="75">
        <v>3</v>
      </c>
      <c r="AL224" s="76">
        <f t="shared" si="40"/>
        <v>10</v>
      </c>
      <c r="AM224" s="78" t="str">
        <f t="shared" si="41"/>
        <v>No</v>
      </c>
      <c r="AN224" s="78" t="str">
        <f t="shared" si="42"/>
        <v>NOT SELECTED</v>
      </c>
      <c r="AO224" s="78" t="str">
        <f t="shared" si="43"/>
        <v>NOT SELECTED</v>
      </c>
      <c r="AP224" s="60" t="s">
        <v>872</v>
      </c>
      <c r="AQ224" s="73" t="s">
        <v>959</v>
      </c>
      <c r="AR224" s="73"/>
    </row>
    <row r="225" spans="1:44" ht="38.25" customHeight="1">
      <c r="A225" s="1" t="s">
        <v>308</v>
      </c>
      <c r="B225" s="70" t="s">
        <v>12</v>
      </c>
      <c r="C225" s="71">
        <v>9</v>
      </c>
      <c r="D225" s="72" t="s">
        <v>897</v>
      </c>
      <c r="E225" s="72"/>
      <c r="F225" s="73" t="s">
        <v>319</v>
      </c>
      <c r="G225" s="74" t="s">
        <v>36</v>
      </c>
      <c r="H225" s="73" t="s">
        <v>316</v>
      </c>
      <c r="I225" s="73" t="s">
        <v>755</v>
      </c>
      <c r="J225" s="73" t="s">
        <v>761</v>
      </c>
      <c r="K225" s="73" t="s">
        <v>726</v>
      </c>
      <c r="L225" s="73" t="s">
        <v>310</v>
      </c>
      <c r="M225" s="75">
        <v>4</v>
      </c>
      <c r="N225" s="75">
        <v>4</v>
      </c>
      <c r="O225" s="75">
        <v>4</v>
      </c>
      <c r="P225" s="75">
        <v>4</v>
      </c>
      <c r="Q225" s="75">
        <v>4</v>
      </c>
      <c r="R225" s="75">
        <v>4</v>
      </c>
      <c r="S225" s="76">
        <f t="shared" si="48"/>
        <v>16</v>
      </c>
      <c r="T225" s="75"/>
      <c r="U225" s="76">
        <f t="shared" si="47"/>
        <v>0</v>
      </c>
      <c r="V225" s="75">
        <v>4</v>
      </c>
      <c r="W225" s="75">
        <v>5</v>
      </c>
      <c r="X225" s="75">
        <v>4</v>
      </c>
      <c r="Y225" s="76">
        <f t="shared" si="37"/>
        <v>13</v>
      </c>
      <c r="Z225" s="75"/>
      <c r="AA225" s="76">
        <f t="shared" si="38"/>
        <v>0</v>
      </c>
      <c r="AB225" s="75"/>
      <c r="AC225" s="76">
        <f t="shared" si="39"/>
        <v>0</v>
      </c>
      <c r="AD225" s="75"/>
      <c r="AE225" s="75"/>
      <c r="AF225" s="75"/>
      <c r="AG225" s="75"/>
      <c r="AH225" s="76">
        <f>(AD225*'MS-8,9,10 Domain 3 Weights'!$B$2)+(AE225*'MS-8,9,10 Domain 3 Weights'!$B$3)+(AF225*'MS-8,9,10 Domain 3 Weights'!$B$4)+(AG225*'MS-8,9,10 Domain 3 Weights'!$B$5)</f>
        <v>0</v>
      </c>
      <c r="AI225" s="75">
        <v>4</v>
      </c>
      <c r="AJ225" s="75">
        <v>4</v>
      </c>
      <c r="AK225" s="75">
        <v>3</v>
      </c>
      <c r="AL225" s="76">
        <f t="shared" si="40"/>
        <v>11</v>
      </c>
      <c r="AM225" s="78" t="str">
        <f t="shared" si="41"/>
        <v>Yes</v>
      </c>
      <c r="AN225" s="78" t="str">
        <f t="shared" si="42"/>
        <v>SELECTED</v>
      </c>
      <c r="AO225" s="78" t="str">
        <f t="shared" si="43"/>
        <v>NOT SELECTED</v>
      </c>
      <c r="AP225" s="60" t="s">
        <v>872</v>
      </c>
      <c r="AQ225" s="73" t="s">
        <v>959</v>
      </c>
      <c r="AR225" s="73"/>
    </row>
    <row r="226" spans="1:44" ht="38.25" customHeight="1">
      <c r="A226" s="1" t="s">
        <v>308</v>
      </c>
      <c r="B226" s="70" t="s">
        <v>12</v>
      </c>
      <c r="C226" s="71">
        <v>10</v>
      </c>
      <c r="D226" s="72" t="s">
        <v>897</v>
      </c>
      <c r="E226" s="72"/>
      <c r="F226" s="73" t="s">
        <v>320</v>
      </c>
      <c r="G226" s="74" t="s">
        <v>36</v>
      </c>
      <c r="H226" s="73" t="s">
        <v>316</v>
      </c>
      <c r="I226" s="73" t="s">
        <v>755</v>
      </c>
      <c r="J226" s="73" t="s">
        <v>761</v>
      </c>
      <c r="K226" s="73" t="s">
        <v>727</v>
      </c>
      <c r="L226" s="73" t="s">
        <v>310</v>
      </c>
      <c r="M226" s="75">
        <v>4</v>
      </c>
      <c r="N226" s="75">
        <v>4</v>
      </c>
      <c r="O226" s="75">
        <v>3</v>
      </c>
      <c r="P226" s="75">
        <v>3</v>
      </c>
      <c r="Q226" s="75">
        <v>4</v>
      </c>
      <c r="R226" s="75">
        <v>4</v>
      </c>
      <c r="S226" s="76">
        <f>SUM(M226:R226)</f>
        <v>22</v>
      </c>
      <c r="T226" s="75"/>
      <c r="U226" s="76">
        <f t="shared" si="47"/>
        <v>0</v>
      </c>
      <c r="V226" s="75">
        <v>4</v>
      </c>
      <c r="W226" s="75">
        <v>3</v>
      </c>
      <c r="X226" s="75">
        <v>5</v>
      </c>
      <c r="Y226" s="76">
        <f t="shared" si="37"/>
        <v>12</v>
      </c>
      <c r="Z226" s="75"/>
      <c r="AA226" s="76">
        <f t="shared" si="38"/>
        <v>0</v>
      </c>
      <c r="AB226" s="75"/>
      <c r="AC226" s="76">
        <f t="shared" si="39"/>
        <v>0</v>
      </c>
      <c r="AD226" s="75"/>
      <c r="AE226" s="75"/>
      <c r="AF226" s="75"/>
      <c r="AG226" s="75"/>
      <c r="AH226" s="76">
        <f>(AD226*'MS-8,9,10 Domain 3 Weights'!$B$2)+(AE226*'MS-8,9,10 Domain 3 Weights'!$B$3)+(AF226*'MS-8,9,10 Domain 3 Weights'!$B$4)+(AG226*'MS-8,9,10 Domain 3 Weights'!$B$5)</f>
        <v>0</v>
      </c>
      <c r="AI226" s="75">
        <v>4</v>
      </c>
      <c r="AJ226" s="75">
        <v>4</v>
      </c>
      <c r="AK226" s="75">
        <v>3</v>
      </c>
      <c r="AL226" s="76">
        <f t="shared" si="40"/>
        <v>11</v>
      </c>
      <c r="AM226" s="78" t="str">
        <f t="shared" si="41"/>
        <v>No</v>
      </c>
      <c r="AN226" s="78" t="str">
        <f t="shared" si="42"/>
        <v>NOT SELECTED</v>
      </c>
      <c r="AO226" s="78" t="str">
        <f t="shared" si="43"/>
        <v>NOT SELECTED</v>
      </c>
      <c r="AP226" s="60" t="s">
        <v>872</v>
      </c>
      <c r="AQ226" s="73" t="s">
        <v>959</v>
      </c>
      <c r="AR226" s="73" t="s">
        <v>844</v>
      </c>
    </row>
    <row r="227" spans="1:44" ht="30.75" customHeight="1">
      <c r="A227" s="1" t="s">
        <v>308</v>
      </c>
      <c r="B227" s="70" t="s">
        <v>12</v>
      </c>
      <c r="C227" s="71">
        <v>11</v>
      </c>
      <c r="D227" s="72" t="s">
        <v>897</v>
      </c>
      <c r="E227" s="72"/>
      <c r="F227" s="73" t="s">
        <v>321</v>
      </c>
      <c r="G227" s="74" t="s">
        <v>36</v>
      </c>
      <c r="H227" s="73" t="s">
        <v>316</v>
      </c>
      <c r="I227" s="73" t="s">
        <v>755</v>
      </c>
      <c r="J227" s="73" t="s">
        <v>761</v>
      </c>
      <c r="K227" s="73" t="s">
        <v>726</v>
      </c>
      <c r="L227" s="73" t="s">
        <v>310</v>
      </c>
      <c r="M227" s="75">
        <v>4</v>
      </c>
      <c r="N227" s="75">
        <v>2</v>
      </c>
      <c r="O227" s="75">
        <v>1</v>
      </c>
      <c r="P227" s="75">
        <v>4</v>
      </c>
      <c r="Q227" s="75">
        <v>2</v>
      </c>
      <c r="R227" s="75">
        <v>2</v>
      </c>
      <c r="S227" s="76">
        <f>SUM(M227:R227)</f>
        <v>15</v>
      </c>
      <c r="T227" s="75"/>
      <c r="U227" s="76">
        <f t="shared" si="47"/>
        <v>0</v>
      </c>
      <c r="V227" s="75">
        <v>4</v>
      </c>
      <c r="W227" s="75">
        <v>5</v>
      </c>
      <c r="X227" s="75">
        <v>4</v>
      </c>
      <c r="Y227" s="76">
        <f t="shared" si="37"/>
        <v>13</v>
      </c>
      <c r="Z227" s="75"/>
      <c r="AA227" s="76">
        <f t="shared" si="38"/>
        <v>0</v>
      </c>
      <c r="AB227" s="75"/>
      <c r="AC227" s="76">
        <f t="shared" si="39"/>
        <v>0</v>
      </c>
      <c r="AD227" s="75"/>
      <c r="AE227" s="75"/>
      <c r="AF227" s="75"/>
      <c r="AG227" s="75"/>
      <c r="AH227" s="76">
        <f>(AD227*'MS-8,9,10 Domain 3 Weights'!$B$2)+(AE227*'MS-8,9,10 Domain 3 Weights'!$B$3)+(AF227*'MS-8,9,10 Domain 3 Weights'!$B$4)+(AG227*'MS-8,9,10 Domain 3 Weights'!$B$5)</f>
        <v>0</v>
      </c>
      <c r="AI227" s="75">
        <v>4</v>
      </c>
      <c r="AJ227" s="75">
        <v>4</v>
      </c>
      <c r="AK227" s="75">
        <v>3</v>
      </c>
      <c r="AL227" s="76">
        <f t="shared" si="40"/>
        <v>11</v>
      </c>
      <c r="AM227" s="78" t="str">
        <f t="shared" si="41"/>
        <v>Yes</v>
      </c>
      <c r="AN227" s="78" t="str">
        <f t="shared" si="42"/>
        <v>NOT SELECTED</v>
      </c>
      <c r="AO227" s="78" t="str">
        <f t="shared" si="43"/>
        <v>NOT SELECTED</v>
      </c>
      <c r="AP227" s="60" t="s">
        <v>872</v>
      </c>
      <c r="AQ227" s="73" t="s">
        <v>959</v>
      </c>
      <c r="AR227" s="73" t="s">
        <v>322</v>
      </c>
    </row>
    <row r="228" spans="1:44" ht="32.25" customHeight="1">
      <c r="A228" s="1" t="s">
        <v>308</v>
      </c>
      <c r="B228" s="70" t="s">
        <v>12</v>
      </c>
      <c r="C228" s="71">
        <v>12</v>
      </c>
      <c r="D228" s="72" t="s">
        <v>897</v>
      </c>
      <c r="E228" s="72"/>
      <c r="F228" s="73" t="s">
        <v>323</v>
      </c>
      <c r="G228" s="74" t="s">
        <v>36</v>
      </c>
      <c r="H228" s="73" t="s">
        <v>316</v>
      </c>
      <c r="I228" s="73" t="s">
        <v>755</v>
      </c>
      <c r="J228" s="73" t="s">
        <v>761</v>
      </c>
      <c r="K228" s="73" t="s">
        <v>726</v>
      </c>
      <c r="L228" s="73" t="s">
        <v>310</v>
      </c>
      <c r="M228" s="75">
        <v>4</v>
      </c>
      <c r="N228" s="75">
        <v>5</v>
      </c>
      <c r="O228" s="75">
        <v>3</v>
      </c>
      <c r="P228" s="75">
        <v>4</v>
      </c>
      <c r="Q228" s="75">
        <v>3</v>
      </c>
      <c r="R228" s="75">
        <v>3</v>
      </c>
      <c r="S228" s="76">
        <f t="shared" si="48"/>
        <v>16</v>
      </c>
      <c r="T228" s="75"/>
      <c r="U228" s="76">
        <f t="shared" si="47"/>
        <v>0</v>
      </c>
      <c r="V228" s="75">
        <v>4</v>
      </c>
      <c r="W228" s="75">
        <v>4</v>
      </c>
      <c r="X228" s="75">
        <v>5</v>
      </c>
      <c r="Y228" s="76">
        <f t="shared" si="37"/>
        <v>13</v>
      </c>
      <c r="Z228" s="75"/>
      <c r="AA228" s="76">
        <f t="shared" si="38"/>
        <v>0</v>
      </c>
      <c r="AB228" s="75"/>
      <c r="AC228" s="76">
        <f t="shared" si="39"/>
        <v>0</v>
      </c>
      <c r="AD228" s="75"/>
      <c r="AE228" s="75"/>
      <c r="AF228" s="75"/>
      <c r="AG228" s="75"/>
      <c r="AH228" s="76">
        <f>(AD228*'MS-8,9,10 Domain 3 Weights'!$B$2)+(AE228*'MS-8,9,10 Domain 3 Weights'!$B$3)+(AF228*'MS-8,9,10 Domain 3 Weights'!$B$4)+(AG228*'MS-8,9,10 Domain 3 Weights'!$B$5)</f>
        <v>0</v>
      </c>
      <c r="AI228" s="75">
        <v>4</v>
      </c>
      <c r="AJ228" s="75">
        <v>4</v>
      </c>
      <c r="AK228" s="75">
        <v>3</v>
      </c>
      <c r="AL228" s="76">
        <f t="shared" si="40"/>
        <v>11</v>
      </c>
      <c r="AM228" s="78" t="str">
        <f t="shared" si="41"/>
        <v>Yes</v>
      </c>
      <c r="AN228" s="78" t="str">
        <f t="shared" si="42"/>
        <v>SELECTED</v>
      </c>
      <c r="AO228" s="78" t="str">
        <f t="shared" si="43"/>
        <v>NOT SELECTED</v>
      </c>
      <c r="AP228" s="60" t="s">
        <v>872</v>
      </c>
      <c r="AQ228" s="73" t="s">
        <v>959</v>
      </c>
      <c r="AR228" s="73" t="s">
        <v>845</v>
      </c>
    </row>
    <row r="229" spans="1:44" ht="52">
      <c r="A229" s="1" t="s">
        <v>324</v>
      </c>
      <c r="B229" s="70" t="s">
        <v>325</v>
      </c>
      <c r="C229" s="71">
        <v>1</v>
      </c>
      <c r="D229" s="72" t="s">
        <v>889</v>
      </c>
      <c r="E229" s="72"/>
      <c r="F229" s="73" t="s">
        <v>326</v>
      </c>
      <c r="G229" s="74" t="s">
        <v>770</v>
      </c>
      <c r="H229" s="73" t="s">
        <v>327</v>
      </c>
      <c r="I229" s="73" t="s">
        <v>756</v>
      </c>
      <c r="J229" s="73" t="s">
        <v>770</v>
      </c>
      <c r="K229" s="73" t="s">
        <v>726</v>
      </c>
      <c r="L229" s="73"/>
      <c r="M229" s="75">
        <v>4</v>
      </c>
      <c r="N229" s="75">
        <v>5</v>
      </c>
      <c r="O229" s="75">
        <v>3</v>
      </c>
      <c r="P229" s="75">
        <v>4</v>
      </c>
      <c r="Q229" s="75">
        <v>3</v>
      </c>
      <c r="R229" s="75">
        <v>4</v>
      </c>
      <c r="S229" s="76">
        <f>SUM(M229:$P229)</f>
        <v>16</v>
      </c>
      <c r="T229" s="75"/>
      <c r="U229" s="76">
        <f t="shared" si="47"/>
        <v>0</v>
      </c>
      <c r="V229" s="75"/>
      <c r="W229" s="75"/>
      <c r="X229" s="75"/>
      <c r="Y229" s="76">
        <f t="shared" si="37"/>
        <v>0</v>
      </c>
      <c r="Z229" s="75"/>
      <c r="AA229" s="76">
        <f t="shared" si="38"/>
        <v>0</v>
      </c>
      <c r="AB229" s="75">
        <v>5</v>
      </c>
      <c r="AC229" s="76">
        <f t="shared" ref="AC229:AC241" si="49">AB229</f>
        <v>5</v>
      </c>
      <c r="AD229" s="75"/>
      <c r="AE229" s="75"/>
      <c r="AF229" s="75"/>
      <c r="AG229" s="75"/>
      <c r="AH229" s="76">
        <f>(AD229*'MS-8,9,10 Domain 3 Weights'!$B$2)+(AE229*'MS-8,9,10 Domain 3 Weights'!$B$3)+(AF229*'MS-8,9,10 Domain 3 Weights'!$B$4)+(AG229*'MS-8,9,10 Domain 3 Weights'!$B$5)</f>
        <v>0</v>
      </c>
      <c r="AI229" s="75">
        <v>3</v>
      </c>
      <c r="AJ229" s="75">
        <v>3</v>
      </c>
      <c r="AK229" s="75">
        <v>4</v>
      </c>
      <c r="AL229" s="76">
        <f t="shared" si="40"/>
        <v>10</v>
      </c>
      <c r="AM229" s="78" t="str">
        <f t="shared" si="41"/>
        <v>Yes</v>
      </c>
      <c r="AN229" s="78" t="str">
        <f t="shared" si="42"/>
        <v>SELECTED</v>
      </c>
      <c r="AO229" s="78" t="str">
        <f t="shared" si="43"/>
        <v>NOT SELECTED</v>
      </c>
      <c r="AP229" s="60" t="s">
        <v>869</v>
      </c>
      <c r="AQ229" s="73"/>
      <c r="AR229" s="73"/>
    </row>
    <row r="230" spans="1:44" ht="39">
      <c r="A230" s="1" t="s">
        <v>324</v>
      </c>
      <c r="B230" s="70" t="s">
        <v>325</v>
      </c>
      <c r="C230" s="71">
        <v>2</v>
      </c>
      <c r="D230" s="72" t="s">
        <v>889</v>
      </c>
      <c r="E230" s="72"/>
      <c r="F230" s="73" t="s">
        <v>328</v>
      </c>
      <c r="G230" s="74" t="s">
        <v>770</v>
      </c>
      <c r="H230" s="73" t="s">
        <v>329</v>
      </c>
      <c r="I230" s="73" t="s">
        <v>756</v>
      </c>
      <c r="J230" s="73" t="s">
        <v>770</v>
      </c>
      <c r="K230" s="73" t="s">
        <v>726</v>
      </c>
      <c r="L230" s="73"/>
      <c r="M230" s="75">
        <v>4</v>
      </c>
      <c r="N230" s="75">
        <v>5</v>
      </c>
      <c r="O230" s="75">
        <v>3</v>
      </c>
      <c r="P230" s="75">
        <v>4</v>
      </c>
      <c r="Q230" s="75">
        <v>3</v>
      </c>
      <c r="R230" s="75">
        <v>4</v>
      </c>
      <c r="S230" s="76">
        <f>SUM(M230:$P230)</f>
        <v>16</v>
      </c>
      <c r="T230" s="75"/>
      <c r="U230" s="76">
        <f t="shared" si="47"/>
        <v>0</v>
      </c>
      <c r="V230" s="75"/>
      <c r="W230" s="75"/>
      <c r="X230" s="75"/>
      <c r="Y230" s="76">
        <f t="shared" si="37"/>
        <v>0</v>
      </c>
      <c r="Z230" s="75"/>
      <c r="AA230" s="76">
        <f t="shared" si="38"/>
        <v>0</v>
      </c>
      <c r="AB230" s="75">
        <v>3</v>
      </c>
      <c r="AC230" s="76">
        <f t="shared" si="49"/>
        <v>3</v>
      </c>
      <c r="AD230" s="75"/>
      <c r="AE230" s="75"/>
      <c r="AF230" s="75"/>
      <c r="AG230" s="75"/>
      <c r="AH230" s="76">
        <f>(AD230*'MS-8,9,10 Domain 3 Weights'!$B$2)+(AE230*'MS-8,9,10 Domain 3 Weights'!$B$3)+(AF230*'MS-8,9,10 Domain 3 Weights'!$B$4)+(AG230*'MS-8,9,10 Domain 3 Weights'!$B$5)</f>
        <v>0</v>
      </c>
      <c r="AI230" s="75">
        <v>3</v>
      </c>
      <c r="AJ230" s="75">
        <v>3</v>
      </c>
      <c r="AK230" s="75">
        <v>4</v>
      </c>
      <c r="AL230" s="76">
        <f t="shared" si="40"/>
        <v>10</v>
      </c>
      <c r="AM230" s="78" t="str">
        <f t="shared" si="41"/>
        <v>No</v>
      </c>
      <c r="AN230" s="78" t="str">
        <f t="shared" si="42"/>
        <v>NOT SELECTED</v>
      </c>
      <c r="AO230" s="78" t="str">
        <f t="shared" si="43"/>
        <v>NOT SELECTED</v>
      </c>
      <c r="AP230" s="60" t="s">
        <v>869</v>
      </c>
      <c r="AQ230" s="73"/>
      <c r="AR230" s="73"/>
    </row>
    <row r="231" spans="1:44" ht="39">
      <c r="A231" s="1" t="s">
        <v>324</v>
      </c>
      <c r="B231" s="70" t="s">
        <v>325</v>
      </c>
      <c r="C231" s="71">
        <v>3</v>
      </c>
      <c r="D231" s="72" t="s">
        <v>889</v>
      </c>
      <c r="E231" s="72"/>
      <c r="F231" s="73" t="s">
        <v>330</v>
      </c>
      <c r="G231" s="74" t="s">
        <v>770</v>
      </c>
      <c r="H231" s="73" t="s">
        <v>329</v>
      </c>
      <c r="I231" s="73" t="s">
        <v>756</v>
      </c>
      <c r="J231" s="73" t="s">
        <v>770</v>
      </c>
      <c r="K231" s="73" t="s">
        <v>726</v>
      </c>
      <c r="L231" s="73"/>
      <c r="M231" s="75">
        <v>4</v>
      </c>
      <c r="N231" s="75">
        <v>5</v>
      </c>
      <c r="O231" s="75">
        <v>3</v>
      </c>
      <c r="P231" s="75">
        <v>4</v>
      </c>
      <c r="Q231" s="75">
        <v>3</v>
      </c>
      <c r="R231" s="75">
        <v>4</v>
      </c>
      <c r="S231" s="76">
        <f>SUM(M231:$P231)</f>
        <v>16</v>
      </c>
      <c r="T231" s="75"/>
      <c r="U231" s="76">
        <f t="shared" si="47"/>
        <v>0</v>
      </c>
      <c r="V231" s="75"/>
      <c r="W231" s="75"/>
      <c r="X231" s="75"/>
      <c r="Y231" s="76">
        <f t="shared" si="37"/>
        <v>0</v>
      </c>
      <c r="Z231" s="75"/>
      <c r="AA231" s="76">
        <f t="shared" si="38"/>
        <v>0</v>
      </c>
      <c r="AB231" s="75">
        <v>4</v>
      </c>
      <c r="AC231" s="76">
        <f t="shared" si="49"/>
        <v>4</v>
      </c>
      <c r="AD231" s="75"/>
      <c r="AE231" s="75"/>
      <c r="AF231" s="75"/>
      <c r="AG231" s="75"/>
      <c r="AH231" s="76">
        <f>(AD231*'MS-8,9,10 Domain 3 Weights'!$B$2)+(AE231*'MS-8,9,10 Domain 3 Weights'!$B$3)+(AF231*'MS-8,9,10 Domain 3 Weights'!$B$4)+(AG231*'MS-8,9,10 Domain 3 Weights'!$B$5)</f>
        <v>0</v>
      </c>
      <c r="AI231" s="75">
        <v>3</v>
      </c>
      <c r="AJ231" s="75">
        <v>3</v>
      </c>
      <c r="AK231" s="75">
        <v>4</v>
      </c>
      <c r="AL231" s="76">
        <f t="shared" si="40"/>
        <v>10</v>
      </c>
      <c r="AM231" s="78" t="str">
        <f t="shared" si="41"/>
        <v>No</v>
      </c>
      <c r="AN231" s="78" t="str">
        <f t="shared" si="42"/>
        <v>NOT SELECTED</v>
      </c>
      <c r="AO231" s="78" t="str">
        <f t="shared" si="43"/>
        <v>NOT SELECTED</v>
      </c>
      <c r="AP231" s="60" t="s">
        <v>869</v>
      </c>
      <c r="AQ231" s="73"/>
      <c r="AR231" s="73"/>
    </row>
    <row r="232" spans="1:44" ht="39">
      <c r="A232" s="1" t="s">
        <v>324</v>
      </c>
      <c r="B232" s="70" t="s">
        <v>325</v>
      </c>
      <c r="C232" s="71">
        <v>4</v>
      </c>
      <c r="D232" s="72" t="s">
        <v>889</v>
      </c>
      <c r="E232" s="72"/>
      <c r="F232" s="73" t="s">
        <v>331</v>
      </c>
      <c r="G232" s="74" t="s">
        <v>770</v>
      </c>
      <c r="H232" s="73" t="s">
        <v>329</v>
      </c>
      <c r="I232" s="73" t="s">
        <v>756</v>
      </c>
      <c r="J232" s="73" t="s">
        <v>770</v>
      </c>
      <c r="K232" s="73" t="s">
        <v>726</v>
      </c>
      <c r="L232" s="73"/>
      <c r="M232" s="75">
        <v>4</v>
      </c>
      <c r="N232" s="75">
        <v>5</v>
      </c>
      <c r="O232" s="75">
        <v>3</v>
      </c>
      <c r="P232" s="75">
        <v>4</v>
      </c>
      <c r="Q232" s="75">
        <v>3</v>
      </c>
      <c r="R232" s="75">
        <v>4</v>
      </c>
      <c r="S232" s="76">
        <f>SUM(M232:$P232)</f>
        <v>16</v>
      </c>
      <c r="T232" s="75"/>
      <c r="U232" s="76">
        <f t="shared" si="47"/>
        <v>0</v>
      </c>
      <c r="V232" s="75"/>
      <c r="W232" s="75"/>
      <c r="X232" s="75"/>
      <c r="Y232" s="76">
        <f t="shared" si="37"/>
        <v>0</v>
      </c>
      <c r="Z232" s="75"/>
      <c r="AA232" s="76">
        <f t="shared" si="38"/>
        <v>0</v>
      </c>
      <c r="AB232" s="75">
        <v>4</v>
      </c>
      <c r="AC232" s="76">
        <f t="shared" si="49"/>
        <v>4</v>
      </c>
      <c r="AD232" s="75"/>
      <c r="AE232" s="75"/>
      <c r="AF232" s="75"/>
      <c r="AG232" s="75"/>
      <c r="AH232" s="76">
        <f>(AD232*'MS-8,9,10 Domain 3 Weights'!$B$2)+(AE232*'MS-8,9,10 Domain 3 Weights'!$B$3)+(AF232*'MS-8,9,10 Domain 3 Weights'!$B$4)+(AG232*'MS-8,9,10 Domain 3 Weights'!$B$5)</f>
        <v>0</v>
      </c>
      <c r="AI232" s="75">
        <v>3</v>
      </c>
      <c r="AJ232" s="75">
        <v>3</v>
      </c>
      <c r="AK232" s="75">
        <v>4</v>
      </c>
      <c r="AL232" s="76">
        <f t="shared" si="40"/>
        <v>10</v>
      </c>
      <c r="AM232" s="78" t="str">
        <f t="shared" si="41"/>
        <v>No</v>
      </c>
      <c r="AN232" s="78" t="str">
        <f t="shared" si="42"/>
        <v>NOT SELECTED</v>
      </c>
      <c r="AO232" s="78" t="str">
        <f t="shared" si="43"/>
        <v>NOT SELECTED</v>
      </c>
      <c r="AP232" s="60" t="s">
        <v>869</v>
      </c>
      <c r="AQ232" s="73"/>
      <c r="AR232" s="73"/>
    </row>
    <row r="233" spans="1:44" ht="39">
      <c r="A233" s="1" t="s">
        <v>324</v>
      </c>
      <c r="B233" s="70" t="s">
        <v>325</v>
      </c>
      <c r="C233" s="71">
        <v>5</v>
      </c>
      <c r="D233" s="72" t="s">
        <v>889</v>
      </c>
      <c r="E233" s="72"/>
      <c r="F233" s="73" t="s">
        <v>332</v>
      </c>
      <c r="G233" s="74" t="s">
        <v>770</v>
      </c>
      <c r="H233" s="73" t="s">
        <v>329</v>
      </c>
      <c r="I233" s="73" t="s">
        <v>756</v>
      </c>
      <c r="J233" s="73" t="s">
        <v>770</v>
      </c>
      <c r="K233" s="73" t="s">
        <v>726</v>
      </c>
      <c r="L233" s="73"/>
      <c r="M233" s="75">
        <v>4</v>
      </c>
      <c r="N233" s="75">
        <v>5</v>
      </c>
      <c r="O233" s="75">
        <v>4</v>
      </c>
      <c r="P233" s="75">
        <v>4</v>
      </c>
      <c r="Q233" s="75">
        <v>3</v>
      </c>
      <c r="R233" s="75">
        <v>4</v>
      </c>
      <c r="S233" s="76">
        <f>SUM(M233:$P233)</f>
        <v>17</v>
      </c>
      <c r="T233" s="75"/>
      <c r="U233" s="76">
        <f t="shared" si="47"/>
        <v>0</v>
      </c>
      <c r="V233" s="75"/>
      <c r="W233" s="75"/>
      <c r="X233" s="75"/>
      <c r="Y233" s="76">
        <f t="shared" si="37"/>
        <v>0</v>
      </c>
      <c r="Z233" s="75"/>
      <c r="AA233" s="76">
        <f t="shared" si="38"/>
        <v>0</v>
      </c>
      <c r="AB233" s="75">
        <v>4</v>
      </c>
      <c r="AC233" s="76">
        <f t="shared" si="49"/>
        <v>4</v>
      </c>
      <c r="AD233" s="75"/>
      <c r="AE233" s="75"/>
      <c r="AF233" s="75"/>
      <c r="AG233" s="75"/>
      <c r="AH233" s="76">
        <f>(AD233*'MS-8,9,10 Domain 3 Weights'!$B$2)+(AE233*'MS-8,9,10 Domain 3 Weights'!$B$3)+(AF233*'MS-8,9,10 Domain 3 Weights'!$B$4)+(AG233*'MS-8,9,10 Domain 3 Weights'!$B$5)</f>
        <v>0</v>
      </c>
      <c r="AI233" s="75">
        <v>3</v>
      </c>
      <c r="AJ233" s="75">
        <v>3</v>
      </c>
      <c r="AK233" s="75">
        <v>4</v>
      </c>
      <c r="AL233" s="76">
        <f t="shared" si="40"/>
        <v>10</v>
      </c>
      <c r="AM233" s="78" t="str">
        <f t="shared" si="41"/>
        <v>No</v>
      </c>
      <c r="AN233" s="78" t="str">
        <f t="shared" si="42"/>
        <v>NOT SELECTED</v>
      </c>
      <c r="AO233" s="78" t="str">
        <f t="shared" si="43"/>
        <v>NOT SELECTED</v>
      </c>
      <c r="AP233" s="60" t="s">
        <v>869</v>
      </c>
      <c r="AQ233" s="73"/>
      <c r="AR233" s="73"/>
    </row>
    <row r="234" spans="1:44" ht="52">
      <c r="A234" s="1" t="s">
        <v>324</v>
      </c>
      <c r="B234" s="70" t="s">
        <v>325</v>
      </c>
      <c r="C234" s="71">
        <v>6</v>
      </c>
      <c r="D234" s="72" t="s">
        <v>889</v>
      </c>
      <c r="E234" s="72"/>
      <c r="F234" s="73" t="s">
        <v>333</v>
      </c>
      <c r="G234" s="74" t="s">
        <v>30</v>
      </c>
      <c r="H234" s="73" t="s">
        <v>241</v>
      </c>
      <c r="I234" s="73" t="s">
        <v>756</v>
      </c>
      <c r="J234" s="73" t="s">
        <v>767</v>
      </c>
      <c r="K234" s="73" t="s">
        <v>726</v>
      </c>
      <c r="L234" s="73"/>
      <c r="M234" s="75">
        <v>4</v>
      </c>
      <c r="N234" s="75">
        <v>5</v>
      </c>
      <c r="O234" s="75">
        <v>3</v>
      </c>
      <c r="P234" s="75">
        <v>4</v>
      </c>
      <c r="Q234" s="75">
        <v>3</v>
      </c>
      <c r="R234" s="75">
        <v>4</v>
      </c>
      <c r="S234" s="76">
        <f>SUM(M234:$P234)</f>
        <v>16</v>
      </c>
      <c r="T234" s="75"/>
      <c r="U234" s="76">
        <f t="shared" si="47"/>
        <v>0</v>
      </c>
      <c r="V234" s="75"/>
      <c r="W234" s="75"/>
      <c r="X234" s="75"/>
      <c r="Y234" s="76">
        <f t="shared" si="37"/>
        <v>0</v>
      </c>
      <c r="Z234" s="75"/>
      <c r="AA234" s="76">
        <f t="shared" si="38"/>
        <v>0</v>
      </c>
      <c r="AB234" s="75">
        <v>3</v>
      </c>
      <c r="AC234" s="76">
        <f t="shared" si="49"/>
        <v>3</v>
      </c>
      <c r="AD234" s="75"/>
      <c r="AE234" s="75"/>
      <c r="AF234" s="75"/>
      <c r="AG234" s="75"/>
      <c r="AH234" s="76">
        <f>(AD234*'MS-8,9,10 Domain 3 Weights'!$B$2)+(AE234*'MS-8,9,10 Domain 3 Weights'!$B$3)+(AF234*'MS-8,9,10 Domain 3 Weights'!$B$4)+(AG234*'MS-8,9,10 Domain 3 Weights'!$B$5)</f>
        <v>0</v>
      </c>
      <c r="AI234" s="75">
        <v>3</v>
      </c>
      <c r="AJ234" s="75">
        <v>3</v>
      </c>
      <c r="AK234" s="75">
        <v>4</v>
      </c>
      <c r="AL234" s="76">
        <f t="shared" si="40"/>
        <v>10</v>
      </c>
      <c r="AM234" s="78" t="str">
        <f t="shared" si="41"/>
        <v>No</v>
      </c>
      <c r="AN234" s="78" t="str">
        <f t="shared" si="42"/>
        <v>NOT SELECTED</v>
      </c>
      <c r="AO234" s="78" t="str">
        <f t="shared" si="43"/>
        <v>NOT SELECTED</v>
      </c>
      <c r="AP234" s="60" t="s">
        <v>862</v>
      </c>
      <c r="AQ234" s="73"/>
      <c r="AR234" s="73"/>
    </row>
    <row r="235" spans="1:44" ht="39">
      <c r="A235" s="1" t="s">
        <v>324</v>
      </c>
      <c r="B235" s="70" t="s">
        <v>325</v>
      </c>
      <c r="C235" s="71">
        <v>7</v>
      </c>
      <c r="D235" s="72" t="s">
        <v>889</v>
      </c>
      <c r="E235" s="72"/>
      <c r="F235" s="73" t="s">
        <v>334</v>
      </c>
      <c r="G235" s="74" t="s">
        <v>770</v>
      </c>
      <c r="H235" s="73" t="s">
        <v>327</v>
      </c>
      <c r="I235" s="73" t="s">
        <v>756</v>
      </c>
      <c r="J235" s="73" t="s">
        <v>770</v>
      </c>
      <c r="K235" s="73" t="s">
        <v>726</v>
      </c>
      <c r="L235" s="73"/>
      <c r="M235" s="75">
        <v>4</v>
      </c>
      <c r="N235" s="75">
        <v>5</v>
      </c>
      <c r="O235" s="75">
        <v>3</v>
      </c>
      <c r="P235" s="75">
        <v>4</v>
      </c>
      <c r="Q235" s="75">
        <v>3</v>
      </c>
      <c r="R235" s="75">
        <v>4</v>
      </c>
      <c r="S235" s="76">
        <f>SUM(M235:$P235)</f>
        <v>16</v>
      </c>
      <c r="T235" s="75"/>
      <c r="U235" s="76">
        <f t="shared" si="47"/>
        <v>0</v>
      </c>
      <c r="V235" s="75"/>
      <c r="W235" s="75"/>
      <c r="X235" s="75"/>
      <c r="Y235" s="76">
        <f t="shared" si="37"/>
        <v>0</v>
      </c>
      <c r="Z235" s="75"/>
      <c r="AA235" s="76">
        <f t="shared" si="38"/>
        <v>0</v>
      </c>
      <c r="AB235" s="75">
        <v>4</v>
      </c>
      <c r="AC235" s="76">
        <f t="shared" si="49"/>
        <v>4</v>
      </c>
      <c r="AD235" s="75"/>
      <c r="AE235" s="75"/>
      <c r="AF235" s="75"/>
      <c r="AG235" s="75"/>
      <c r="AH235" s="76">
        <f>(AD235*'MS-8,9,10 Domain 3 Weights'!$B$2)+(AE235*'MS-8,9,10 Domain 3 Weights'!$B$3)+(AF235*'MS-8,9,10 Domain 3 Weights'!$B$4)+(AG235*'MS-8,9,10 Domain 3 Weights'!$B$5)</f>
        <v>0</v>
      </c>
      <c r="AI235" s="75">
        <v>3</v>
      </c>
      <c r="AJ235" s="75">
        <v>3</v>
      </c>
      <c r="AK235" s="75">
        <v>4</v>
      </c>
      <c r="AL235" s="76">
        <f t="shared" si="40"/>
        <v>10</v>
      </c>
      <c r="AM235" s="78" t="str">
        <f t="shared" si="41"/>
        <v>No</v>
      </c>
      <c r="AN235" s="78" t="str">
        <f t="shared" si="42"/>
        <v>NOT SELECTED</v>
      </c>
      <c r="AO235" s="78" t="str">
        <f t="shared" si="43"/>
        <v>NOT SELECTED</v>
      </c>
      <c r="AP235" s="60" t="s">
        <v>869</v>
      </c>
      <c r="AQ235" s="73"/>
      <c r="AR235" s="73"/>
    </row>
    <row r="236" spans="1:44" ht="26">
      <c r="A236" s="1" t="s">
        <v>324</v>
      </c>
      <c r="B236" s="70" t="s">
        <v>325</v>
      </c>
      <c r="C236" s="71">
        <v>8</v>
      </c>
      <c r="D236" s="72" t="s">
        <v>889</v>
      </c>
      <c r="E236" s="72"/>
      <c r="F236" s="73" t="s">
        <v>335</v>
      </c>
      <c r="G236" s="74" t="s">
        <v>770</v>
      </c>
      <c r="H236" s="73" t="s">
        <v>336</v>
      </c>
      <c r="I236" s="73" t="s">
        <v>756</v>
      </c>
      <c r="J236" s="73" t="s">
        <v>770</v>
      </c>
      <c r="K236" s="73" t="s">
        <v>726</v>
      </c>
      <c r="L236" s="73"/>
      <c r="M236" s="75">
        <v>4</v>
      </c>
      <c r="N236" s="75">
        <v>5</v>
      </c>
      <c r="O236" s="75">
        <v>3</v>
      </c>
      <c r="P236" s="75">
        <v>4</v>
      </c>
      <c r="Q236" s="75">
        <v>3</v>
      </c>
      <c r="R236" s="75">
        <v>4</v>
      </c>
      <c r="S236" s="76">
        <f>SUM(M236:$P236)</f>
        <v>16</v>
      </c>
      <c r="T236" s="75"/>
      <c r="U236" s="76">
        <f t="shared" si="47"/>
        <v>0</v>
      </c>
      <c r="V236" s="75"/>
      <c r="W236" s="75"/>
      <c r="X236" s="75"/>
      <c r="Y236" s="76">
        <f t="shared" si="37"/>
        <v>0</v>
      </c>
      <c r="Z236" s="75"/>
      <c r="AA236" s="76">
        <f t="shared" si="38"/>
        <v>0</v>
      </c>
      <c r="AB236" s="75">
        <v>4</v>
      </c>
      <c r="AC236" s="76">
        <f t="shared" si="49"/>
        <v>4</v>
      </c>
      <c r="AD236" s="75"/>
      <c r="AE236" s="75"/>
      <c r="AF236" s="75"/>
      <c r="AG236" s="75"/>
      <c r="AH236" s="76">
        <f>(AD236*'MS-8,9,10 Domain 3 Weights'!$B$2)+(AE236*'MS-8,9,10 Domain 3 Weights'!$B$3)+(AF236*'MS-8,9,10 Domain 3 Weights'!$B$4)+(AG236*'MS-8,9,10 Domain 3 Weights'!$B$5)</f>
        <v>0</v>
      </c>
      <c r="AI236" s="75">
        <v>3</v>
      </c>
      <c r="AJ236" s="75">
        <v>3</v>
      </c>
      <c r="AK236" s="75">
        <v>4</v>
      </c>
      <c r="AL236" s="76">
        <f t="shared" si="40"/>
        <v>10</v>
      </c>
      <c r="AM236" s="78" t="str">
        <f t="shared" si="41"/>
        <v>No</v>
      </c>
      <c r="AN236" s="78" t="str">
        <f t="shared" si="42"/>
        <v>NOT SELECTED</v>
      </c>
      <c r="AO236" s="78" t="str">
        <f t="shared" si="43"/>
        <v>NOT SELECTED</v>
      </c>
      <c r="AP236" s="60" t="s">
        <v>872</v>
      </c>
      <c r="AQ236" s="73"/>
      <c r="AR236" s="73"/>
    </row>
    <row r="237" spans="1:44" ht="39">
      <c r="A237" s="1" t="s">
        <v>324</v>
      </c>
      <c r="B237" s="70" t="s">
        <v>325</v>
      </c>
      <c r="C237" s="71">
        <v>9</v>
      </c>
      <c r="D237" s="72" t="s">
        <v>889</v>
      </c>
      <c r="E237" s="72"/>
      <c r="F237" s="73" t="s">
        <v>337</v>
      </c>
      <c r="G237" s="74" t="s">
        <v>770</v>
      </c>
      <c r="H237" s="73" t="s">
        <v>336</v>
      </c>
      <c r="I237" s="73" t="s">
        <v>756</v>
      </c>
      <c r="J237" s="73" t="s">
        <v>770</v>
      </c>
      <c r="K237" s="73" t="s">
        <v>726</v>
      </c>
      <c r="L237" s="73"/>
      <c r="M237" s="75">
        <v>4</v>
      </c>
      <c r="N237" s="75">
        <v>5</v>
      </c>
      <c r="O237" s="75">
        <v>3</v>
      </c>
      <c r="P237" s="75">
        <v>4</v>
      </c>
      <c r="Q237" s="75">
        <v>3</v>
      </c>
      <c r="R237" s="75">
        <v>4</v>
      </c>
      <c r="S237" s="76">
        <f>SUM(M237:$P237)</f>
        <v>16</v>
      </c>
      <c r="T237" s="75"/>
      <c r="U237" s="76">
        <f t="shared" si="47"/>
        <v>0</v>
      </c>
      <c r="V237" s="75"/>
      <c r="W237" s="75"/>
      <c r="X237" s="75"/>
      <c r="Y237" s="76">
        <f t="shared" si="37"/>
        <v>0</v>
      </c>
      <c r="Z237" s="75"/>
      <c r="AA237" s="76">
        <f t="shared" si="38"/>
        <v>0</v>
      </c>
      <c r="AB237" s="75">
        <v>4</v>
      </c>
      <c r="AC237" s="76">
        <f t="shared" si="49"/>
        <v>4</v>
      </c>
      <c r="AD237" s="75"/>
      <c r="AE237" s="75"/>
      <c r="AF237" s="75"/>
      <c r="AG237" s="75"/>
      <c r="AH237" s="76">
        <f>(AD237*'MS-8,9,10 Domain 3 Weights'!$B$2)+(AE237*'MS-8,9,10 Domain 3 Weights'!$B$3)+(AF237*'MS-8,9,10 Domain 3 Weights'!$B$4)+(AG237*'MS-8,9,10 Domain 3 Weights'!$B$5)</f>
        <v>0</v>
      </c>
      <c r="AI237" s="75">
        <v>3</v>
      </c>
      <c r="AJ237" s="75">
        <v>3</v>
      </c>
      <c r="AK237" s="75">
        <v>4</v>
      </c>
      <c r="AL237" s="76">
        <f t="shared" si="40"/>
        <v>10</v>
      </c>
      <c r="AM237" s="78" t="str">
        <f t="shared" si="41"/>
        <v>No</v>
      </c>
      <c r="AN237" s="78" t="str">
        <f t="shared" si="42"/>
        <v>NOT SELECTED</v>
      </c>
      <c r="AO237" s="78" t="str">
        <f t="shared" si="43"/>
        <v>NOT SELECTED</v>
      </c>
      <c r="AP237" s="60" t="s">
        <v>872</v>
      </c>
      <c r="AQ237" s="73"/>
      <c r="AR237" s="73"/>
    </row>
    <row r="238" spans="1:44" ht="52">
      <c r="A238" s="1" t="s">
        <v>324</v>
      </c>
      <c r="B238" s="70" t="s">
        <v>325</v>
      </c>
      <c r="C238" s="71">
        <v>10</v>
      </c>
      <c r="D238" s="72" t="s">
        <v>889</v>
      </c>
      <c r="E238" s="72"/>
      <c r="F238" s="73" t="s">
        <v>338</v>
      </c>
      <c r="G238" s="74" t="s">
        <v>770</v>
      </c>
      <c r="H238" s="73" t="s">
        <v>339</v>
      </c>
      <c r="I238" s="73" t="s">
        <v>756</v>
      </c>
      <c r="J238" s="73" t="s">
        <v>770</v>
      </c>
      <c r="K238" s="73" t="s">
        <v>727</v>
      </c>
      <c r="L238" s="73"/>
      <c r="M238" s="75">
        <v>4</v>
      </c>
      <c r="N238" s="75">
        <v>5</v>
      </c>
      <c r="O238" s="75">
        <v>3</v>
      </c>
      <c r="P238" s="75">
        <v>4</v>
      </c>
      <c r="Q238" s="75">
        <v>3</v>
      </c>
      <c r="R238" s="75">
        <v>4</v>
      </c>
      <c r="S238" s="76">
        <f>SUM(M238:$P238)</f>
        <v>16</v>
      </c>
      <c r="T238" s="75"/>
      <c r="U238" s="76">
        <f t="shared" si="47"/>
        <v>0</v>
      </c>
      <c r="V238" s="75"/>
      <c r="W238" s="75"/>
      <c r="X238" s="75"/>
      <c r="Y238" s="76">
        <f t="shared" si="37"/>
        <v>0</v>
      </c>
      <c r="Z238" s="75"/>
      <c r="AA238" s="76">
        <f t="shared" si="38"/>
        <v>0</v>
      </c>
      <c r="AB238" s="75">
        <v>5</v>
      </c>
      <c r="AC238" s="76">
        <f t="shared" si="49"/>
        <v>5</v>
      </c>
      <c r="AD238" s="75"/>
      <c r="AE238" s="75"/>
      <c r="AF238" s="75"/>
      <c r="AG238" s="75"/>
      <c r="AH238" s="76">
        <f>(AD238*'MS-8,9,10 Domain 3 Weights'!$B$2)+(AE238*'MS-8,9,10 Domain 3 Weights'!$B$3)+(AF238*'MS-8,9,10 Domain 3 Weights'!$B$4)+(AG238*'MS-8,9,10 Domain 3 Weights'!$B$5)</f>
        <v>0</v>
      </c>
      <c r="AI238" s="75">
        <v>3</v>
      </c>
      <c r="AJ238" s="75">
        <v>3</v>
      </c>
      <c r="AK238" s="75">
        <v>4</v>
      </c>
      <c r="AL238" s="76">
        <f t="shared" si="40"/>
        <v>10</v>
      </c>
      <c r="AM238" s="78" t="str">
        <f t="shared" si="41"/>
        <v>Yes</v>
      </c>
      <c r="AN238" s="78" t="str">
        <f t="shared" si="42"/>
        <v>SELECTED</v>
      </c>
      <c r="AO238" s="78" t="str">
        <f t="shared" si="43"/>
        <v>NOT SELECTED</v>
      </c>
      <c r="AP238" s="60" t="s">
        <v>872</v>
      </c>
      <c r="AQ238" s="73"/>
      <c r="AR238" s="73"/>
    </row>
    <row r="239" spans="1:44" ht="39">
      <c r="A239" s="1" t="s">
        <v>324</v>
      </c>
      <c r="B239" s="70" t="s">
        <v>325</v>
      </c>
      <c r="C239" s="71">
        <v>11</v>
      </c>
      <c r="D239" s="72" t="s">
        <v>889</v>
      </c>
      <c r="E239" s="72"/>
      <c r="F239" s="73" t="s">
        <v>340</v>
      </c>
      <c r="G239" s="74" t="s">
        <v>770</v>
      </c>
      <c r="H239" s="73" t="s">
        <v>47</v>
      </c>
      <c r="I239" s="73" t="s">
        <v>756</v>
      </c>
      <c r="J239" s="73" t="s">
        <v>770</v>
      </c>
      <c r="K239" s="73" t="s">
        <v>726</v>
      </c>
      <c r="L239" s="73"/>
      <c r="M239" s="75">
        <v>4</v>
      </c>
      <c r="N239" s="75">
        <v>5</v>
      </c>
      <c r="O239" s="75">
        <v>3</v>
      </c>
      <c r="P239" s="75">
        <v>4</v>
      </c>
      <c r="Q239" s="75">
        <v>3</v>
      </c>
      <c r="R239" s="75">
        <v>4</v>
      </c>
      <c r="S239" s="76">
        <f>SUM(M239:$P239)</f>
        <v>16</v>
      </c>
      <c r="T239" s="75"/>
      <c r="U239" s="76">
        <f t="shared" si="47"/>
        <v>0</v>
      </c>
      <c r="V239" s="75"/>
      <c r="W239" s="75"/>
      <c r="X239" s="75"/>
      <c r="Y239" s="76">
        <f t="shared" si="37"/>
        <v>0</v>
      </c>
      <c r="Z239" s="75"/>
      <c r="AA239" s="76">
        <f t="shared" si="38"/>
        <v>0</v>
      </c>
      <c r="AB239" s="75">
        <v>5</v>
      </c>
      <c r="AC239" s="76">
        <f t="shared" si="49"/>
        <v>5</v>
      </c>
      <c r="AD239" s="75"/>
      <c r="AE239" s="75"/>
      <c r="AF239" s="75"/>
      <c r="AG239" s="75"/>
      <c r="AH239" s="76">
        <f>(AD239*'MS-8,9,10 Domain 3 Weights'!$B$2)+(AE239*'MS-8,9,10 Domain 3 Weights'!$B$3)+(AF239*'MS-8,9,10 Domain 3 Weights'!$B$4)+(AG239*'MS-8,9,10 Domain 3 Weights'!$B$5)</f>
        <v>0</v>
      </c>
      <c r="AI239" s="75">
        <v>5</v>
      </c>
      <c r="AJ239" s="75">
        <v>4</v>
      </c>
      <c r="AK239" s="75">
        <v>4</v>
      </c>
      <c r="AL239" s="76">
        <f t="shared" si="40"/>
        <v>13</v>
      </c>
      <c r="AM239" s="78" t="str">
        <f t="shared" si="41"/>
        <v>Yes</v>
      </c>
      <c r="AN239" s="78" t="str">
        <f t="shared" si="42"/>
        <v>SELECTED</v>
      </c>
      <c r="AO239" s="78" t="str">
        <f t="shared" si="43"/>
        <v>CORE</v>
      </c>
      <c r="AP239" s="60" t="s">
        <v>872</v>
      </c>
      <c r="AQ239" s="73" t="s">
        <v>960</v>
      </c>
      <c r="AR239" s="73" t="s">
        <v>914</v>
      </c>
    </row>
    <row r="240" spans="1:44" ht="39">
      <c r="A240" s="1" t="s">
        <v>324</v>
      </c>
      <c r="B240" s="70" t="s">
        <v>325</v>
      </c>
      <c r="C240" s="71">
        <v>12</v>
      </c>
      <c r="D240" s="72" t="s">
        <v>889</v>
      </c>
      <c r="E240" s="72"/>
      <c r="F240" s="73" t="s">
        <v>341</v>
      </c>
      <c r="G240" s="74" t="s">
        <v>770</v>
      </c>
      <c r="H240" s="73" t="s">
        <v>336</v>
      </c>
      <c r="I240" s="73" t="s">
        <v>756</v>
      </c>
      <c r="J240" s="73" t="s">
        <v>770</v>
      </c>
      <c r="K240" s="73" t="s">
        <v>726</v>
      </c>
      <c r="L240" s="73"/>
      <c r="M240" s="75">
        <v>4</v>
      </c>
      <c r="N240" s="75">
        <v>5</v>
      </c>
      <c r="O240" s="75">
        <v>4</v>
      </c>
      <c r="P240" s="75">
        <v>4</v>
      </c>
      <c r="Q240" s="75">
        <v>3</v>
      </c>
      <c r="R240" s="75">
        <v>3</v>
      </c>
      <c r="S240" s="76">
        <f>SUM(M240:$P240)</f>
        <v>17</v>
      </c>
      <c r="T240" s="75"/>
      <c r="U240" s="76">
        <f t="shared" si="47"/>
        <v>0</v>
      </c>
      <c r="V240" s="75"/>
      <c r="W240" s="75"/>
      <c r="X240" s="75"/>
      <c r="Y240" s="76">
        <f t="shared" si="37"/>
        <v>0</v>
      </c>
      <c r="Z240" s="75"/>
      <c r="AA240" s="76">
        <f t="shared" si="38"/>
        <v>0</v>
      </c>
      <c r="AB240" s="75">
        <v>5</v>
      </c>
      <c r="AC240" s="76">
        <f t="shared" si="49"/>
        <v>5</v>
      </c>
      <c r="AD240" s="75"/>
      <c r="AE240" s="75"/>
      <c r="AF240" s="75"/>
      <c r="AG240" s="75"/>
      <c r="AH240" s="76">
        <f>(AD240*'MS-8,9,10 Domain 3 Weights'!$B$2)+(AE240*'MS-8,9,10 Domain 3 Weights'!$B$3)+(AF240*'MS-8,9,10 Domain 3 Weights'!$B$4)+(AG240*'MS-8,9,10 Domain 3 Weights'!$B$5)</f>
        <v>0</v>
      </c>
      <c r="AI240" s="75">
        <v>3</v>
      </c>
      <c r="AJ240" s="75">
        <v>3</v>
      </c>
      <c r="AK240" s="75">
        <v>4</v>
      </c>
      <c r="AL240" s="76">
        <f t="shared" si="40"/>
        <v>10</v>
      </c>
      <c r="AM240" s="78" t="str">
        <f t="shared" si="41"/>
        <v>Yes</v>
      </c>
      <c r="AN240" s="78" t="str">
        <f t="shared" si="42"/>
        <v>SELECTED</v>
      </c>
      <c r="AO240" s="78" t="str">
        <f t="shared" si="43"/>
        <v>NOT SELECTED</v>
      </c>
      <c r="AP240" s="60" t="s">
        <v>872</v>
      </c>
      <c r="AQ240" s="73"/>
      <c r="AR240" s="73"/>
    </row>
    <row r="241" spans="1:44" ht="52">
      <c r="A241" s="1" t="s">
        <v>324</v>
      </c>
      <c r="B241" s="70" t="s">
        <v>325</v>
      </c>
      <c r="C241" s="71">
        <v>13</v>
      </c>
      <c r="D241" s="72" t="s">
        <v>889</v>
      </c>
      <c r="E241" s="72"/>
      <c r="F241" s="73" t="s">
        <v>342</v>
      </c>
      <c r="G241" s="74" t="s">
        <v>770</v>
      </c>
      <c r="H241" s="73" t="s">
        <v>339</v>
      </c>
      <c r="I241" s="73" t="s">
        <v>756</v>
      </c>
      <c r="J241" s="73" t="s">
        <v>770</v>
      </c>
      <c r="K241" s="73" t="s">
        <v>727</v>
      </c>
      <c r="L241" s="73"/>
      <c r="M241" s="75">
        <v>4</v>
      </c>
      <c r="N241" s="75">
        <v>5</v>
      </c>
      <c r="O241" s="75">
        <v>3</v>
      </c>
      <c r="P241" s="75">
        <v>4</v>
      </c>
      <c r="Q241" s="75">
        <v>3</v>
      </c>
      <c r="R241" s="75">
        <v>4</v>
      </c>
      <c r="S241" s="76">
        <f>SUM(M241:$P241)</f>
        <v>16</v>
      </c>
      <c r="T241" s="75"/>
      <c r="U241" s="76">
        <f t="shared" si="47"/>
        <v>0</v>
      </c>
      <c r="V241" s="75"/>
      <c r="W241" s="75"/>
      <c r="X241" s="75"/>
      <c r="Y241" s="76">
        <f t="shared" si="37"/>
        <v>0</v>
      </c>
      <c r="Z241" s="75"/>
      <c r="AA241" s="76">
        <f t="shared" si="38"/>
        <v>0</v>
      </c>
      <c r="AB241" s="75">
        <v>4</v>
      </c>
      <c r="AC241" s="76">
        <f t="shared" si="49"/>
        <v>4</v>
      </c>
      <c r="AD241" s="75"/>
      <c r="AE241" s="75"/>
      <c r="AF241" s="75"/>
      <c r="AG241" s="75"/>
      <c r="AH241" s="76">
        <f>(AD241*'MS-8,9,10 Domain 3 Weights'!$B$2)+(AE241*'MS-8,9,10 Domain 3 Weights'!$B$3)+(AF241*'MS-8,9,10 Domain 3 Weights'!$B$4)+(AG241*'MS-8,9,10 Domain 3 Weights'!$B$5)</f>
        <v>0</v>
      </c>
      <c r="AI241" s="75">
        <v>3</v>
      </c>
      <c r="AJ241" s="75">
        <v>3</v>
      </c>
      <c r="AK241" s="75">
        <v>4</v>
      </c>
      <c r="AL241" s="76">
        <f t="shared" si="40"/>
        <v>10</v>
      </c>
      <c r="AM241" s="78" t="str">
        <f t="shared" si="41"/>
        <v>No</v>
      </c>
      <c r="AN241" s="78" t="str">
        <f t="shared" si="42"/>
        <v>NOT SELECTED</v>
      </c>
      <c r="AO241" s="78" t="str">
        <f t="shared" si="43"/>
        <v>NOT SELECTED</v>
      </c>
      <c r="AP241" s="60" t="s">
        <v>872</v>
      </c>
      <c r="AQ241" s="73"/>
      <c r="AR241" s="73"/>
    </row>
    <row r="242" spans="1:44" ht="51.75" customHeight="1">
      <c r="A242" s="1" t="s">
        <v>343</v>
      </c>
      <c r="B242" s="70" t="s">
        <v>325</v>
      </c>
      <c r="C242" s="71">
        <v>1</v>
      </c>
      <c r="D242" s="72" t="s">
        <v>889</v>
      </c>
      <c r="E242" s="72"/>
      <c r="F242" s="73" t="s">
        <v>344</v>
      </c>
      <c r="G242" s="74" t="s">
        <v>22</v>
      </c>
      <c r="H242" s="73" t="s">
        <v>285</v>
      </c>
      <c r="I242" s="73" t="s">
        <v>756</v>
      </c>
      <c r="J242" s="73" t="s">
        <v>765</v>
      </c>
      <c r="K242" s="73" t="s">
        <v>726</v>
      </c>
      <c r="L242" s="73"/>
      <c r="M242" s="75">
        <v>4</v>
      </c>
      <c r="N242" s="75">
        <v>3</v>
      </c>
      <c r="O242" s="75">
        <v>4</v>
      </c>
      <c r="P242" s="75">
        <v>4</v>
      </c>
      <c r="Q242" s="75">
        <v>4</v>
      </c>
      <c r="R242" s="75">
        <v>4</v>
      </c>
      <c r="S242" s="76">
        <f>SUM(M242:$P242)</f>
        <v>15</v>
      </c>
      <c r="T242" s="75"/>
      <c r="U242" s="76">
        <f t="shared" si="47"/>
        <v>0</v>
      </c>
      <c r="V242" s="75"/>
      <c r="W242" s="75"/>
      <c r="X242" s="75"/>
      <c r="Y242" s="76">
        <f t="shared" si="37"/>
        <v>0</v>
      </c>
      <c r="Z242" s="75"/>
      <c r="AA242" s="76">
        <f t="shared" si="38"/>
        <v>0</v>
      </c>
      <c r="AB242" s="75">
        <v>3</v>
      </c>
      <c r="AC242" s="76">
        <f t="shared" si="39"/>
        <v>3</v>
      </c>
      <c r="AD242" s="75"/>
      <c r="AE242" s="75"/>
      <c r="AF242" s="75"/>
      <c r="AG242" s="75"/>
      <c r="AH242" s="76">
        <f>(AD242*'MS-8,9,10 Domain 3 Weights'!$B$2)+(AE242*'MS-8,9,10 Domain 3 Weights'!$B$3)+(AF242*'MS-8,9,10 Domain 3 Weights'!$B$4)+(AG242*'MS-8,9,10 Domain 3 Weights'!$B$5)</f>
        <v>0</v>
      </c>
      <c r="AI242" s="75">
        <v>3</v>
      </c>
      <c r="AJ242" s="75">
        <v>3</v>
      </c>
      <c r="AK242" s="75">
        <v>3</v>
      </c>
      <c r="AL242" s="76">
        <f t="shared" si="40"/>
        <v>9</v>
      </c>
      <c r="AM242" s="78" t="str">
        <f t="shared" si="41"/>
        <v>No</v>
      </c>
      <c r="AN242" s="78" t="str">
        <f t="shared" si="42"/>
        <v>NOT SELECTED</v>
      </c>
      <c r="AO242" s="78" t="str">
        <f t="shared" si="43"/>
        <v>NOT SELECTED</v>
      </c>
      <c r="AP242" s="60" t="s">
        <v>869</v>
      </c>
      <c r="AQ242" s="73"/>
      <c r="AR242" s="73"/>
    </row>
    <row r="243" spans="1:44" ht="64">
      <c r="A243" s="1" t="s">
        <v>343</v>
      </c>
      <c r="B243" s="70" t="s">
        <v>325</v>
      </c>
      <c r="C243" s="71">
        <v>2</v>
      </c>
      <c r="D243" s="72" t="s">
        <v>889</v>
      </c>
      <c r="E243" s="72"/>
      <c r="F243" s="73" t="s">
        <v>345</v>
      </c>
      <c r="G243" s="74" t="s">
        <v>303</v>
      </c>
      <c r="H243" s="73" t="s">
        <v>346</v>
      </c>
      <c r="I243" s="73" t="s">
        <v>756</v>
      </c>
      <c r="J243" s="73" t="s">
        <v>882</v>
      </c>
      <c r="K243" s="73" t="s">
        <v>726</v>
      </c>
      <c r="L243" s="73"/>
      <c r="M243" s="75">
        <v>4</v>
      </c>
      <c r="N243" s="75">
        <v>4</v>
      </c>
      <c r="O243" s="75">
        <v>4</v>
      </c>
      <c r="P243" s="75">
        <v>4</v>
      </c>
      <c r="Q243" s="75">
        <v>4</v>
      </c>
      <c r="R243" s="75">
        <v>4</v>
      </c>
      <c r="S243" s="76">
        <f>SUM(M243:$P243)</f>
        <v>16</v>
      </c>
      <c r="T243" s="75"/>
      <c r="U243" s="76">
        <f t="shared" si="47"/>
        <v>0</v>
      </c>
      <c r="V243" s="75"/>
      <c r="W243" s="75"/>
      <c r="X243" s="75"/>
      <c r="Y243" s="76">
        <f t="shared" si="37"/>
        <v>0</v>
      </c>
      <c r="Z243" s="75"/>
      <c r="AA243" s="76">
        <f t="shared" si="38"/>
        <v>0</v>
      </c>
      <c r="AB243" s="75">
        <v>5</v>
      </c>
      <c r="AC243" s="76">
        <f t="shared" si="39"/>
        <v>5</v>
      </c>
      <c r="AD243" s="75"/>
      <c r="AE243" s="75"/>
      <c r="AF243" s="75"/>
      <c r="AG243" s="75"/>
      <c r="AH243" s="76">
        <f>(AD243*'MS-8,9,10 Domain 3 Weights'!$B$2)+(AE243*'MS-8,9,10 Domain 3 Weights'!$B$3)+(AF243*'MS-8,9,10 Domain 3 Weights'!$B$4)+(AG243*'MS-8,9,10 Domain 3 Weights'!$B$5)</f>
        <v>0</v>
      </c>
      <c r="AI243" s="75">
        <v>3</v>
      </c>
      <c r="AJ243" s="75">
        <v>3</v>
      </c>
      <c r="AK243" s="75">
        <v>4</v>
      </c>
      <c r="AL243" s="76">
        <f t="shared" si="40"/>
        <v>10</v>
      </c>
      <c r="AM243" s="78" t="str">
        <f t="shared" si="41"/>
        <v>Yes</v>
      </c>
      <c r="AN243" s="78" t="str">
        <f t="shared" si="42"/>
        <v>SELECTED</v>
      </c>
      <c r="AO243" s="78" t="str">
        <f t="shared" si="43"/>
        <v>NOT SELECTED</v>
      </c>
      <c r="AP243" s="60" t="s">
        <v>869</v>
      </c>
      <c r="AQ243" s="73"/>
      <c r="AR243" s="73" t="s">
        <v>347</v>
      </c>
    </row>
    <row r="244" spans="1:44" ht="64">
      <c r="A244" s="1" t="s">
        <v>343</v>
      </c>
      <c r="B244" s="70" t="s">
        <v>325</v>
      </c>
      <c r="C244" s="71">
        <v>3</v>
      </c>
      <c r="D244" s="72" t="s">
        <v>889</v>
      </c>
      <c r="E244" s="72"/>
      <c r="F244" s="73" t="s">
        <v>348</v>
      </c>
      <c r="G244" s="74" t="s">
        <v>303</v>
      </c>
      <c r="H244" s="73" t="s">
        <v>346</v>
      </c>
      <c r="I244" s="73" t="s">
        <v>756</v>
      </c>
      <c r="J244" s="73" t="s">
        <v>882</v>
      </c>
      <c r="K244" s="73" t="s">
        <v>726</v>
      </c>
      <c r="L244" s="73"/>
      <c r="M244" s="75">
        <v>4</v>
      </c>
      <c r="N244" s="75">
        <v>4</v>
      </c>
      <c r="O244" s="75">
        <v>3</v>
      </c>
      <c r="P244" s="75">
        <v>4</v>
      </c>
      <c r="Q244" s="75">
        <v>4</v>
      </c>
      <c r="R244" s="75">
        <v>4</v>
      </c>
      <c r="S244" s="76">
        <f>SUM(M244:$P244)</f>
        <v>15</v>
      </c>
      <c r="T244" s="75"/>
      <c r="U244" s="76">
        <f t="shared" si="47"/>
        <v>0</v>
      </c>
      <c r="V244" s="75"/>
      <c r="W244" s="75"/>
      <c r="X244" s="75"/>
      <c r="Y244" s="76">
        <f t="shared" si="37"/>
        <v>0</v>
      </c>
      <c r="Z244" s="75"/>
      <c r="AA244" s="76">
        <f t="shared" si="38"/>
        <v>0</v>
      </c>
      <c r="AB244" s="75">
        <v>5</v>
      </c>
      <c r="AC244" s="76">
        <f t="shared" si="39"/>
        <v>5</v>
      </c>
      <c r="AD244" s="75"/>
      <c r="AE244" s="75"/>
      <c r="AF244" s="75"/>
      <c r="AG244" s="75"/>
      <c r="AH244" s="76">
        <f>(AD244*'MS-8,9,10 Domain 3 Weights'!$B$2)+(AE244*'MS-8,9,10 Domain 3 Weights'!$B$3)+(AF244*'MS-8,9,10 Domain 3 Weights'!$B$4)+(AG244*'MS-8,9,10 Domain 3 Weights'!$B$5)</f>
        <v>0</v>
      </c>
      <c r="AI244" s="75">
        <v>3</v>
      </c>
      <c r="AJ244" s="75">
        <v>3</v>
      </c>
      <c r="AK244" s="75">
        <v>4</v>
      </c>
      <c r="AL244" s="76">
        <f t="shared" si="40"/>
        <v>10</v>
      </c>
      <c r="AM244" s="78" t="str">
        <f t="shared" si="41"/>
        <v>Yes</v>
      </c>
      <c r="AN244" s="78" t="str">
        <f t="shared" si="42"/>
        <v>NOT SELECTED</v>
      </c>
      <c r="AO244" s="78" t="str">
        <f t="shared" si="43"/>
        <v>NOT SELECTED</v>
      </c>
      <c r="AP244" s="60" t="s">
        <v>869</v>
      </c>
      <c r="AQ244" s="73"/>
      <c r="AR244" s="73"/>
    </row>
    <row r="245" spans="1:44" ht="39">
      <c r="A245" s="1" t="s">
        <v>343</v>
      </c>
      <c r="B245" s="70" t="s">
        <v>325</v>
      </c>
      <c r="C245" s="71">
        <v>4</v>
      </c>
      <c r="D245" s="72" t="s">
        <v>889</v>
      </c>
      <c r="E245" s="72"/>
      <c r="F245" s="73" t="s">
        <v>349</v>
      </c>
      <c r="G245" s="74" t="s">
        <v>770</v>
      </c>
      <c r="H245" s="73" t="s">
        <v>47</v>
      </c>
      <c r="I245" s="73" t="s">
        <v>756</v>
      </c>
      <c r="J245" s="73" t="s">
        <v>882</v>
      </c>
      <c r="K245" s="73" t="s">
        <v>726</v>
      </c>
      <c r="L245" s="73"/>
      <c r="M245" s="75">
        <v>4</v>
      </c>
      <c r="N245" s="75">
        <v>3</v>
      </c>
      <c r="O245" s="75">
        <v>4</v>
      </c>
      <c r="P245" s="75">
        <v>4</v>
      </c>
      <c r="Q245" s="75">
        <v>4</v>
      </c>
      <c r="R245" s="75">
        <v>4</v>
      </c>
      <c r="S245" s="76">
        <f>SUM(M245:$P245)</f>
        <v>15</v>
      </c>
      <c r="T245" s="75"/>
      <c r="U245" s="76">
        <f t="shared" si="47"/>
        <v>0</v>
      </c>
      <c r="V245" s="75"/>
      <c r="W245" s="75"/>
      <c r="X245" s="75"/>
      <c r="Y245" s="76">
        <f t="shared" si="37"/>
        <v>0</v>
      </c>
      <c r="Z245" s="75"/>
      <c r="AA245" s="76">
        <f t="shared" si="38"/>
        <v>0</v>
      </c>
      <c r="AB245" s="75">
        <v>4</v>
      </c>
      <c r="AC245" s="76">
        <f t="shared" si="39"/>
        <v>4</v>
      </c>
      <c r="AD245" s="75"/>
      <c r="AE245" s="75"/>
      <c r="AF245" s="75"/>
      <c r="AG245" s="75"/>
      <c r="AH245" s="76">
        <f>(AD245*'MS-8,9,10 Domain 3 Weights'!$B$2)+(AE245*'MS-8,9,10 Domain 3 Weights'!$B$3)+(AF245*'MS-8,9,10 Domain 3 Weights'!$B$4)+(AG245*'MS-8,9,10 Domain 3 Weights'!$B$5)</f>
        <v>0</v>
      </c>
      <c r="AI245" s="75">
        <v>3</v>
      </c>
      <c r="AJ245" s="75">
        <v>3</v>
      </c>
      <c r="AK245" s="75">
        <v>4</v>
      </c>
      <c r="AL245" s="76">
        <f t="shared" si="40"/>
        <v>10</v>
      </c>
      <c r="AM245" s="78" t="str">
        <f t="shared" si="41"/>
        <v>No</v>
      </c>
      <c r="AN245" s="78" t="str">
        <f t="shared" si="42"/>
        <v>NOT SELECTED</v>
      </c>
      <c r="AO245" s="78" t="str">
        <f t="shared" si="43"/>
        <v>NOT SELECTED</v>
      </c>
      <c r="AP245" s="60" t="s">
        <v>869</v>
      </c>
      <c r="AQ245" s="73"/>
      <c r="AR245" s="73"/>
    </row>
    <row r="246" spans="1:44" ht="64">
      <c r="A246" s="1" t="s">
        <v>343</v>
      </c>
      <c r="B246" s="70" t="s">
        <v>325</v>
      </c>
      <c r="C246" s="71">
        <v>5</v>
      </c>
      <c r="D246" s="72" t="s">
        <v>889</v>
      </c>
      <c r="E246" s="72"/>
      <c r="F246" s="73" t="s">
        <v>350</v>
      </c>
      <c r="G246" s="74" t="s">
        <v>303</v>
      </c>
      <c r="H246" s="73" t="s">
        <v>346</v>
      </c>
      <c r="I246" s="73" t="s">
        <v>756</v>
      </c>
      <c r="J246" s="73" t="s">
        <v>770</v>
      </c>
      <c r="K246" s="73" t="s">
        <v>726</v>
      </c>
      <c r="L246" s="73"/>
      <c r="M246" s="75">
        <v>4</v>
      </c>
      <c r="N246" s="75">
        <v>4</v>
      </c>
      <c r="O246" s="75">
        <v>4</v>
      </c>
      <c r="P246" s="75">
        <v>4</v>
      </c>
      <c r="Q246" s="75">
        <v>4</v>
      </c>
      <c r="R246" s="75">
        <v>4</v>
      </c>
      <c r="S246" s="76">
        <f>SUM(M246:$P246)</f>
        <v>16</v>
      </c>
      <c r="T246" s="75"/>
      <c r="U246" s="76">
        <f t="shared" si="47"/>
        <v>0</v>
      </c>
      <c r="V246" s="75"/>
      <c r="W246" s="75"/>
      <c r="X246" s="75"/>
      <c r="Y246" s="76">
        <f t="shared" si="37"/>
        <v>0</v>
      </c>
      <c r="Z246" s="75"/>
      <c r="AA246" s="76">
        <f t="shared" si="38"/>
        <v>0</v>
      </c>
      <c r="AB246" s="75">
        <v>5</v>
      </c>
      <c r="AC246" s="76">
        <f t="shared" si="39"/>
        <v>5</v>
      </c>
      <c r="AD246" s="75"/>
      <c r="AE246" s="75"/>
      <c r="AF246" s="75"/>
      <c r="AG246" s="75"/>
      <c r="AH246" s="76">
        <f>(AD246*'MS-8,9,10 Domain 3 Weights'!$B$2)+(AE246*'MS-8,9,10 Domain 3 Weights'!$B$3)+(AF246*'MS-8,9,10 Domain 3 Weights'!$B$4)+(AG246*'MS-8,9,10 Domain 3 Weights'!$B$5)</f>
        <v>0</v>
      </c>
      <c r="AI246" s="75">
        <v>3</v>
      </c>
      <c r="AJ246" s="75">
        <v>3</v>
      </c>
      <c r="AK246" s="75">
        <v>4</v>
      </c>
      <c r="AL246" s="76">
        <f t="shared" si="40"/>
        <v>10</v>
      </c>
      <c r="AM246" s="78" t="str">
        <f t="shared" si="41"/>
        <v>Yes</v>
      </c>
      <c r="AN246" s="78" t="str">
        <f t="shared" si="42"/>
        <v>SELECTED</v>
      </c>
      <c r="AO246" s="78" t="str">
        <f t="shared" si="43"/>
        <v>NOT SELECTED</v>
      </c>
      <c r="AP246" s="60" t="s">
        <v>869</v>
      </c>
      <c r="AQ246" s="73"/>
      <c r="AR246" s="73"/>
    </row>
    <row r="247" spans="1:44" ht="64">
      <c r="A247" s="1" t="s">
        <v>343</v>
      </c>
      <c r="B247" s="70" t="s">
        <v>325</v>
      </c>
      <c r="C247" s="71">
        <v>6</v>
      </c>
      <c r="D247" s="72" t="s">
        <v>889</v>
      </c>
      <c r="E247" s="72"/>
      <c r="F247" s="73" t="s">
        <v>351</v>
      </c>
      <c r="G247" s="74" t="s">
        <v>303</v>
      </c>
      <c r="H247" s="73" t="s">
        <v>352</v>
      </c>
      <c r="I247" s="73" t="s">
        <v>756</v>
      </c>
      <c r="J247" s="73" t="s">
        <v>772</v>
      </c>
      <c r="K247" s="73" t="s">
        <v>726</v>
      </c>
      <c r="L247" s="73"/>
      <c r="M247" s="75">
        <v>4</v>
      </c>
      <c r="N247" s="75">
        <v>4</v>
      </c>
      <c r="O247" s="75">
        <v>4</v>
      </c>
      <c r="P247" s="75">
        <v>4</v>
      </c>
      <c r="Q247" s="75">
        <v>3</v>
      </c>
      <c r="R247" s="75">
        <v>4</v>
      </c>
      <c r="S247" s="76">
        <f>SUM(M247:$P247)</f>
        <v>16</v>
      </c>
      <c r="T247" s="75"/>
      <c r="U247" s="76">
        <f t="shared" si="47"/>
        <v>0</v>
      </c>
      <c r="V247" s="75"/>
      <c r="W247" s="75"/>
      <c r="X247" s="75"/>
      <c r="Y247" s="76">
        <f t="shared" si="37"/>
        <v>0</v>
      </c>
      <c r="Z247" s="75"/>
      <c r="AA247" s="76">
        <f t="shared" si="38"/>
        <v>0</v>
      </c>
      <c r="AB247" s="75">
        <v>4</v>
      </c>
      <c r="AC247" s="76">
        <f t="shared" si="39"/>
        <v>4</v>
      </c>
      <c r="AD247" s="75"/>
      <c r="AE247" s="75"/>
      <c r="AF247" s="75"/>
      <c r="AG247" s="75"/>
      <c r="AH247" s="76">
        <f>(AD247*'MS-8,9,10 Domain 3 Weights'!$B$2)+(AE247*'MS-8,9,10 Domain 3 Weights'!$B$3)+(AF247*'MS-8,9,10 Domain 3 Weights'!$B$4)+(AG247*'MS-8,9,10 Domain 3 Weights'!$B$5)</f>
        <v>0</v>
      </c>
      <c r="AI247" s="75">
        <v>3</v>
      </c>
      <c r="AJ247" s="75">
        <v>3</v>
      </c>
      <c r="AK247" s="75">
        <v>4</v>
      </c>
      <c r="AL247" s="76">
        <f t="shared" si="40"/>
        <v>10</v>
      </c>
      <c r="AM247" s="78" t="str">
        <f t="shared" si="41"/>
        <v>No</v>
      </c>
      <c r="AN247" s="78" t="str">
        <f t="shared" si="42"/>
        <v>NOT SELECTED</v>
      </c>
      <c r="AO247" s="78" t="str">
        <f t="shared" si="43"/>
        <v>NOT SELECTED</v>
      </c>
      <c r="AP247" s="60" t="s">
        <v>869</v>
      </c>
      <c r="AQ247" s="73"/>
      <c r="AR247" s="73"/>
    </row>
    <row r="248" spans="1:44" ht="46.5" customHeight="1">
      <c r="A248" s="1" t="s">
        <v>343</v>
      </c>
      <c r="B248" s="70" t="s">
        <v>325</v>
      </c>
      <c r="C248" s="71">
        <v>7</v>
      </c>
      <c r="D248" s="72" t="s">
        <v>889</v>
      </c>
      <c r="E248" s="72"/>
      <c r="F248" s="73" t="s">
        <v>353</v>
      </c>
      <c r="G248" s="74" t="s">
        <v>770</v>
      </c>
      <c r="H248" s="73" t="s">
        <v>47</v>
      </c>
      <c r="I248" s="73" t="s">
        <v>756</v>
      </c>
      <c r="J248" s="73" t="s">
        <v>882</v>
      </c>
      <c r="K248" s="73" t="s">
        <v>726</v>
      </c>
      <c r="L248" s="73"/>
      <c r="M248" s="75">
        <v>4</v>
      </c>
      <c r="N248" s="75">
        <v>4</v>
      </c>
      <c r="O248" s="75">
        <v>4</v>
      </c>
      <c r="P248" s="75">
        <v>4</v>
      </c>
      <c r="Q248" s="75">
        <v>4</v>
      </c>
      <c r="R248" s="75">
        <v>3</v>
      </c>
      <c r="S248" s="76">
        <f>SUM(M248:$P248)</f>
        <v>16</v>
      </c>
      <c r="T248" s="75"/>
      <c r="U248" s="76">
        <f t="shared" si="47"/>
        <v>0</v>
      </c>
      <c r="V248" s="75"/>
      <c r="W248" s="75"/>
      <c r="X248" s="75"/>
      <c r="Y248" s="76">
        <f t="shared" si="37"/>
        <v>0</v>
      </c>
      <c r="Z248" s="75"/>
      <c r="AA248" s="76">
        <f t="shared" si="38"/>
        <v>0</v>
      </c>
      <c r="AB248" s="75">
        <v>5</v>
      </c>
      <c r="AC248" s="76">
        <f t="shared" si="39"/>
        <v>5</v>
      </c>
      <c r="AD248" s="75"/>
      <c r="AE248" s="75"/>
      <c r="AF248" s="75"/>
      <c r="AG248" s="75"/>
      <c r="AH248" s="76">
        <f>(AD248*'MS-8,9,10 Domain 3 Weights'!$B$2)+(AE248*'MS-8,9,10 Domain 3 Weights'!$B$3)+(AF248*'MS-8,9,10 Domain 3 Weights'!$B$4)+(AG248*'MS-8,9,10 Domain 3 Weights'!$B$5)</f>
        <v>0</v>
      </c>
      <c r="AI248" s="75">
        <v>4</v>
      </c>
      <c r="AJ248" s="75">
        <v>4</v>
      </c>
      <c r="AK248" s="75">
        <v>5</v>
      </c>
      <c r="AL248" s="76">
        <f t="shared" si="40"/>
        <v>13</v>
      </c>
      <c r="AM248" s="78" t="str">
        <f t="shared" si="41"/>
        <v>Yes</v>
      </c>
      <c r="AN248" s="78" t="str">
        <f t="shared" si="42"/>
        <v>SELECTED</v>
      </c>
      <c r="AO248" s="78" t="str">
        <f t="shared" si="43"/>
        <v>CORE</v>
      </c>
      <c r="AP248" s="60" t="s">
        <v>869</v>
      </c>
      <c r="AQ248" s="73" t="s">
        <v>960</v>
      </c>
      <c r="AR248" s="73" t="s">
        <v>922</v>
      </c>
    </row>
    <row r="249" spans="1:44" ht="64">
      <c r="A249" s="1" t="s">
        <v>343</v>
      </c>
      <c r="B249" s="70" t="s">
        <v>325</v>
      </c>
      <c r="C249" s="71">
        <v>8</v>
      </c>
      <c r="D249" s="72" t="s">
        <v>889</v>
      </c>
      <c r="E249" s="72"/>
      <c r="F249" s="73" t="s">
        <v>354</v>
      </c>
      <c r="G249" s="74" t="s">
        <v>303</v>
      </c>
      <c r="H249" s="73" t="s">
        <v>355</v>
      </c>
      <c r="I249" s="73" t="s">
        <v>756</v>
      </c>
      <c r="J249" s="73" t="s">
        <v>882</v>
      </c>
      <c r="K249" s="73" t="s">
        <v>726</v>
      </c>
      <c r="L249" s="73"/>
      <c r="M249" s="75">
        <v>5</v>
      </c>
      <c r="N249" s="75">
        <v>5</v>
      </c>
      <c r="O249" s="75">
        <v>3</v>
      </c>
      <c r="P249" s="75">
        <v>4</v>
      </c>
      <c r="Q249" s="75">
        <v>4</v>
      </c>
      <c r="R249" s="75">
        <v>3</v>
      </c>
      <c r="S249" s="76">
        <f>SUM(M249:$P249)</f>
        <v>17</v>
      </c>
      <c r="T249" s="75"/>
      <c r="U249" s="76">
        <f t="shared" si="47"/>
        <v>0</v>
      </c>
      <c r="V249" s="75"/>
      <c r="W249" s="75"/>
      <c r="X249" s="75"/>
      <c r="Y249" s="76">
        <f t="shared" si="37"/>
        <v>0</v>
      </c>
      <c r="Z249" s="75"/>
      <c r="AA249" s="76">
        <f t="shared" si="38"/>
        <v>0</v>
      </c>
      <c r="AB249" s="75">
        <v>5</v>
      </c>
      <c r="AC249" s="76">
        <f t="shared" si="39"/>
        <v>5</v>
      </c>
      <c r="AD249" s="75"/>
      <c r="AE249" s="75"/>
      <c r="AF249" s="75"/>
      <c r="AG249" s="75"/>
      <c r="AH249" s="76">
        <f>(AD249*'MS-8,9,10 Domain 3 Weights'!$B$2)+(AE249*'MS-8,9,10 Domain 3 Weights'!$B$3)+(AF249*'MS-8,9,10 Domain 3 Weights'!$B$4)+(AG249*'MS-8,9,10 Domain 3 Weights'!$B$5)</f>
        <v>0</v>
      </c>
      <c r="AI249" s="75">
        <v>3</v>
      </c>
      <c r="AJ249" s="75">
        <v>3</v>
      </c>
      <c r="AK249" s="75">
        <v>4</v>
      </c>
      <c r="AL249" s="76">
        <f t="shared" si="40"/>
        <v>10</v>
      </c>
      <c r="AM249" s="78" t="str">
        <f t="shared" si="41"/>
        <v>Yes</v>
      </c>
      <c r="AN249" s="78" t="str">
        <f t="shared" si="42"/>
        <v>SELECTED</v>
      </c>
      <c r="AO249" s="78" t="str">
        <f t="shared" si="43"/>
        <v>NOT SELECTED</v>
      </c>
      <c r="AP249" s="60" t="s">
        <v>869</v>
      </c>
      <c r="AQ249" s="73"/>
      <c r="AR249" s="73"/>
    </row>
    <row r="250" spans="1:44" ht="39">
      <c r="A250" s="1" t="s">
        <v>923</v>
      </c>
      <c r="B250" s="70" t="s">
        <v>325</v>
      </c>
      <c r="C250" s="71">
        <v>9</v>
      </c>
      <c r="D250" s="72" t="s">
        <v>889</v>
      </c>
      <c r="E250" s="72"/>
      <c r="F250" s="73" t="s">
        <v>356</v>
      </c>
      <c r="G250" s="74" t="s">
        <v>770</v>
      </c>
      <c r="H250" s="73" t="s">
        <v>357</v>
      </c>
      <c r="I250" s="73" t="s">
        <v>756</v>
      </c>
      <c r="J250" s="73" t="s">
        <v>770</v>
      </c>
      <c r="K250" s="73" t="s">
        <v>726</v>
      </c>
      <c r="L250" s="73"/>
      <c r="M250" s="75">
        <v>3</v>
      </c>
      <c r="N250" s="75">
        <v>4</v>
      </c>
      <c r="O250" s="75">
        <v>3</v>
      </c>
      <c r="P250" s="75">
        <v>4</v>
      </c>
      <c r="Q250" s="75">
        <v>3</v>
      </c>
      <c r="R250" s="75">
        <v>3</v>
      </c>
      <c r="S250" s="76">
        <f>SUM(M250:$P250)</f>
        <v>14</v>
      </c>
      <c r="T250" s="75"/>
      <c r="U250" s="76">
        <f t="shared" si="47"/>
        <v>0</v>
      </c>
      <c r="V250" s="75"/>
      <c r="W250" s="75"/>
      <c r="X250" s="75"/>
      <c r="Y250" s="76">
        <f t="shared" si="37"/>
        <v>0</v>
      </c>
      <c r="Z250" s="75"/>
      <c r="AA250" s="76">
        <f t="shared" si="38"/>
        <v>0</v>
      </c>
      <c r="AB250" s="75">
        <v>5</v>
      </c>
      <c r="AC250" s="76">
        <f t="shared" si="39"/>
        <v>5</v>
      </c>
      <c r="AD250" s="75"/>
      <c r="AE250" s="75"/>
      <c r="AF250" s="75"/>
      <c r="AG250" s="75"/>
      <c r="AH250" s="76">
        <f>(AD250*'MS-8,9,10 Domain 3 Weights'!$B$2)+(AE250*'MS-8,9,10 Domain 3 Weights'!$B$3)+(AF250*'MS-8,9,10 Domain 3 Weights'!$B$4)+(AG250*'MS-8,9,10 Domain 3 Weights'!$B$5)</f>
        <v>0</v>
      </c>
      <c r="AI250" s="75">
        <v>3</v>
      </c>
      <c r="AJ250" s="75">
        <v>3</v>
      </c>
      <c r="AK250" s="75">
        <v>4</v>
      </c>
      <c r="AL250" s="76">
        <f t="shared" si="40"/>
        <v>10</v>
      </c>
      <c r="AM250" s="78" t="str">
        <f t="shared" si="41"/>
        <v>Yes</v>
      </c>
      <c r="AN250" s="78" t="str">
        <f t="shared" si="42"/>
        <v>NOT SELECTED</v>
      </c>
      <c r="AO250" s="78" t="str">
        <f t="shared" si="43"/>
        <v>NOT SELECTED</v>
      </c>
      <c r="AP250" s="60" t="s">
        <v>869</v>
      </c>
      <c r="AQ250" s="73"/>
      <c r="AR250" s="73"/>
    </row>
    <row r="251" spans="1:44" ht="52">
      <c r="A251" s="1" t="s">
        <v>358</v>
      </c>
      <c r="B251" s="70" t="s">
        <v>325</v>
      </c>
      <c r="C251" s="71">
        <v>1</v>
      </c>
      <c r="D251" s="72" t="s">
        <v>889</v>
      </c>
      <c r="E251" s="72"/>
      <c r="F251" s="73" t="s">
        <v>359</v>
      </c>
      <c r="G251" s="74" t="s">
        <v>22</v>
      </c>
      <c r="H251" s="73" t="s">
        <v>152</v>
      </c>
      <c r="I251" s="73" t="s">
        <v>756</v>
      </c>
      <c r="J251" s="73" t="s">
        <v>765</v>
      </c>
      <c r="K251" s="73" t="s">
        <v>726</v>
      </c>
      <c r="L251" s="73"/>
      <c r="M251" s="75">
        <v>4</v>
      </c>
      <c r="N251" s="75">
        <v>4</v>
      </c>
      <c r="O251" s="75">
        <v>3</v>
      </c>
      <c r="P251" s="75">
        <v>5</v>
      </c>
      <c r="Q251" s="75">
        <v>4</v>
      </c>
      <c r="R251" s="75">
        <v>4</v>
      </c>
      <c r="S251" s="76">
        <f>SUM(M251:$P251)</f>
        <v>16</v>
      </c>
      <c r="T251" s="75"/>
      <c r="U251" s="76">
        <f t="shared" si="47"/>
        <v>0</v>
      </c>
      <c r="V251" s="75"/>
      <c r="W251" s="75"/>
      <c r="X251" s="75"/>
      <c r="Y251" s="76">
        <f t="shared" si="37"/>
        <v>0</v>
      </c>
      <c r="Z251" s="75"/>
      <c r="AA251" s="76">
        <f t="shared" si="38"/>
        <v>0</v>
      </c>
      <c r="AB251" s="75">
        <v>4</v>
      </c>
      <c r="AC251" s="76">
        <f t="shared" si="39"/>
        <v>4</v>
      </c>
      <c r="AD251" s="75"/>
      <c r="AE251" s="75"/>
      <c r="AF251" s="75"/>
      <c r="AG251" s="75"/>
      <c r="AH251" s="76">
        <f>(AD251*'MS-8,9,10 Domain 3 Weights'!$B$2)+(AE251*'MS-8,9,10 Domain 3 Weights'!$B$3)+(AF251*'MS-8,9,10 Domain 3 Weights'!$B$4)+(AG251*'MS-8,9,10 Domain 3 Weights'!$B$5)</f>
        <v>0</v>
      </c>
      <c r="AI251" s="75">
        <v>3</v>
      </c>
      <c r="AJ251" s="75">
        <v>3</v>
      </c>
      <c r="AK251" s="75">
        <v>4</v>
      </c>
      <c r="AL251" s="76">
        <f t="shared" si="40"/>
        <v>10</v>
      </c>
      <c r="AM251" s="78" t="str">
        <f t="shared" si="41"/>
        <v>No</v>
      </c>
      <c r="AN251" s="78" t="str">
        <f t="shared" si="42"/>
        <v>NOT SELECTED</v>
      </c>
      <c r="AO251" s="78" t="str">
        <f t="shared" si="43"/>
        <v>NOT SELECTED</v>
      </c>
      <c r="AP251" s="60" t="s">
        <v>869</v>
      </c>
      <c r="AQ251" s="73"/>
      <c r="AR251" s="73"/>
    </row>
    <row r="252" spans="1:44" ht="64">
      <c r="A252" s="1" t="s">
        <v>358</v>
      </c>
      <c r="B252" s="70" t="s">
        <v>325</v>
      </c>
      <c r="C252" s="71">
        <v>2</v>
      </c>
      <c r="D252" s="72" t="s">
        <v>889</v>
      </c>
      <c r="E252" s="72"/>
      <c r="F252" s="73" t="s">
        <v>360</v>
      </c>
      <c r="G252" s="74" t="s">
        <v>244</v>
      </c>
      <c r="H252" s="73" t="s">
        <v>245</v>
      </c>
      <c r="I252" s="73" t="s">
        <v>756</v>
      </c>
      <c r="J252" s="73" t="s">
        <v>766</v>
      </c>
      <c r="K252" s="73" t="s">
        <v>726</v>
      </c>
      <c r="L252" s="73"/>
      <c r="M252" s="75">
        <v>4</v>
      </c>
      <c r="N252" s="75">
        <v>4</v>
      </c>
      <c r="O252" s="75">
        <v>3</v>
      </c>
      <c r="P252" s="75">
        <v>5</v>
      </c>
      <c r="Q252" s="75">
        <v>4</v>
      </c>
      <c r="R252" s="75">
        <v>4</v>
      </c>
      <c r="S252" s="76">
        <f>SUM(M252:$P252)</f>
        <v>16</v>
      </c>
      <c r="T252" s="75"/>
      <c r="U252" s="76">
        <f t="shared" si="47"/>
        <v>0</v>
      </c>
      <c r="V252" s="75"/>
      <c r="W252" s="75"/>
      <c r="X252" s="75"/>
      <c r="Y252" s="76">
        <f t="shared" si="37"/>
        <v>0</v>
      </c>
      <c r="Z252" s="75"/>
      <c r="AA252" s="76">
        <f t="shared" si="38"/>
        <v>0</v>
      </c>
      <c r="AB252" s="75">
        <v>4</v>
      </c>
      <c r="AC252" s="76">
        <f t="shared" si="39"/>
        <v>4</v>
      </c>
      <c r="AD252" s="75"/>
      <c r="AE252" s="75"/>
      <c r="AF252" s="75"/>
      <c r="AG252" s="75"/>
      <c r="AH252" s="76">
        <f>(AD252*'MS-8,9,10 Domain 3 Weights'!$B$2)+(AE252*'MS-8,9,10 Domain 3 Weights'!$B$3)+(AF252*'MS-8,9,10 Domain 3 Weights'!$B$4)+(AG252*'MS-8,9,10 Domain 3 Weights'!$B$5)</f>
        <v>0</v>
      </c>
      <c r="AI252" s="75">
        <v>3</v>
      </c>
      <c r="AJ252" s="75">
        <v>3</v>
      </c>
      <c r="AK252" s="75">
        <v>4</v>
      </c>
      <c r="AL252" s="76">
        <f t="shared" si="40"/>
        <v>10</v>
      </c>
      <c r="AM252" s="78" t="str">
        <f t="shared" si="41"/>
        <v>No</v>
      </c>
      <c r="AN252" s="78" t="str">
        <f t="shared" si="42"/>
        <v>NOT SELECTED</v>
      </c>
      <c r="AO252" s="78" t="str">
        <f t="shared" si="43"/>
        <v>NOT SELECTED</v>
      </c>
      <c r="AP252" s="60" t="s">
        <v>869</v>
      </c>
      <c r="AQ252" s="73"/>
      <c r="AR252" s="73"/>
    </row>
    <row r="253" spans="1:44" ht="39">
      <c r="A253" s="1" t="s">
        <v>358</v>
      </c>
      <c r="B253" s="70" t="s">
        <v>325</v>
      </c>
      <c r="C253" s="71">
        <v>3</v>
      </c>
      <c r="D253" s="72" t="s">
        <v>889</v>
      </c>
      <c r="E253" s="72"/>
      <c r="F253" s="73" t="s">
        <v>361</v>
      </c>
      <c r="G253" s="74" t="s">
        <v>30</v>
      </c>
      <c r="H253" s="73" t="s">
        <v>241</v>
      </c>
      <c r="I253" s="73" t="s">
        <v>756</v>
      </c>
      <c r="J253" s="73" t="s">
        <v>767</v>
      </c>
      <c r="K253" s="73" t="s">
        <v>726</v>
      </c>
      <c r="L253" s="73"/>
      <c r="M253" s="75">
        <v>4</v>
      </c>
      <c r="N253" s="75">
        <v>4</v>
      </c>
      <c r="O253" s="75">
        <v>3</v>
      </c>
      <c r="P253" s="75">
        <v>5</v>
      </c>
      <c r="Q253" s="75">
        <v>4</v>
      </c>
      <c r="R253" s="75">
        <v>4</v>
      </c>
      <c r="S253" s="76">
        <f>SUM(M253:$P253)</f>
        <v>16</v>
      </c>
      <c r="T253" s="75"/>
      <c r="U253" s="76">
        <f t="shared" si="47"/>
        <v>0</v>
      </c>
      <c r="V253" s="75"/>
      <c r="W253" s="75"/>
      <c r="X253" s="75"/>
      <c r="Y253" s="76">
        <f t="shared" si="37"/>
        <v>0</v>
      </c>
      <c r="Z253" s="75"/>
      <c r="AA253" s="76">
        <f t="shared" si="38"/>
        <v>0</v>
      </c>
      <c r="AB253" s="75">
        <v>4</v>
      </c>
      <c r="AC253" s="76">
        <f t="shared" si="39"/>
        <v>4</v>
      </c>
      <c r="AD253" s="75"/>
      <c r="AE253" s="75"/>
      <c r="AF253" s="75"/>
      <c r="AG253" s="75"/>
      <c r="AH253" s="76">
        <f>(AD253*'MS-8,9,10 Domain 3 Weights'!$B$2)+(AE253*'MS-8,9,10 Domain 3 Weights'!$B$3)+(AF253*'MS-8,9,10 Domain 3 Weights'!$B$4)+(AG253*'MS-8,9,10 Domain 3 Weights'!$B$5)</f>
        <v>0</v>
      </c>
      <c r="AI253" s="75">
        <v>3</v>
      </c>
      <c r="AJ253" s="75">
        <v>3</v>
      </c>
      <c r="AK253" s="75">
        <v>4</v>
      </c>
      <c r="AL253" s="76">
        <f t="shared" si="40"/>
        <v>10</v>
      </c>
      <c r="AM253" s="78" t="str">
        <f t="shared" si="41"/>
        <v>No</v>
      </c>
      <c r="AN253" s="78" t="str">
        <f t="shared" si="42"/>
        <v>NOT SELECTED</v>
      </c>
      <c r="AO253" s="78" t="str">
        <f t="shared" si="43"/>
        <v>NOT SELECTED</v>
      </c>
      <c r="AP253" s="60" t="s">
        <v>862</v>
      </c>
      <c r="AQ253" s="73"/>
      <c r="AR253" s="73"/>
    </row>
    <row r="254" spans="1:44" ht="39">
      <c r="A254" s="1" t="s">
        <v>358</v>
      </c>
      <c r="B254" s="70" t="s">
        <v>325</v>
      </c>
      <c r="C254" s="71">
        <v>4</v>
      </c>
      <c r="D254" s="72" t="s">
        <v>889</v>
      </c>
      <c r="E254" s="72"/>
      <c r="F254" s="73" t="s">
        <v>362</v>
      </c>
      <c r="G254" s="74" t="s">
        <v>298</v>
      </c>
      <c r="H254" s="73" t="s">
        <v>363</v>
      </c>
      <c r="I254" s="73" t="s">
        <v>756</v>
      </c>
      <c r="J254" s="73" t="s">
        <v>769</v>
      </c>
      <c r="K254" s="73" t="s">
        <v>726</v>
      </c>
      <c r="L254" s="73"/>
      <c r="M254" s="75">
        <v>4</v>
      </c>
      <c r="N254" s="75">
        <v>4</v>
      </c>
      <c r="O254" s="75">
        <v>3</v>
      </c>
      <c r="P254" s="75">
        <v>5</v>
      </c>
      <c r="Q254" s="75">
        <v>4</v>
      </c>
      <c r="R254" s="75">
        <v>4</v>
      </c>
      <c r="S254" s="76">
        <f>SUM(M254:$P254)</f>
        <v>16</v>
      </c>
      <c r="T254" s="75"/>
      <c r="U254" s="76">
        <f t="shared" si="47"/>
        <v>0</v>
      </c>
      <c r="V254" s="75"/>
      <c r="W254" s="75"/>
      <c r="X254" s="75"/>
      <c r="Y254" s="76">
        <f t="shared" si="37"/>
        <v>0</v>
      </c>
      <c r="Z254" s="75"/>
      <c r="AA254" s="76">
        <f t="shared" si="38"/>
        <v>0</v>
      </c>
      <c r="AB254" s="75">
        <v>5</v>
      </c>
      <c r="AC254" s="76">
        <f t="shared" si="39"/>
        <v>5</v>
      </c>
      <c r="AD254" s="75"/>
      <c r="AE254" s="75"/>
      <c r="AF254" s="75"/>
      <c r="AG254" s="75"/>
      <c r="AH254" s="76">
        <f>(AD254*'MS-8,9,10 Domain 3 Weights'!$B$2)+(AE254*'MS-8,9,10 Domain 3 Weights'!$B$3)+(AF254*'MS-8,9,10 Domain 3 Weights'!$B$4)+(AG254*'MS-8,9,10 Domain 3 Weights'!$B$5)</f>
        <v>0</v>
      </c>
      <c r="AI254" s="75">
        <v>3</v>
      </c>
      <c r="AJ254" s="75">
        <v>3</v>
      </c>
      <c r="AK254" s="75">
        <v>4</v>
      </c>
      <c r="AL254" s="76">
        <f t="shared" si="40"/>
        <v>10</v>
      </c>
      <c r="AM254" s="78" t="str">
        <f t="shared" si="41"/>
        <v>Yes</v>
      </c>
      <c r="AN254" s="78" t="str">
        <f t="shared" si="42"/>
        <v>SELECTED</v>
      </c>
      <c r="AO254" s="78" t="str">
        <f t="shared" si="43"/>
        <v>NOT SELECTED</v>
      </c>
      <c r="AP254" s="60" t="s">
        <v>868</v>
      </c>
      <c r="AQ254" s="73"/>
      <c r="AR254" s="73"/>
    </row>
    <row r="255" spans="1:44" ht="48">
      <c r="A255" s="1" t="s">
        <v>358</v>
      </c>
      <c r="B255" s="70" t="s">
        <v>325</v>
      </c>
      <c r="C255" s="71">
        <v>5</v>
      </c>
      <c r="D255" s="72" t="s">
        <v>889</v>
      </c>
      <c r="E255" s="72"/>
      <c r="F255" s="73" t="s">
        <v>364</v>
      </c>
      <c r="G255" s="74" t="s">
        <v>33</v>
      </c>
      <c r="H255" s="73" t="s">
        <v>155</v>
      </c>
      <c r="I255" s="73" t="s">
        <v>756</v>
      </c>
      <c r="J255" s="73" t="s">
        <v>772</v>
      </c>
      <c r="K255" s="73" t="s">
        <v>726</v>
      </c>
      <c r="L255" s="73"/>
      <c r="M255" s="75">
        <v>4</v>
      </c>
      <c r="N255" s="75">
        <v>4</v>
      </c>
      <c r="O255" s="75">
        <v>3</v>
      </c>
      <c r="P255" s="75">
        <v>5</v>
      </c>
      <c r="Q255" s="75">
        <v>4</v>
      </c>
      <c r="R255" s="75">
        <v>4</v>
      </c>
      <c r="S255" s="76">
        <f>SUM(M255:$P255)</f>
        <v>16</v>
      </c>
      <c r="T255" s="75"/>
      <c r="U255" s="76">
        <f t="shared" si="47"/>
        <v>0</v>
      </c>
      <c r="V255" s="75"/>
      <c r="W255" s="75"/>
      <c r="X255" s="75"/>
      <c r="Y255" s="76">
        <f t="shared" si="37"/>
        <v>0</v>
      </c>
      <c r="Z255" s="75"/>
      <c r="AA255" s="76">
        <f t="shared" si="38"/>
        <v>0</v>
      </c>
      <c r="AB255" s="75">
        <v>5</v>
      </c>
      <c r="AC255" s="76">
        <f t="shared" si="39"/>
        <v>5</v>
      </c>
      <c r="AD255" s="75"/>
      <c r="AE255" s="75"/>
      <c r="AF255" s="75"/>
      <c r="AG255" s="75"/>
      <c r="AH255" s="76">
        <f>(AD255*'MS-8,9,10 Domain 3 Weights'!$B$2)+(AE255*'MS-8,9,10 Domain 3 Weights'!$B$3)+(AF255*'MS-8,9,10 Domain 3 Weights'!$B$4)+(AG255*'MS-8,9,10 Domain 3 Weights'!$B$5)</f>
        <v>0</v>
      </c>
      <c r="AI255" s="75">
        <v>3</v>
      </c>
      <c r="AJ255" s="75">
        <v>3</v>
      </c>
      <c r="AK255" s="75">
        <v>4</v>
      </c>
      <c r="AL255" s="76">
        <f t="shared" si="40"/>
        <v>10</v>
      </c>
      <c r="AM255" s="78" t="str">
        <f t="shared" si="41"/>
        <v>Yes</v>
      </c>
      <c r="AN255" s="78" t="str">
        <f t="shared" si="42"/>
        <v>SELECTED</v>
      </c>
      <c r="AO255" s="78" t="str">
        <f t="shared" si="43"/>
        <v>NOT SELECTED</v>
      </c>
      <c r="AP255" s="60" t="s">
        <v>868</v>
      </c>
      <c r="AQ255" s="73"/>
      <c r="AR255" s="73"/>
    </row>
    <row r="256" spans="1:44" ht="48">
      <c r="A256" s="1" t="s">
        <v>358</v>
      </c>
      <c r="B256" s="70" t="s">
        <v>325</v>
      </c>
      <c r="C256" s="71">
        <v>6</v>
      </c>
      <c r="D256" s="72" t="s">
        <v>889</v>
      </c>
      <c r="E256" s="72"/>
      <c r="F256" s="73" t="s">
        <v>365</v>
      </c>
      <c r="G256" s="74" t="s">
        <v>366</v>
      </c>
      <c r="H256" s="73" t="s">
        <v>367</v>
      </c>
      <c r="I256" s="73" t="s">
        <v>756</v>
      </c>
      <c r="J256" s="73" t="s">
        <v>762</v>
      </c>
      <c r="K256" s="73" t="s">
        <v>726</v>
      </c>
      <c r="L256" s="73"/>
      <c r="M256" s="75">
        <v>4</v>
      </c>
      <c r="N256" s="75">
        <v>4</v>
      </c>
      <c r="O256" s="75">
        <v>3</v>
      </c>
      <c r="P256" s="75">
        <v>2</v>
      </c>
      <c r="Q256" s="75">
        <v>4</v>
      </c>
      <c r="R256" s="75">
        <v>4</v>
      </c>
      <c r="S256" s="76">
        <f>SUM(M256:$P256)</f>
        <v>13</v>
      </c>
      <c r="T256" s="75"/>
      <c r="U256" s="76">
        <f t="shared" si="47"/>
        <v>0</v>
      </c>
      <c r="V256" s="75"/>
      <c r="W256" s="75"/>
      <c r="X256" s="75"/>
      <c r="Y256" s="76">
        <f t="shared" si="37"/>
        <v>0</v>
      </c>
      <c r="Z256" s="75"/>
      <c r="AA256" s="76">
        <f t="shared" si="38"/>
        <v>0</v>
      </c>
      <c r="AB256" s="75">
        <v>4</v>
      </c>
      <c r="AC256" s="76">
        <f t="shared" si="39"/>
        <v>4</v>
      </c>
      <c r="AD256" s="75"/>
      <c r="AE256" s="75"/>
      <c r="AF256" s="75"/>
      <c r="AG256" s="75"/>
      <c r="AH256" s="76">
        <f>(AD256*'MS-8,9,10 Domain 3 Weights'!$B$2)+(AE256*'MS-8,9,10 Domain 3 Weights'!$B$3)+(AF256*'MS-8,9,10 Domain 3 Weights'!$B$4)+(AG256*'MS-8,9,10 Domain 3 Weights'!$B$5)</f>
        <v>0</v>
      </c>
      <c r="AI256" s="75">
        <v>3</v>
      </c>
      <c r="AJ256" s="75">
        <v>3</v>
      </c>
      <c r="AK256" s="75">
        <v>4</v>
      </c>
      <c r="AL256" s="76">
        <f t="shared" si="40"/>
        <v>10</v>
      </c>
      <c r="AM256" s="78" t="str">
        <f t="shared" si="41"/>
        <v>No</v>
      </c>
      <c r="AN256" s="78" t="str">
        <f t="shared" si="42"/>
        <v>NOT SELECTED</v>
      </c>
      <c r="AO256" s="78" t="str">
        <f t="shared" si="43"/>
        <v>NOT SELECTED</v>
      </c>
      <c r="AP256" s="60" t="s">
        <v>868</v>
      </c>
      <c r="AQ256" s="73"/>
      <c r="AR256" s="73"/>
    </row>
    <row r="257" spans="1:44" ht="48">
      <c r="A257" s="1" t="s">
        <v>358</v>
      </c>
      <c r="B257" s="70" t="s">
        <v>325</v>
      </c>
      <c r="C257" s="71">
        <v>7</v>
      </c>
      <c r="D257" s="72" t="s">
        <v>889</v>
      </c>
      <c r="E257" s="72"/>
      <c r="F257" s="73" t="s">
        <v>368</v>
      </c>
      <c r="G257" s="74" t="s">
        <v>33</v>
      </c>
      <c r="H257" s="73" t="s">
        <v>155</v>
      </c>
      <c r="I257" s="73" t="s">
        <v>756</v>
      </c>
      <c r="J257" s="73" t="s">
        <v>772</v>
      </c>
      <c r="K257" s="73" t="s">
        <v>726</v>
      </c>
      <c r="L257" s="73"/>
      <c r="M257" s="75">
        <v>4</v>
      </c>
      <c r="N257" s="75">
        <v>4</v>
      </c>
      <c r="O257" s="75">
        <v>3</v>
      </c>
      <c r="P257" s="75">
        <v>5</v>
      </c>
      <c r="Q257" s="75">
        <v>4</v>
      </c>
      <c r="R257" s="75">
        <v>4</v>
      </c>
      <c r="S257" s="76">
        <f>SUM(M257:$P257)</f>
        <v>16</v>
      </c>
      <c r="T257" s="75"/>
      <c r="U257" s="76">
        <f t="shared" si="47"/>
        <v>0</v>
      </c>
      <c r="V257" s="75"/>
      <c r="W257" s="75"/>
      <c r="X257" s="75"/>
      <c r="Y257" s="76">
        <f t="shared" si="37"/>
        <v>0</v>
      </c>
      <c r="Z257" s="75"/>
      <c r="AA257" s="76">
        <f t="shared" si="38"/>
        <v>0</v>
      </c>
      <c r="AB257" s="75">
        <v>5</v>
      </c>
      <c r="AC257" s="76">
        <f t="shared" si="39"/>
        <v>5</v>
      </c>
      <c r="AD257" s="75"/>
      <c r="AE257" s="75"/>
      <c r="AF257" s="75"/>
      <c r="AG257" s="75"/>
      <c r="AH257" s="76">
        <f>(AD257*'MS-8,9,10 Domain 3 Weights'!$B$2)+(AE257*'MS-8,9,10 Domain 3 Weights'!$B$3)+(AF257*'MS-8,9,10 Domain 3 Weights'!$B$4)+(AG257*'MS-8,9,10 Domain 3 Weights'!$B$5)</f>
        <v>0</v>
      </c>
      <c r="AI257" s="75">
        <v>3</v>
      </c>
      <c r="AJ257" s="75">
        <v>3</v>
      </c>
      <c r="AK257" s="75">
        <v>4</v>
      </c>
      <c r="AL257" s="76">
        <f t="shared" si="40"/>
        <v>10</v>
      </c>
      <c r="AM257" s="78" t="str">
        <f t="shared" si="41"/>
        <v>Yes</v>
      </c>
      <c r="AN257" s="78" t="str">
        <f t="shared" si="42"/>
        <v>SELECTED</v>
      </c>
      <c r="AO257" s="78" t="str">
        <f t="shared" si="43"/>
        <v>NOT SELECTED</v>
      </c>
      <c r="AP257" s="60" t="s">
        <v>869</v>
      </c>
      <c r="AQ257" s="73"/>
      <c r="AR257" s="73"/>
    </row>
    <row r="258" spans="1:44" ht="48">
      <c r="A258" s="1" t="s">
        <v>369</v>
      </c>
      <c r="B258" s="70" t="s">
        <v>370</v>
      </c>
      <c r="C258" s="71">
        <v>1</v>
      </c>
      <c r="D258" s="72"/>
      <c r="E258" s="72"/>
      <c r="F258" s="73" t="s">
        <v>371</v>
      </c>
      <c r="G258" s="74" t="s">
        <v>22</v>
      </c>
      <c r="H258" s="73" t="s">
        <v>23</v>
      </c>
      <c r="I258" s="73" t="s">
        <v>756</v>
      </c>
      <c r="J258" s="73" t="s">
        <v>764</v>
      </c>
      <c r="K258" s="73" t="s">
        <v>726</v>
      </c>
      <c r="L258" s="73"/>
      <c r="M258" s="75"/>
      <c r="N258" s="75"/>
      <c r="O258" s="75"/>
      <c r="P258" s="75"/>
      <c r="Q258" s="75"/>
      <c r="R258" s="75"/>
      <c r="S258" s="76">
        <f t="shared" si="45"/>
        <v>0</v>
      </c>
      <c r="T258" s="75"/>
      <c r="U258" s="76">
        <f t="shared" si="47"/>
        <v>0</v>
      </c>
      <c r="V258" s="75"/>
      <c r="W258" s="75"/>
      <c r="X258" s="75"/>
      <c r="Y258" s="76">
        <f t="shared" si="37"/>
        <v>0</v>
      </c>
      <c r="Z258" s="75"/>
      <c r="AA258" s="76">
        <f t="shared" si="38"/>
        <v>0</v>
      </c>
      <c r="AB258" s="75"/>
      <c r="AC258" s="76">
        <f t="shared" si="39"/>
        <v>0</v>
      </c>
      <c r="AD258" s="75"/>
      <c r="AE258" s="75"/>
      <c r="AF258" s="75"/>
      <c r="AG258" s="75"/>
      <c r="AH258" s="76">
        <f>(AD258*'MS-8,9,10 Domain 3 Weights'!$B$2)+(AE258*'MS-8,9,10 Domain 3 Weights'!$B$3)+(AF258*'MS-8,9,10 Domain 3 Weights'!$B$4)+(AG258*'MS-8,9,10 Domain 3 Weights'!$B$5)</f>
        <v>0</v>
      </c>
      <c r="AI258" s="75"/>
      <c r="AJ258" s="75"/>
      <c r="AK258" s="75"/>
      <c r="AL258" s="76">
        <f t="shared" si="40"/>
        <v>0</v>
      </c>
      <c r="AM258" s="78" t="str">
        <f t="shared" si="41"/>
        <v>No</v>
      </c>
      <c r="AN258" s="78" t="str">
        <f t="shared" si="42"/>
        <v>NOT SELECTED</v>
      </c>
      <c r="AO258" s="78" t="str">
        <f t="shared" si="43"/>
        <v>NOT SELECTED</v>
      </c>
      <c r="AP258" s="60" t="s">
        <v>869</v>
      </c>
      <c r="AQ258" s="73"/>
      <c r="AR258" s="73"/>
    </row>
    <row r="259" spans="1:44" ht="96">
      <c r="A259" s="1" t="s">
        <v>369</v>
      </c>
      <c r="B259" s="70" t="s">
        <v>370</v>
      </c>
      <c r="C259" s="71">
        <v>2</v>
      </c>
      <c r="D259" s="72" t="s">
        <v>890</v>
      </c>
      <c r="E259" s="72"/>
      <c r="F259" s="73" t="s">
        <v>372</v>
      </c>
      <c r="G259" s="74" t="s">
        <v>19</v>
      </c>
      <c r="H259" s="73" t="s">
        <v>20</v>
      </c>
      <c r="I259" s="73" t="s">
        <v>756</v>
      </c>
      <c r="J259" s="73" t="s">
        <v>766</v>
      </c>
      <c r="K259" s="73" t="s">
        <v>726</v>
      </c>
      <c r="L259" s="73"/>
      <c r="M259" s="75">
        <v>4</v>
      </c>
      <c r="N259" s="75">
        <v>3</v>
      </c>
      <c r="O259" s="75">
        <v>3</v>
      </c>
      <c r="P259" s="75">
        <v>4</v>
      </c>
      <c r="Q259" s="75">
        <v>3</v>
      </c>
      <c r="R259" s="75">
        <v>3</v>
      </c>
      <c r="S259" s="76">
        <f>SUM(M259:$P259)</f>
        <v>14</v>
      </c>
      <c r="T259" s="75"/>
      <c r="U259" s="76">
        <f t="shared" si="47"/>
        <v>0</v>
      </c>
      <c r="V259" s="75"/>
      <c r="W259" s="75"/>
      <c r="X259" s="75"/>
      <c r="Y259" s="76">
        <f t="shared" ref="Y259:Y322" si="50">SUM(V259:X259)</f>
        <v>0</v>
      </c>
      <c r="Z259" s="75"/>
      <c r="AA259" s="76">
        <f t="shared" si="38"/>
        <v>0</v>
      </c>
      <c r="AB259" s="75">
        <v>4</v>
      </c>
      <c r="AC259" s="76">
        <f t="shared" si="39"/>
        <v>4</v>
      </c>
      <c r="AD259" s="75"/>
      <c r="AE259" s="75"/>
      <c r="AF259" s="75"/>
      <c r="AG259" s="75"/>
      <c r="AH259" s="76">
        <f>(AD259*'MS-8,9,10 Domain 3 Weights'!$B$2)+(AE259*'MS-8,9,10 Domain 3 Weights'!$B$3)+(AF259*'MS-8,9,10 Domain 3 Weights'!$B$4)+(AG259*'MS-8,9,10 Domain 3 Weights'!$B$5)</f>
        <v>0</v>
      </c>
      <c r="AI259" s="75">
        <v>3</v>
      </c>
      <c r="AJ259" s="75">
        <v>3</v>
      </c>
      <c r="AK259" s="75">
        <v>4</v>
      </c>
      <c r="AL259" s="76">
        <f t="shared" si="40"/>
        <v>10</v>
      </c>
      <c r="AM259" s="78" t="str">
        <f t="shared" si="41"/>
        <v>No</v>
      </c>
      <c r="AN259" s="78" t="str">
        <f t="shared" si="42"/>
        <v>NOT SELECTED</v>
      </c>
      <c r="AO259" s="78" t="str">
        <f t="shared" si="43"/>
        <v>NOT SELECTED</v>
      </c>
      <c r="AP259" s="60" t="s">
        <v>869</v>
      </c>
      <c r="AQ259" s="73"/>
      <c r="AR259" s="73"/>
    </row>
    <row r="260" spans="1:44" ht="39">
      <c r="A260" s="1" t="s">
        <v>369</v>
      </c>
      <c r="B260" s="70" t="s">
        <v>370</v>
      </c>
      <c r="C260" s="71">
        <v>3</v>
      </c>
      <c r="D260" s="72" t="s">
        <v>890</v>
      </c>
      <c r="E260" s="72"/>
      <c r="F260" s="73" t="s">
        <v>373</v>
      </c>
      <c r="G260" s="74" t="s">
        <v>30</v>
      </c>
      <c r="H260" s="73" t="s">
        <v>31</v>
      </c>
      <c r="I260" s="73" t="s">
        <v>756</v>
      </c>
      <c r="J260" s="73" t="s">
        <v>30</v>
      </c>
      <c r="K260" s="73" t="s">
        <v>726</v>
      </c>
      <c r="L260" s="73" t="s">
        <v>16</v>
      </c>
      <c r="M260" s="75">
        <v>4</v>
      </c>
      <c r="N260" s="75">
        <v>5</v>
      </c>
      <c r="O260" s="75">
        <v>3</v>
      </c>
      <c r="P260" s="75">
        <v>5</v>
      </c>
      <c r="Q260" s="75">
        <v>3</v>
      </c>
      <c r="R260" s="75">
        <v>3</v>
      </c>
      <c r="S260" s="76">
        <f>SUM(M260:$P260)</f>
        <v>17</v>
      </c>
      <c r="T260" s="75"/>
      <c r="U260" s="76">
        <f t="shared" si="47"/>
        <v>0</v>
      </c>
      <c r="V260" s="75"/>
      <c r="W260" s="75"/>
      <c r="X260" s="75"/>
      <c r="Y260" s="76">
        <f t="shared" si="50"/>
        <v>0</v>
      </c>
      <c r="Z260" s="75"/>
      <c r="AA260" s="76">
        <f t="shared" ref="AA260:AA323" si="51">Z260</f>
        <v>0</v>
      </c>
      <c r="AB260" s="75">
        <v>5</v>
      </c>
      <c r="AC260" s="76">
        <f t="shared" ref="AC260:AC323" si="52">AB260</f>
        <v>5</v>
      </c>
      <c r="AD260" s="75"/>
      <c r="AE260" s="75"/>
      <c r="AF260" s="75"/>
      <c r="AG260" s="75"/>
      <c r="AH260" s="76">
        <f>(AD260*'MS-8,9,10 Domain 3 Weights'!$B$2)+(AE260*'MS-8,9,10 Domain 3 Weights'!$B$3)+(AF260*'MS-8,9,10 Domain 3 Weights'!$B$4)+(AG260*'MS-8,9,10 Domain 3 Weights'!$B$5)</f>
        <v>0</v>
      </c>
      <c r="AI260" s="75">
        <v>3</v>
      </c>
      <c r="AJ260" s="75">
        <v>3</v>
      </c>
      <c r="AK260" s="75">
        <v>4</v>
      </c>
      <c r="AL260" s="76">
        <f t="shared" ref="AL260:AL323" si="53">SUM(AI260:AK260)</f>
        <v>10</v>
      </c>
      <c r="AM260" s="78" t="str">
        <f t="shared" si="41"/>
        <v>Yes</v>
      </c>
      <c r="AN260" s="78" t="str">
        <f t="shared" si="42"/>
        <v>SELECTED</v>
      </c>
      <c r="AO260" s="78" t="str">
        <f t="shared" si="43"/>
        <v>NOT SELECTED</v>
      </c>
      <c r="AP260" s="60" t="s">
        <v>869</v>
      </c>
      <c r="AQ260" s="73"/>
      <c r="AR260" s="73" t="s">
        <v>846</v>
      </c>
    </row>
    <row r="261" spans="1:44" ht="39">
      <c r="A261" s="1" t="s">
        <v>369</v>
      </c>
      <c r="B261" s="70" t="s">
        <v>370</v>
      </c>
      <c r="C261" s="71">
        <v>4</v>
      </c>
      <c r="D261" s="72" t="s">
        <v>890</v>
      </c>
      <c r="E261" s="72"/>
      <c r="F261" s="73" t="s">
        <v>374</v>
      </c>
      <c r="G261" s="74"/>
      <c r="H261" s="73" t="s">
        <v>44</v>
      </c>
      <c r="I261" s="73" t="s">
        <v>756</v>
      </c>
      <c r="J261" s="73" t="s">
        <v>761</v>
      </c>
      <c r="K261" s="73" t="s">
        <v>726</v>
      </c>
      <c r="L261" s="73"/>
      <c r="M261" s="75">
        <v>4</v>
      </c>
      <c r="N261" s="75">
        <v>5</v>
      </c>
      <c r="O261" s="75">
        <v>2</v>
      </c>
      <c r="P261" s="75">
        <v>4</v>
      </c>
      <c r="Q261" s="75">
        <v>4</v>
      </c>
      <c r="R261" s="75">
        <v>4</v>
      </c>
      <c r="S261" s="76">
        <f>SUM(M261:$P261)</f>
        <v>15</v>
      </c>
      <c r="T261" s="75"/>
      <c r="U261" s="76">
        <f t="shared" si="47"/>
        <v>0</v>
      </c>
      <c r="V261" s="75"/>
      <c r="W261" s="75"/>
      <c r="X261" s="75"/>
      <c r="Y261" s="76">
        <f t="shared" si="50"/>
        <v>0</v>
      </c>
      <c r="Z261" s="75"/>
      <c r="AA261" s="76">
        <f t="shared" si="51"/>
        <v>0</v>
      </c>
      <c r="AB261" s="75">
        <v>5</v>
      </c>
      <c r="AC261" s="76">
        <f t="shared" si="52"/>
        <v>5</v>
      </c>
      <c r="AD261" s="75"/>
      <c r="AE261" s="75"/>
      <c r="AF261" s="75"/>
      <c r="AG261" s="75"/>
      <c r="AH261" s="76">
        <f>(AD261*'MS-8,9,10 Domain 3 Weights'!$B$2)+(AE261*'MS-8,9,10 Domain 3 Weights'!$B$3)+(AF261*'MS-8,9,10 Domain 3 Weights'!$B$4)+(AG261*'MS-8,9,10 Domain 3 Weights'!$B$5)</f>
        <v>0</v>
      </c>
      <c r="AI261" s="75">
        <v>3</v>
      </c>
      <c r="AJ261" s="75">
        <v>3</v>
      </c>
      <c r="AK261" s="75">
        <v>4</v>
      </c>
      <c r="AL261" s="76">
        <f t="shared" si="53"/>
        <v>10</v>
      </c>
      <c r="AM261" s="78" t="str">
        <f t="shared" ref="AM261:AM324" si="54">IF(OR(U261&gt;=$Q$2,Y261&gt;=$Q$3,AA261&gt;=$Q$4,AC261&gt;=$Q$5,AH261&gt;=$Q$6),"Yes","No")</f>
        <v>Yes</v>
      </c>
      <c r="AN261" s="78" t="str">
        <f t="shared" ref="AN261:AN324" si="55">IF(AND(S261&gt;=$Q$1,AM261="Yes"),"SELECTED","NOT SELECTED")</f>
        <v>NOT SELECTED</v>
      </c>
      <c r="AO261" s="78" t="str">
        <f t="shared" ref="AO261:AO324" si="56">IF(AND(AN261="SELECTED",AL261&gt;=$Q$7),"CORE","NOT SELECTED")</f>
        <v>NOT SELECTED</v>
      </c>
      <c r="AP261" s="60" t="s">
        <v>868</v>
      </c>
      <c r="AQ261" s="73"/>
      <c r="AR261" s="73"/>
    </row>
    <row r="262" spans="1:44" ht="39">
      <c r="A262" s="1" t="s">
        <v>369</v>
      </c>
      <c r="B262" s="70" t="s">
        <v>370</v>
      </c>
      <c r="C262" s="71">
        <v>5</v>
      </c>
      <c r="D262" s="72" t="s">
        <v>890</v>
      </c>
      <c r="E262" s="72"/>
      <c r="F262" s="73" t="s">
        <v>375</v>
      </c>
      <c r="G262" s="74"/>
      <c r="H262" s="73" t="s">
        <v>44</v>
      </c>
      <c r="I262" s="73" t="s">
        <v>756</v>
      </c>
      <c r="J262" s="73" t="s">
        <v>761</v>
      </c>
      <c r="K262" s="73" t="s">
        <v>726</v>
      </c>
      <c r="L262" s="73" t="s">
        <v>16</v>
      </c>
      <c r="M262" s="75">
        <v>4</v>
      </c>
      <c r="N262" s="75">
        <v>3</v>
      </c>
      <c r="O262" s="75">
        <v>3</v>
      </c>
      <c r="P262" s="75">
        <v>4</v>
      </c>
      <c r="Q262" s="75">
        <v>3</v>
      </c>
      <c r="R262" s="75">
        <v>3</v>
      </c>
      <c r="S262" s="76">
        <f>SUM(M262:$P262)</f>
        <v>14</v>
      </c>
      <c r="T262" s="75"/>
      <c r="U262" s="76">
        <f t="shared" si="47"/>
        <v>0</v>
      </c>
      <c r="V262" s="75"/>
      <c r="W262" s="75"/>
      <c r="X262" s="75"/>
      <c r="Y262" s="76">
        <f t="shared" si="50"/>
        <v>0</v>
      </c>
      <c r="Z262" s="75"/>
      <c r="AA262" s="76">
        <f t="shared" si="51"/>
        <v>0</v>
      </c>
      <c r="AB262" s="75">
        <v>4</v>
      </c>
      <c r="AC262" s="76">
        <f t="shared" si="52"/>
        <v>4</v>
      </c>
      <c r="AD262" s="75"/>
      <c r="AE262" s="75"/>
      <c r="AF262" s="75"/>
      <c r="AG262" s="75"/>
      <c r="AH262" s="76">
        <f>(AD262*'MS-8,9,10 Domain 3 Weights'!$B$2)+(AE262*'MS-8,9,10 Domain 3 Weights'!$B$3)+(AF262*'MS-8,9,10 Domain 3 Weights'!$B$4)+(AG262*'MS-8,9,10 Domain 3 Weights'!$B$5)</f>
        <v>0</v>
      </c>
      <c r="AI262" s="75">
        <v>3</v>
      </c>
      <c r="AJ262" s="75">
        <v>3</v>
      </c>
      <c r="AK262" s="75">
        <v>4</v>
      </c>
      <c r="AL262" s="76">
        <f t="shared" si="53"/>
        <v>10</v>
      </c>
      <c r="AM262" s="78" t="str">
        <f t="shared" si="54"/>
        <v>No</v>
      </c>
      <c r="AN262" s="78" t="str">
        <f t="shared" si="55"/>
        <v>NOT SELECTED</v>
      </c>
      <c r="AO262" s="78" t="str">
        <f t="shared" si="56"/>
        <v>NOT SELECTED</v>
      </c>
      <c r="AP262" s="60" t="s">
        <v>872</v>
      </c>
      <c r="AQ262" s="73"/>
      <c r="AR262" s="73" t="s">
        <v>376</v>
      </c>
    </row>
    <row r="263" spans="1:44" ht="39">
      <c r="A263" s="1" t="s">
        <v>369</v>
      </c>
      <c r="B263" s="70" t="s">
        <v>370</v>
      </c>
      <c r="C263" s="71">
        <v>6</v>
      </c>
      <c r="D263" s="72" t="s">
        <v>890</v>
      </c>
      <c r="E263" s="72"/>
      <c r="F263" s="73" t="s">
        <v>377</v>
      </c>
      <c r="G263" s="74"/>
      <c r="H263" s="73" t="s">
        <v>44</v>
      </c>
      <c r="I263" s="73" t="s">
        <v>756</v>
      </c>
      <c r="J263" s="73" t="s">
        <v>761</v>
      </c>
      <c r="K263" s="73" t="s">
        <v>726</v>
      </c>
      <c r="L263" s="73" t="s">
        <v>253</v>
      </c>
      <c r="M263" s="75">
        <v>4</v>
      </c>
      <c r="N263" s="75">
        <v>3</v>
      </c>
      <c r="O263" s="75">
        <v>3</v>
      </c>
      <c r="P263" s="75">
        <v>4</v>
      </c>
      <c r="Q263" s="75">
        <v>3</v>
      </c>
      <c r="R263" s="75">
        <v>3</v>
      </c>
      <c r="S263" s="76">
        <f>SUM(M263:$P263)</f>
        <v>14</v>
      </c>
      <c r="T263" s="75"/>
      <c r="U263" s="76">
        <f t="shared" si="47"/>
        <v>0</v>
      </c>
      <c r="V263" s="75"/>
      <c r="W263" s="75"/>
      <c r="X263" s="75"/>
      <c r="Y263" s="76">
        <f t="shared" si="50"/>
        <v>0</v>
      </c>
      <c r="Z263" s="75"/>
      <c r="AA263" s="76">
        <f t="shared" si="51"/>
        <v>0</v>
      </c>
      <c r="AB263" s="75">
        <v>4</v>
      </c>
      <c r="AC263" s="76">
        <f t="shared" si="52"/>
        <v>4</v>
      </c>
      <c r="AD263" s="75"/>
      <c r="AE263" s="75"/>
      <c r="AF263" s="75"/>
      <c r="AG263" s="75"/>
      <c r="AH263" s="76">
        <f>(AD263*'MS-8,9,10 Domain 3 Weights'!$B$2)+(AE263*'MS-8,9,10 Domain 3 Weights'!$B$3)+(AF263*'MS-8,9,10 Domain 3 Weights'!$B$4)+(AG263*'MS-8,9,10 Domain 3 Weights'!$B$5)</f>
        <v>0</v>
      </c>
      <c r="AI263" s="75">
        <v>3</v>
      </c>
      <c r="AJ263" s="75">
        <v>3</v>
      </c>
      <c r="AK263" s="75">
        <v>4</v>
      </c>
      <c r="AL263" s="76">
        <f t="shared" si="53"/>
        <v>10</v>
      </c>
      <c r="AM263" s="78" t="str">
        <f t="shared" si="54"/>
        <v>No</v>
      </c>
      <c r="AN263" s="78" t="str">
        <f t="shared" si="55"/>
        <v>NOT SELECTED</v>
      </c>
      <c r="AO263" s="78" t="str">
        <f t="shared" si="56"/>
        <v>NOT SELECTED</v>
      </c>
      <c r="AP263" s="60" t="s">
        <v>872</v>
      </c>
      <c r="AQ263" s="73"/>
      <c r="AR263" s="73"/>
    </row>
    <row r="264" spans="1:44" ht="44.25" customHeight="1">
      <c r="A264" s="1" t="s">
        <v>369</v>
      </c>
      <c r="B264" s="70" t="s">
        <v>370</v>
      </c>
      <c r="C264" s="71">
        <v>7</v>
      </c>
      <c r="D264" s="72" t="s">
        <v>890</v>
      </c>
      <c r="E264" s="72"/>
      <c r="F264" s="73" t="s">
        <v>378</v>
      </c>
      <c r="G264" s="74" t="s">
        <v>36</v>
      </c>
      <c r="H264" s="73" t="s">
        <v>94</v>
      </c>
      <c r="I264" s="73" t="s">
        <v>756</v>
      </c>
      <c r="J264" s="73" t="s">
        <v>761</v>
      </c>
      <c r="K264" s="73" t="s">
        <v>728</v>
      </c>
      <c r="L264" s="73" t="s">
        <v>16</v>
      </c>
      <c r="M264" s="75">
        <v>4</v>
      </c>
      <c r="N264" s="75">
        <v>5</v>
      </c>
      <c r="O264" s="75">
        <v>3</v>
      </c>
      <c r="P264" s="75">
        <v>5</v>
      </c>
      <c r="Q264" s="75">
        <v>3</v>
      </c>
      <c r="R264" s="75">
        <v>3</v>
      </c>
      <c r="S264" s="76">
        <f>SUM(M264:$P264)</f>
        <v>17</v>
      </c>
      <c r="T264" s="79"/>
      <c r="U264" s="76">
        <f t="shared" si="47"/>
        <v>0</v>
      </c>
      <c r="V264" s="75">
        <v>5</v>
      </c>
      <c r="W264" s="75">
        <v>3</v>
      </c>
      <c r="X264" s="80">
        <v>5</v>
      </c>
      <c r="Y264" s="76">
        <f t="shared" si="50"/>
        <v>13</v>
      </c>
      <c r="Z264" s="75"/>
      <c r="AA264" s="76">
        <f t="shared" si="51"/>
        <v>0</v>
      </c>
      <c r="AB264" s="75">
        <v>5</v>
      </c>
      <c r="AC264" s="76">
        <f t="shared" si="52"/>
        <v>5</v>
      </c>
      <c r="AD264" s="75"/>
      <c r="AE264" s="75"/>
      <c r="AF264" s="75"/>
      <c r="AG264" s="75"/>
      <c r="AH264" s="76">
        <f>(AD264*'MS-8,9,10 Domain 3 Weights'!$B$2)+(AE264*'MS-8,9,10 Domain 3 Weights'!$B$3)+(AF264*'MS-8,9,10 Domain 3 Weights'!$B$4)+(AG264*'MS-8,9,10 Domain 3 Weights'!$B$5)</f>
        <v>0</v>
      </c>
      <c r="AI264" s="75">
        <v>3</v>
      </c>
      <c r="AJ264" s="75">
        <v>3</v>
      </c>
      <c r="AK264" s="75">
        <v>4</v>
      </c>
      <c r="AL264" s="76">
        <f t="shared" si="53"/>
        <v>10</v>
      </c>
      <c r="AM264" s="78" t="str">
        <f t="shared" si="54"/>
        <v>Yes</v>
      </c>
      <c r="AN264" s="78" t="str">
        <f t="shared" si="55"/>
        <v>SELECTED</v>
      </c>
      <c r="AO264" s="78" t="str">
        <f t="shared" si="56"/>
        <v>NOT SELECTED</v>
      </c>
      <c r="AP264" s="60" t="s">
        <v>872</v>
      </c>
      <c r="AQ264" s="73"/>
      <c r="AR264" s="73"/>
    </row>
    <row r="265" spans="1:44" ht="39">
      <c r="A265" s="1" t="s">
        <v>369</v>
      </c>
      <c r="B265" s="70" t="s">
        <v>370</v>
      </c>
      <c r="C265" s="71">
        <v>8</v>
      </c>
      <c r="D265" s="72" t="s">
        <v>890</v>
      </c>
      <c r="E265" s="72"/>
      <c r="F265" s="73" t="s">
        <v>379</v>
      </c>
      <c r="G265" s="74" t="s">
        <v>380</v>
      </c>
      <c r="H265" s="73" t="s">
        <v>381</v>
      </c>
      <c r="I265" s="73" t="s">
        <v>756</v>
      </c>
      <c r="J265" s="73" t="s">
        <v>761</v>
      </c>
      <c r="K265" s="73" t="s">
        <v>726</v>
      </c>
      <c r="L265" s="73"/>
      <c r="M265" s="75">
        <v>4</v>
      </c>
      <c r="N265" s="75">
        <v>3</v>
      </c>
      <c r="O265" s="75">
        <v>3</v>
      </c>
      <c r="P265" s="75">
        <v>4</v>
      </c>
      <c r="Q265" s="75">
        <v>3</v>
      </c>
      <c r="R265" s="75">
        <v>3</v>
      </c>
      <c r="S265" s="76">
        <f>SUM(M265:$P265)</f>
        <v>14</v>
      </c>
      <c r="T265" s="75"/>
      <c r="U265" s="76">
        <f t="shared" si="47"/>
        <v>0</v>
      </c>
      <c r="V265" s="75"/>
      <c r="W265" s="75"/>
      <c r="X265" s="75"/>
      <c r="Y265" s="76">
        <f t="shared" si="50"/>
        <v>0</v>
      </c>
      <c r="Z265" s="75">
        <v>4</v>
      </c>
      <c r="AA265" s="76">
        <f t="shared" si="51"/>
        <v>4</v>
      </c>
      <c r="AB265" s="75">
        <v>4</v>
      </c>
      <c r="AC265" s="76">
        <f t="shared" si="52"/>
        <v>4</v>
      </c>
      <c r="AD265" s="75"/>
      <c r="AE265" s="75"/>
      <c r="AF265" s="75"/>
      <c r="AG265" s="75"/>
      <c r="AH265" s="76">
        <f>(AD265*'MS-8,9,10 Domain 3 Weights'!$B$2)+(AE265*'MS-8,9,10 Domain 3 Weights'!$B$3)+(AF265*'MS-8,9,10 Domain 3 Weights'!$B$4)+(AG265*'MS-8,9,10 Domain 3 Weights'!$B$5)</f>
        <v>0</v>
      </c>
      <c r="AI265" s="75">
        <v>3</v>
      </c>
      <c r="AJ265" s="75">
        <v>3</v>
      </c>
      <c r="AK265" s="75">
        <v>4</v>
      </c>
      <c r="AL265" s="76">
        <f t="shared" si="53"/>
        <v>10</v>
      </c>
      <c r="AM265" s="78" t="str">
        <f t="shared" si="54"/>
        <v>Yes</v>
      </c>
      <c r="AN265" s="78" t="str">
        <f t="shared" si="55"/>
        <v>NOT SELECTED</v>
      </c>
      <c r="AO265" s="78" t="str">
        <f t="shared" si="56"/>
        <v>NOT SELECTED</v>
      </c>
      <c r="AP265" s="60" t="s">
        <v>872</v>
      </c>
      <c r="AQ265" s="73"/>
      <c r="AR265" s="73"/>
    </row>
    <row r="266" spans="1:44" ht="33" customHeight="1">
      <c r="A266" s="1" t="s">
        <v>369</v>
      </c>
      <c r="B266" s="70" t="s">
        <v>370</v>
      </c>
      <c r="C266" s="71">
        <v>9</v>
      </c>
      <c r="D266" s="72" t="s">
        <v>890</v>
      </c>
      <c r="E266" s="72"/>
      <c r="F266" s="73" t="s">
        <v>382</v>
      </c>
      <c r="G266" s="74" t="s">
        <v>380</v>
      </c>
      <c r="H266" s="73" t="s">
        <v>381</v>
      </c>
      <c r="I266" s="73" t="s">
        <v>756</v>
      </c>
      <c r="J266" s="73" t="s">
        <v>762</v>
      </c>
      <c r="K266" s="73" t="s">
        <v>726</v>
      </c>
      <c r="L266" s="73"/>
      <c r="M266" s="75">
        <v>4</v>
      </c>
      <c r="N266" s="75">
        <v>5</v>
      </c>
      <c r="O266" s="75">
        <v>3</v>
      </c>
      <c r="P266" s="75">
        <v>5</v>
      </c>
      <c r="Q266" s="75">
        <v>3</v>
      </c>
      <c r="R266" s="75">
        <v>3</v>
      </c>
      <c r="S266" s="76">
        <f>SUM(M266:$P266)</f>
        <v>17</v>
      </c>
      <c r="T266" s="75"/>
      <c r="U266" s="76">
        <f t="shared" si="47"/>
        <v>0</v>
      </c>
      <c r="V266" s="75"/>
      <c r="W266" s="75"/>
      <c r="X266" s="75"/>
      <c r="Y266" s="76">
        <f t="shared" si="50"/>
        <v>0</v>
      </c>
      <c r="Z266" s="75"/>
      <c r="AA266" s="76">
        <f t="shared" si="51"/>
        <v>0</v>
      </c>
      <c r="AB266" s="75">
        <v>5</v>
      </c>
      <c r="AC266" s="76">
        <f t="shared" si="52"/>
        <v>5</v>
      </c>
      <c r="AD266" s="75"/>
      <c r="AE266" s="75"/>
      <c r="AF266" s="75"/>
      <c r="AG266" s="75"/>
      <c r="AH266" s="76">
        <f>(AD266*'MS-8,9,10 Domain 3 Weights'!$B$2)+(AE266*'MS-8,9,10 Domain 3 Weights'!$B$3)+(AF266*'MS-8,9,10 Domain 3 Weights'!$B$4)+(AG266*'MS-8,9,10 Domain 3 Weights'!$B$5)</f>
        <v>0</v>
      </c>
      <c r="AI266" s="75">
        <v>3</v>
      </c>
      <c r="AJ266" s="75">
        <v>3</v>
      </c>
      <c r="AK266" s="75">
        <v>4</v>
      </c>
      <c r="AL266" s="76">
        <f t="shared" si="53"/>
        <v>10</v>
      </c>
      <c r="AM266" s="78" t="str">
        <f t="shared" si="54"/>
        <v>Yes</v>
      </c>
      <c r="AN266" s="78" t="str">
        <f t="shared" si="55"/>
        <v>SELECTED</v>
      </c>
      <c r="AO266" s="78" t="str">
        <f t="shared" si="56"/>
        <v>NOT SELECTED</v>
      </c>
      <c r="AP266" s="60" t="s">
        <v>872</v>
      </c>
      <c r="AQ266" s="73"/>
      <c r="AR266" s="73" t="s">
        <v>383</v>
      </c>
    </row>
    <row r="267" spans="1:44" ht="29.25" customHeight="1">
      <c r="A267" s="1" t="s">
        <v>369</v>
      </c>
      <c r="B267" s="70" t="s">
        <v>370</v>
      </c>
      <c r="C267" s="71">
        <v>10</v>
      </c>
      <c r="D267" s="72" t="s">
        <v>890</v>
      </c>
      <c r="E267" s="72"/>
      <c r="F267" s="73" t="s">
        <v>384</v>
      </c>
      <c r="G267" s="74" t="s">
        <v>380</v>
      </c>
      <c r="H267" s="73" t="s">
        <v>381</v>
      </c>
      <c r="I267" s="73" t="s">
        <v>756</v>
      </c>
      <c r="J267" s="73" t="s">
        <v>762</v>
      </c>
      <c r="K267" s="73" t="s">
        <v>726</v>
      </c>
      <c r="L267" s="73"/>
      <c r="M267" s="75">
        <v>4</v>
      </c>
      <c r="N267" s="75">
        <v>5</v>
      </c>
      <c r="O267" s="75">
        <v>3</v>
      </c>
      <c r="P267" s="75">
        <v>4</v>
      </c>
      <c r="Q267" s="75">
        <v>3</v>
      </c>
      <c r="R267" s="75">
        <v>3</v>
      </c>
      <c r="S267" s="76">
        <f>SUM(M267:$P267)</f>
        <v>16</v>
      </c>
      <c r="T267" s="75"/>
      <c r="U267" s="76">
        <f t="shared" si="47"/>
        <v>0</v>
      </c>
      <c r="V267" s="75"/>
      <c r="W267" s="75"/>
      <c r="X267" s="75"/>
      <c r="Y267" s="76">
        <f t="shared" si="50"/>
        <v>0</v>
      </c>
      <c r="Z267" s="75"/>
      <c r="AA267" s="76">
        <f t="shared" si="51"/>
        <v>0</v>
      </c>
      <c r="AB267" s="75">
        <v>4</v>
      </c>
      <c r="AC267" s="76">
        <f t="shared" si="52"/>
        <v>4</v>
      </c>
      <c r="AD267" s="75"/>
      <c r="AE267" s="75"/>
      <c r="AF267" s="75"/>
      <c r="AG267" s="75"/>
      <c r="AH267" s="76">
        <f>(AD267*'MS-8,9,10 Domain 3 Weights'!$B$2)+(AE267*'MS-8,9,10 Domain 3 Weights'!$B$3)+(AF267*'MS-8,9,10 Domain 3 Weights'!$B$4)+(AG267*'MS-8,9,10 Domain 3 Weights'!$B$5)</f>
        <v>0</v>
      </c>
      <c r="AI267" s="75">
        <v>3</v>
      </c>
      <c r="AJ267" s="75">
        <v>3</v>
      </c>
      <c r="AK267" s="75">
        <v>4</v>
      </c>
      <c r="AL267" s="76">
        <f t="shared" si="53"/>
        <v>10</v>
      </c>
      <c r="AM267" s="78" t="str">
        <f t="shared" si="54"/>
        <v>No</v>
      </c>
      <c r="AN267" s="78" t="str">
        <f t="shared" si="55"/>
        <v>NOT SELECTED</v>
      </c>
      <c r="AO267" s="78" t="str">
        <f t="shared" si="56"/>
        <v>NOT SELECTED</v>
      </c>
      <c r="AP267" s="60" t="s">
        <v>872</v>
      </c>
      <c r="AQ267" s="73"/>
      <c r="AR267" s="73"/>
    </row>
    <row r="268" spans="1:44" ht="48">
      <c r="A268" s="1" t="s">
        <v>385</v>
      </c>
      <c r="B268" s="70" t="s">
        <v>370</v>
      </c>
      <c r="C268" s="71">
        <v>1</v>
      </c>
      <c r="D268" s="72" t="s">
        <v>890</v>
      </c>
      <c r="E268" s="72"/>
      <c r="F268" s="73" t="s">
        <v>386</v>
      </c>
      <c r="G268" s="74" t="s">
        <v>33</v>
      </c>
      <c r="H268" s="73" t="s">
        <v>215</v>
      </c>
      <c r="I268" s="73" t="s">
        <v>756</v>
      </c>
      <c r="J268" s="73" t="s">
        <v>772</v>
      </c>
      <c r="K268" s="73" t="s">
        <v>726</v>
      </c>
      <c r="L268" s="73"/>
      <c r="M268" s="75">
        <v>4</v>
      </c>
      <c r="N268" s="75">
        <v>4</v>
      </c>
      <c r="O268" s="75">
        <v>4</v>
      </c>
      <c r="P268" s="75">
        <v>4</v>
      </c>
      <c r="Q268" s="75">
        <v>3</v>
      </c>
      <c r="R268" s="75">
        <v>4</v>
      </c>
      <c r="S268" s="76">
        <f>SUM(M268:$P268)</f>
        <v>16</v>
      </c>
      <c r="T268" s="75"/>
      <c r="U268" s="76">
        <f t="shared" si="47"/>
        <v>0</v>
      </c>
      <c r="V268" s="75"/>
      <c r="W268" s="75"/>
      <c r="X268" s="75"/>
      <c r="Y268" s="76">
        <f t="shared" si="50"/>
        <v>0</v>
      </c>
      <c r="Z268" s="75"/>
      <c r="AA268" s="76">
        <f t="shared" si="51"/>
        <v>0</v>
      </c>
      <c r="AB268" s="75">
        <v>3</v>
      </c>
      <c r="AC268" s="76">
        <f t="shared" si="52"/>
        <v>3</v>
      </c>
      <c r="AD268" s="75"/>
      <c r="AE268" s="75"/>
      <c r="AF268" s="75"/>
      <c r="AG268" s="75"/>
      <c r="AH268" s="76">
        <f>(AD268*'MS-8,9,10 Domain 3 Weights'!$B$2)+(AE268*'MS-8,9,10 Domain 3 Weights'!$B$3)+(AF268*'MS-8,9,10 Domain 3 Weights'!$B$4)+(AG268*'MS-8,9,10 Domain 3 Weights'!$B$5)</f>
        <v>0</v>
      </c>
      <c r="AI268" s="75">
        <v>3</v>
      </c>
      <c r="AJ268" s="75">
        <v>3</v>
      </c>
      <c r="AK268" s="75">
        <v>3</v>
      </c>
      <c r="AL268" s="76">
        <f t="shared" si="53"/>
        <v>9</v>
      </c>
      <c r="AM268" s="78" t="str">
        <f t="shared" si="54"/>
        <v>No</v>
      </c>
      <c r="AN268" s="78" t="str">
        <f t="shared" si="55"/>
        <v>NOT SELECTED</v>
      </c>
      <c r="AO268" s="78" t="str">
        <f t="shared" si="56"/>
        <v>NOT SELECTED</v>
      </c>
      <c r="AP268" s="60" t="s">
        <v>869</v>
      </c>
      <c r="AQ268" s="73"/>
      <c r="AR268" s="73"/>
    </row>
    <row r="269" spans="1:44" ht="47.25" customHeight="1">
      <c r="A269" s="1" t="s">
        <v>385</v>
      </c>
      <c r="B269" s="70" t="s">
        <v>370</v>
      </c>
      <c r="C269" s="71">
        <v>2</v>
      </c>
      <c r="D269" s="72" t="s">
        <v>890</v>
      </c>
      <c r="E269" s="72"/>
      <c r="F269" s="73" t="s">
        <v>387</v>
      </c>
      <c r="G269" s="74" t="s">
        <v>298</v>
      </c>
      <c r="H269" s="73" t="s">
        <v>299</v>
      </c>
      <c r="I269" s="73" t="s">
        <v>756</v>
      </c>
      <c r="J269" s="73" t="s">
        <v>769</v>
      </c>
      <c r="K269" s="73" t="s">
        <v>726</v>
      </c>
      <c r="L269" s="73"/>
      <c r="M269" s="75">
        <v>4</v>
      </c>
      <c r="N269" s="75">
        <v>4</v>
      </c>
      <c r="O269" s="75">
        <v>4</v>
      </c>
      <c r="P269" s="75">
        <v>4</v>
      </c>
      <c r="Q269" s="75">
        <v>3</v>
      </c>
      <c r="R269" s="75">
        <v>4</v>
      </c>
      <c r="S269" s="76">
        <f>SUM(M269:$P269)</f>
        <v>16</v>
      </c>
      <c r="T269" s="75"/>
      <c r="U269" s="76">
        <f t="shared" si="47"/>
        <v>0</v>
      </c>
      <c r="V269" s="75"/>
      <c r="W269" s="75"/>
      <c r="X269" s="75"/>
      <c r="Y269" s="76">
        <f t="shared" si="50"/>
        <v>0</v>
      </c>
      <c r="Z269" s="75"/>
      <c r="AA269" s="76">
        <f t="shared" si="51"/>
        <v>0</v>
      </c>
      <c r="AB269" s="75">
        <v>4</v>
      </c>
      <c r="AC269" s="76">
        <f t="shared" si="52"/>
        <v>4</v>
      </c>
      <c r="AD269" s="75"/>
      <c r="AE269" s="75"/>
      <c r="AF269" s="75"/>
      <c r="AG269" s="75"/>
      <c r="AH269" s="76">
        <f>(AD269*'MS-8,9,10 Domain 3 Weights'!$B$2)+(AE269*'MS-8,9,10 Domain 3 Weights'!$B$3)+(AF269*'MS-8,9,10 Domain 3 Weights'!$B$4)+(AG269*'MS-8,9,10 Domain 3 Weights'!$B$5)</f>
        <v>0</v>
      </c>
      <c r="AI269" s="75">
        <v>3</v>
      </c>
      <c r="AJ269" s="75">
        <v>3</v>
      </c>
      <c r="AK269" s="75">
        <v>3</v>
      </c>
      <c r="AL269" s="76">
        <f t="shared" si="53"/>
        <v>9</v>
      </c>
      <c r="AM269" s="78" t="str">
        <f t="shared" si="54"/>
        <v>No</v>
      </c>
      <c r="AN269" s="78" t="str">
        <f t="shared" si="55"/>
        <v>NOT SELECTED</v>
      </c>
      <c r="AO269" s="78" t="str">
        <f t="shared" si="56"/>
        <v>NOT SELECTED</v>
      </c>
      <c r="AP269" s="60" t="s">
        <v>869</v>
      </c>
      <c r="AQ269" s="73"/>
      <c r="AR269" s="73"/>
    </row>
    <row r="270" spans="1:44" ht="39.75" customHeight="1">
      <c r="A270" s="1" t="s">
        <v>385</v>
      </c>
      <c r="B270" s="70" t="s">
        <v>370</v>
      </c>
      <c r="C270" s="71">
        <v>3</v>
      </c>
      <c r="D270" s="72" t="s">
        <v>890</v>
      </c>
      <c r="E270" s="72"/>
      <c r="F270" s="73" t="s">
        <v>388</v>
      </c>
      <c r="G270" s="74" t="s">
        <v>291</v>
      </c>
      <c r="H270" s="73" t="s">
        <v>389</v>
      </c>
      <c r="I270" s="73" t="s">
        <v>756</v>
      </c>
      <c r="J270" s="73" t="s">
        <v>766</v>
      </c>
      <c r="K270" s="73" t="s">
        <v>726</v>
      </c>
      <c r="L270" s="73"/>
      <c r="M270" s="75">
        <v>4</v>
      </c>
      <c r="N270" s="75">
        <v>4</v>
      </c>
      <c r="O270" s="75">
        <v>3</v>
      </c>
      <c r="P270" s="75">
        <v>4</v>
      </c>
      <c r="Q270" s="75">
        <v>3</v>
      </c>
      <c r="R270" s="75">
        <v>4</v>
      </c>
      <c r="S270" s="76">
        <f>SUM(M270:$P270)</f>
        <v>15</v>
      </c>
      <c r="T270" s="75"/>
      <c r="U270" s="76">
        <f t="shared" si="47"/>
        <v>0</v>
      </c>
      <c r="V270" s="75"/>
      <c r="W270" s="75"/>
      <c r="X270" s="75"/>
      <c r="Y270" s="76">
        <f t="shared" si="50"/>
        <v>0</v>
      </c>
      <c r="Z270" s="75"/>
      <c r="AA270" s="76">
        <f t="shared" si="51"/>
        <v>0</v>
      </c>
      <c r="AB270" s="75">
        <v>4</v>
      </c>
      <c r="AC270" s="76">
        <f t="shared" si="52"/>
        <v>4</v>
      </c>
      <c r="AD270" s="75"/>
      <c r="AE270" s="75"/>
      <c r="AF270" s="75"/>
      <c r="AG270" s="75"/>
      <c r="AH270" s="76">
        <f>(AD270*'MS-8,9,10 Domain 3 Weights'!$B$2)+(AE270*'MS-8,9,10 Domain 3 Weights'!$B$3)+(AF270*'MS-8,9,10 Domain 3 Weights'!$B$4)+(AG270*'MS-8,9,10 Domain 3 Weights'!$B$5)</f>
        <v>0</v>
      </c>
      <c r="AI270" s="75">
        <v>3</v>
      </c>
      <c r="AJ270" s="75">
        <v>3</v>
      </c>
      <c r="AK270" s="75">
        <v>3</v>
      </c>
      <c r="AL270" s="76">
        <f t="shared" si="53"/>
        <v>9</v>
      </c>
      <c r="AM270" s="78" t="str">
        <f t="shared" si="54"/>
        <v>No</v>
      </c>
      <c r="AN270" s="78" t="str">
        <f t="shared" si="55"/>
        <v>NOT SELECTED</v>
      </c>
      <c r="AO270" s="78" t="str">
        <f t="shared" si="56"/>
        <v>NOT SELECTED</v>
      </c>
      <c r="AP270" s="60" t="s">
        <v>869</v>
      </c>
      <c r="AQ270" s="73"/>
      <c r="AR270" s="73"/>
    </row>
    <row r="271" spans="1:44" ht="53.25" customHeight="1">
      <c r="A271" s="1" t="s">
        <v>385</v>
      </c>
      <c r="B271" s="70" t="s">
        <v>370</v>
      </c>
      <c r="C271" s="71">
        <v>4</v>
      </c>
      <c r="D271" s="72" t="s">
        <v>890</v>
      </c>
      <c r="E271" s="72"/>
      <c r="F271" s="73" t="s">
        <v>390</v>
      </c>
      <c r="G271" s="74" t="s">
        <v>291</v>
      </c>
      <c r="H271" s="73" t="s">
        <v>389</v>
      </c>
      <c r="I271" s="73" t="s">
        <v>756</v>
      </c>
      <c r="J271" s="73" t="s">
        <v>766</v>
      </c>
      <c r="K271" s="73" t="s">
        <v>726</v>
      </c>
      <c r="L271" s="73"/>
      <c r="M271" s="75">
        <v>4</v>
      </c>
      <c r="N271" s="75">
        <v>4</v>
      </c>
      <c r="O271" s="75">
        <v>3</v>
      </c>
      <c r="P271" s="75">
        <v>4</v>
      </c>
      <c r="Q271" s="75">
        <v>3</v>
      </c>
      <c r="R271" s="75">
        <v>4</v>
      </c>
      <c r="S271" s="76">
        <f>SUM(M271:$P271)</f>
        <v>15</v>
      </c>
      <c r="T271" s="75"/>
      <c r="U271" s="76">
        <f t="shared" si="47"/>
        <v>0</v>
      </c>
      <c r="V271" s="75"/>
      <c r="W271" s="75"/>
      <c r="X271" s="75"/>
      <c r="Y271" s="76">
        <f t="shared" si="50"/>
        <v>0</v>
      </c>
      <c r="Z271" s="75"/>
      <c r="AA271" s="76">
        <f t="shared" si="51"/>
        <v>0</v>
      </c>
      <c r="AB271" s="75">
        <v>4</v>
      </c>
      <c r="AC271" s="76">
        <f t="shared" si="52"/>
        <v>4</v>
      </c>
      <c r="AD271" s="75"/>
      <c r="AE271" s="75"/>
      <c r="AF271" s="75"/>
      <c r="AG271" s="75"/>
      <c r="AH271" s="76">
        <f>(AD271*'MS-8,9,10 Domain 3 Weights'!$B$2)+(AE271*'MS-8,9,10 Domain 3 Weights'!$B$3)+(AF271*'MS-8,9,10 Domain 3 Weights'!$B$4)+(AG271*'MS-8,9,10 Domain 3 Weights'!$B$5)</f>
        <v>0</v>
      </c>
      <c r="AI271" s="75">
        <v>3</v>
      </c>
      <c r="AJ271" s="75">
        <v>3</v>
      </c>
      <c r="AK271" s="75">
        <v>3</v>
      </c>
      <c r="AL271" s="76">
        <f t="shared" si="53"/>
        <v>9</v>
      </c>
      <c r="AM271" s="78" t="str">
        <f t="shared" si="54"/>
        <v>No</v>
      </c>
      <c r="AN271" s="78" t="str">
        <f t="shared" si="55"/>
        <v>NOT SELECTED</v>
      </c>
      <c r="AO271" s="78" t="str">
        <f t="shared" si="56"/>
        <v>NOT SELECTED</v>
      </c>
      <c r="AP271" s="60" t="s">
        <v>869</v>
      </c>
      <c r="AQ271" s="73"/>
      <c r="AR271" s="73"/>
    </row>
    <row r="272" spans="1:44" ht="22.5" customHeight="1">
      <c r="A272" s="1" t="s">
        <v>385</v>
      </c>
      <c r="B272" s="70" t="s">
        <v>370</v>
      </c>
      <c r="C272" s="71">
        <v>5</v>
      </c>
      <c r="D272" s="72" t="s">
        <v>890</v>
      </c>
      <c r="E272" s="72"/>
      <c r="F272" s="73" t="s">
        <v>391</v>
      </c>
      <c r="G272" s="74" t="s">
        <v>291</v>
      </c>
      <c r="H272" s="73" t="s">
        <v>389</v>
      </c>
      <c r="I272" s="73" t="s">
        <v>756</v>
      </c>
      <c r="J272" s="73" t="s">
        <v>766</v>
      </c>
      <c r="K272" s="73" t="s">
        <v>726</v>
      </c>
      <c r="L272" s="73"/>
      <c r="M272" s="75">
        <v>4</v>
      </c>
      <c r="N272" s="75">
        <v>4</v>
      </c>
      <c r="O272" s="75">
        <v>3</v>
      </c>
      <c r="P272" s="75">
        <v>5</v>
      </c>
      <c r="Q272" s="75">
        <v>4</v>
      </c>
      <c r="R272" s="75">
        <v>4</v>
      </c>
      <c r="S272" s="76">
        <f>SUM(M272:$P272)</f>
        <v>16</v>
      </c>
      <c r="T272" s="75"/>
      <c r="U272" s="76">
        <f t="shared" si="47"/>
        <v>0</v>
      </c>
      <c r="V272" s="75"/>
      <c r="W272" s="75"/>
      <c r="X272" s="75"/>
      <c r="Y272" s="76">
        <f t="shared" si="50"/>
        <v>0</v>
      </c>
      <c r="Z272" s="75"/>
      <c r="AA272" s="76">
        <f t="shared" si="51"/>
        <v>0</v>
      </c>
      <c r="AB272" s="75">
        <v>5</v>
      </c>
      <c r="AC272" s="76">
        <f t="shared" si="52"/>
        <v>5</v>
      </c>
      <c r="AD272" s="75"/>
      <c r="AE272" s="75"/>
      <c r="AF272" s="75"/>
      <c r="AG272" s="75"/>
      <c r="AH272" s="76">
        <f>(AD272*'MS-8,9,10 Domain 3 Weights'!$B$2)+(AE272*'MS-8,9,10 Domain 3 Weights'!$B$3)+(AF272*'MS-8,9,10 Domain 3 Weights'!$B$4)+(AG272*'MS-8,9,10 Domain 3 Weights'!$B$5)</f>
        <v>0</v>
      </c>
      <c r="AI272" s="75">
        <v>3</v>
      </c>
      <c r="AJ272" s="75">
        <v>3</v>
      </c>
      <c r="AK272" s="75">
        <v>3</v>
      </c>
      <c r="AL272" s="76">
        <f t="shared" si="53"/>
        <v>9</v>
      </c>
      <c r="AM272" s="78" t="str">
        <f t="shared" si="54"/>
        <v>Yes</v>
      </c>
      <c r="AN272" s="78" t="str">
        <f t="shared" si="55"/>
        <v>SELECTED</v>
      </c>
      <c r="AO272" s="78" t="str">
        <f t="shared" si="56"/>
        <v>NOT SELECTED</v>
      </c>
      <c r="AP272" s="60" t="s">
        <v>868</v>
      </c>
      <c r="AQ272" s="73"/>
      <c r="AR272" s="73"/>
    </row>
    <row r="273" spans="1:44" ht="39">
      <c r="A273" s="1" t="s">
        <v>385</v>
      </c>
      <c r="B273" s="70" t="s">
        <v>370</v>
      </c>
      <c r="C273" s="71">
        <v>6</v>
      </c>
      <c r="D273" s="72" t="s">
        <v>890</v>
      </c>
      <c r="E273" s="72"/>
      <c r="F273" s="73" t="s">
        <v>392</v>
      </c>
      <c r="G273" s="74" t="s">
        <v>298</v>
      </c>
      <c r="H273" s="73" t="s">
        <v>299</v>
      </c>
      <c r="I273" s="73" t="s">
        <v>756</v>
      </c>
      <c r="J273" s="73" t="s">
        <v>769</v>
      </c>
      <c r="K273" s="73" t="s">
        <v>726</v>
      </c>
      <c r="L273" s="73"/>
      <c r="M273" s="75">
        <v>4</v>
      </c>
      <c r="N273" s="75">
        <v>4</v>
      </c>
      <c r="O273" s="75">
        <v>3</v>
      </c>
      <c r="P273" s="75">
        <v>4</v>
      </c>
      <c r="Q273" s="75">
        <v>4</v>
      </c>
      <c r="R273" s="75">
        <v>4</v>
      </c>
      <c r="S273" s="76">
        <f>SUM(M273:$P273)</f>
        <v>15</v>
      </c>
      <c r="T273" s="75"/>
      <c r="U273" s="76">
        <f t="shared" si="47"/>
        <v>0</v>
      </c>
      <c r="V273" s="75"/>
      <c r="W273" s="75"/>
      <c r="X273" s="75"/>
      <c r="Y273" s="76">
        <f t="shared" si="50"/>
        <v>0</v>
      </c>
      <c r="Z273" s="75"/>
      <c r="AA273" s="76">
        <f t="shared" si="51"/>
        <v>0</v>
      </c>
      <c r="AB273" s="75">
        <v>4</v>
      </c>
      <c r="AC273" s="76">
        <f t="shared" si="52"/>
        <v>4</v>
      </c>
      <c r="AD273" s="75"/>
      <c r="AE273" s="75"/>
      <c r="AF273" s="75"/>
      <c r="AG273" s="75"/>
      <c r="AH273" s="76">
        <f>(AD273*'MS-8,9,10 Domain 3 Weights'!$B$2)+(AE273*'MS-8,9,10 Domain 3 Weights'!$B$3)+(AF273*'MS-8,9,10 Domain 3 Weights'!$B$4)+(AG273*'MS-8,9,10 Domain 3 Weights'!$B$5)</f>
        <v>0</v>
      </c>
      <c r="AI273" s="75">
        <v>3</v>
      </c>
      <c r="AJ273" s="75">
        <v>3</v>
      </c>
      <c r="AK273" s="75">
        <v>3</v>
      </c>
      <c r="AL273" s="76">
        <f t="shared" si="53"/>
        <v>9</v>
      </c>
      <c r="AM273" s="78" t="str">
        <f t="shared" si="54"/>
        <v>No</v>
      </c>
      <c r="AN273" s="78" t="str">
        <f t="shared" si="55"/>
        <v>NOT SELECTED</v>
      </c>
      <c r="AO273" s="78" t="str">
        <f t="shared" si="56"/>
        <v>NOT SELECTED</v>
      </c>
      <c r="AP273" s="60" t="s">
        <v>868</v>
      </c>
      <c r="AQ273" s="73"/>
      <c r="AR273" s="73"/>
    </row>
    <row r="274" spans="1:44" ht="37.5" customHeight="1">
      <c r="A274" s="1" t="s">
        <v>385</v>
      </c>
      <c r="B274" s="70" t="s">
        <v>370</v>
      </c>
      <c r="C274" s="71">
        <v>7</v>
      </c>
      <c r="D274" s="72" t="s">
        <v>890</v>
      </c>
      <c r="E274" s="72"/>
      <c r="F274" s="73" t="s">
        <v>393</v>
      </c>
      <c r="G274" s="74" t="s">
        <v>43</v>
      </c>
      <c r="H274" s="73" t="s">
        <v>44</v>
      </c>
      <c r="I274" s="73" t="s">
        <v>756</v>
      </c>
      <c r="J274" s="73" t="s">
        <v>761</v>
      </c>
      <c r="K274" s="73" t="s">
        <v>728</v>
      </c>
      <c r="L274" s="73"/>
      <c r="M274" s="75">
        <v>4</v>
      </c>
      <c r="N274" s="75">
        <v>4</v>
      </c>
      <c r="O274" s="75">
        <v>3</v>
      </c>
      <c r="P274" s="75">
        <v>4</v>
      </c>
      <c r="Q274" s="75">
        <v>3</v>
      </c>
      <c r="R274" s="75">
        <v>4</v>
      </c>
      <c r="S274" s="76">
        <f>SUM(M274:$P274)</f>
        <v>15</v>
      </c>
      <c r="T274" s="75"/>
      <c r="U274" s="76">
        <f t="shared" si="47"/>
        <v>0</v>
      </c>
      <c r="V274" s="75"/>
      <c r="W274" s="75"/>
      <c r="X274" s="75"/>
      <c r="Y274" s="76">
        <f t="shared" si="50"/>
        <v>0</v>
      </c>
      <c r="Z274" s="75"/>
      <c r="AA274" s="76">
        <f t="shared" si="51"/>
        <v>0</v>
      </c>
      <c r="AB274" s="75">
        <v>4</v>
      </c>
      <c r="AC274" s="76">
        <f t="shared" si="52"/>
        <v>4</v>
      </c>
      <c r="AD274" s="75"/>
      <c r="AE274" s="75"/>
      <c r="AF274" s="75"/>
      <c r="AG274" s="75"/>
      <c r="AH274" s="76">
        <f>(AD274*'MS-8,9,10 Domain 3 Weights'!$B$2)+(AE274*'MS-8,9,10 Domain 3 Weights'!$B$3)+(AF274*'MS-8,9,10 Domain 3 Weights'!$B$4)+(AG274*'MS-8,9,10 Domain 3 Weights'!$B$5)</f>
        <v>0</v>
      </c>
      <c r="AI274" s="75">
        <v>3</v>
      </c>
      <c r="AJ274" s="75">
        <v>3</v>
      </c>
      <c r="AK274" s="75">
        <v>3</v>
      </c>
      <c r="AL274" s="76">
        <f t="shared" si="53"/>
        <v>9</v>
      </c>
      <c r="AM274" s="78" t="str">
        <f t="shared" si="54"/>
        <v>No</v>
      </c>
      <c r="AN274" s="78" t="str">
        <f t="shared" si="55"/>
        <v>NOT SELECTED</v>
      </c>
      <c r="AO274" s="78" t="str">
        <f t="shared" si="56"/>
        <v>NOT SELECTED</v>
      </c>
      <c r="AP274" s="60" t="s">
        <v>869</v>
      </c>
      <c r="AQ274" s="73"/>
      <c r="AR274" s="73"/>
    </row>
    <row r="275" spans="1:44" ht="53.25" customHeight="1">
      <c r="A275" s="1" t="s">
        <v>385</v>
      </c>
      <c r="B275" s="70" t="s">
        <v>370</v>
      </c>
      <c r="C275" s="71">
        <v>8</v>
      </c>
      <c r="D275" s="72" t="s">
        <v>890</v>
      </c>
      <c r="E275" s="72"/>
      <c r="F275" s="73" t="s">
        <v>394</v>
      </c>
      <c r="G275" s="74" t="s">
        <v>43</v>
      </c>
      <c r="H275" s="73" t="s">
        <v>395</v>
      </c>
      <c r="I275" s="73" t="s">
        <v>756</v>
      </c>
      <c r="J275" s="73" t="s">
        <v>761</v>
      </c>
      <c r="K275" s="73" t="s">
        <v>727</v>
      </c>
      <c r="L275" s="73"/>
      <c r="M275" s="75">
        <v>4</v>
      </c>
      <c r="N275" s="75">
        <v>4</v>
      </c>
      <c r="O275" s="75">
        <v>3</v>
      </c>
      <c r="P275" s="75">
        <v>5</v>
      </c>
      <c r="Q275" s="75">
        <v>3</v>
      </c>
      <c r="R275" s="75">
        <v>4</v>
      </c>
      <c r="S275" s="76">
        <f>SUM(M275:$P275)</f>
        <v>16</v>
      </c>
      <c r="T275" s="75"/>
      <c r="U275" s="76">
        <f t="shared" si="47"/>
        <v>0</v>
      </c>
      <c r="V275" s="75"/>
      <c r="W275" s="75"/>
      <c r="X275" s="75"/>
      <c r="Y275" s="76">
        <f t="shared" si="50"/>
        <v>0</v>
      </c>
      <c r="Z275" s="75"/>
      <c r="AA275" s="76">
        <f t="shared" si="51"/>
        <v>0</v>
      </c>
      <c r="AB275" s="75">
        <v>5</v>
      </c>
      <c r="AC275" s="76">
        <f t="shared" si="52"/>
        <v>5</v>
      </c>
      <c r="AD275" s="75"/>
      <c r="AE275" s="75"/>
      <c r="AF275" s="75"/>
      <c r="AG275" s="75"/>
      <c r="AH275" s="76">
        <f>(AD275*'MS-8,9,10 Domain 3 Weights'!$B$2)+(AE275*'MS-8,9,10 Domain 3 Weights'!$B$3)+(AF275*'MS-8,9,10 Domain 3 Weights'!$B$4)+(AG275*'MS-8,9,10 Domain 3 Weights'!$B$5)</f>
        <v>0</v>
      </c>
      <c r="AI275" s="75">
        <v>3</v>
      </c>
      <c r="AJ275" s="75">
        <v>3</v>
      </c>
      <c r="AK275" s="75">
        <v>3</v>
      </c>
      <c r="AL275" s="76">
        <f t="shared" si="53"/>
        <v>9</v>
      </c>
      <c r="AM275" s="78" t="str">
        <f t="shared" si="54"/>
        <v>Yes</v>
      </c>
      <c r="AN275" s="78" t="str">
        <f t="shared" si="55"/>
        <v>SELECTED</v>
      </c>
      <c r="AO275" s="78" t="str">
        <f t="shared" si="56"/>
        <v>NOT SELECTED</v>
      </c>
      <c r="AP275" s="60" t="s">
        <v>868</v>
      </c>
      <c r="AQ275" s="73"/>
      <c r="AR275" s="73"/>
    </row>
    <row r="276" spans="1:44" ht="33" customHeight="1">
      <c r="A276" s="1" t="s">
        <v>385</v>
      </c>
      <c r="B276" s="70" t="s">
        <v>370</v>
      </c>
      <c r="C276" s="71">
        <v>9</v>
      </c>
      <c r="D276" s="72" t="s">
        <v>890</v>
      </c>
      <c r="E276" s="72"/>
      <c r="F276" s="73" t="s">
        <v>396</v>
      </c>
      <c r="G276" s="74" t="s">
        <v>380</v>
      </c>
      <c r="H276" s="73" t="s">
        <v>381</v>
      </c>
      <c r="I276" s="73" t="s">
        <v>756</v>
      </c>
      <c r="J276" s="73" t="s">
        <v>762</v>
      </c>
      <c r="K276" s="73" t="s">
        <v>726</v>
      </c>
      <c r="L276" s="73"/>
      <c r="M276" s="75">
        <v>4</v>
      </c>
      <c r="N276" s="75">
        <v>4</v>
      </c>
      <c r="O276" s="75">
        <v>3</v>
      </c>
      <c r="P276" s="75">
        <v>5</v>
      </c>
      <c r="Q276" s="75">
        <v>3</v>
      </c>
      <c r="R276" s="75">
        <v>4</v>
      </c>
      <c r="S276" s="76">
        <f>SUM(M276:$P276)</f>
        <v>16</v>
      </c>
      <c r="T276" s="75"/>
      <c r="U276" s="76">
        <f t="shared" si="47"/>
        <v>0</v>
      </c>
      <c r="V276" s="75"/>
      <c r="W276" s="75"/>
      <c r="X276" s="75"/>
      <c r="Y276" s="76">
        <f t="shared" si="50"/>
        <v>0</v>
      </c>
      <c r="Z276" s="75"/>
      <c r="AA276" s="76">
        <f t="shared" si="51"/>
        <v>0</v>
      </c>
      <c r="AB276" s="75">
        <v>4</v>
      </c>
      <c r="AC276" s="76">
        <f t="shared" si="52"/>
        <v>4</v>
      </c>
      <c r="AD276" s="75"/>
      <c r="AE276" s="75"/>
      <c r="AF276" s="75"/>
      <c r="AG276" s="75"/>
      <c r="AH276" s="76">
        <f>(AD276*'MS-8,9,10 Domain 3 Weights'!$B$2)+(AE276*'MS-8,9,10 Domain 3 Weights'!$B$3)+(AF276*'MS-8,9,10 Domain 3 Weights'!$B$4)+(AG276*'MS-8,9,10 Domain 3 Weights'!$B$5)</f>
        <v>0</v>
      </c>
      <c r="AI276" s="75">
        <v>3</v>
      </c>
      <c r="AJ276" s="75">
        <v>3</v>
      </c>
      <c r="AK276" s="75">
        <v>3</v>
      </c>
      <c r="AL276" s="76">
        <f t="shared" si="53"/>
        <v>9</v>
      </c>
      <c r="AM276" s="78" t="str">
        <f t="shared" si="54"/>
        <v>No</v>
      </c>
      <c r="AN276" s="78" t="str">
        <f t="shared" si="55"/>
        <v>NOT SELECTED</v>
      </c>
      <c r="AO276" s="78" t="str">
        <f t="shared" si="56"/>
        <v>NOT SELECTED</v>
      </c>
      <c r="AP276" s="60" t="s">
        <v>872</v>
      </c>
      <c r="AQ276" s="73"/>
      <c r="AR276" s="73" t="s">
        <v>397</v>
      </c>
    </row>
    <row r="277" spans="1:44" ht="28.5" customHeight="1">
      <c r="A277" s="1" t="s">
        <v>385</v>
      </c>
      <c r="B277" s="70" t="s">
        <v>370</v>
      </c>
      <c r="C277" s="71">
        <v>10</v>
      </c>
      <c r="D277" s="72" t="s">
        <v>890</v>
      </c>
      <c r="E277" s="72"/>
      <c r="F277" s="73" t="s">
        <v>398</v>
      </c>
      <c r="G277" s="74" t="s">
        <v>380</v>
      </c>
      <c r="H277" s="73" t="s">
        <v>381</v>
      </c>
      <c r="I277" s="73" t="s">
        <v>756</v>
      </c>
      <c r="J277" s="73" t="s">
        <v>762</v>
      </c>
      <c r="K277" s="73" t="s">
        <v>726</v>
      </c>
      <c r="L277" s="73"/>
      <c r="M277" s="75">
        <v>4</v>
      </c>
      <c r="N277" s="75">
        <v>4</v>
      </c>
      <c r="O277" s="75">
        <v>3</v>
      </c>
      <c r="P277" s="75">
        <v>5</v>
      </c>
      <c r="Q277" s="75">
        <v>3</v>
      </c>
      <c r="R277" s="75">
        <v>4</v>
      </c>
      <c r="S277" s="76">
        <f>SUM(M277:$P277)</f>
        <v>16</v>
      </c>
      <c r="T277" s="75"/>
      <c r="U277" s="76">
        <f t="shared" si="47"/>
        <v>0</v>
      </c>
      <c r="V277" s="75"/>
      <c r="W277" s="75"/>
      <c r="X277" s="75"/>
      <c r="Y277" s="76">
        <f t="shared" si="50"/>
        <v>0</v>
      </c>
      <c r="Z277" s="75"/>
      <c r="AA277" s="76">
        <f t="shared" si="51"/>
        <v>0</v>
      </c>
      <c r="AB277" s="75">
        <v>5</v>
      </c>
      <c r="AC277" s="76">
        <f t="shared" si="52"/>
        <v>5</v>
      </c>
      <c r="AD277" s="75"/>
      <c r="AE277" s="75"/>
      <c r="AF277" s="75"/>
      <c r="AG277" s="75"/>
      <c r="AH277" s="76">
        <f>(AD277*'MS-8,9,10 Domain 3 Weights'!$B$2)+(AE277*'MS-8,9,10 Domain 3 Weights'!$B$3)+(AF277*'MS-8,9,10 Domain 3 Weights'!$B$4)+(AG277*'MS-8,9,10 Domain 3 Weights'!$B$5)</f>
        <v>0</v>
      </c>
      <c r="AI277" s="75">
        <v>3</v>
      </c>
      <c r="AJ277" s="75">
        <v>3</v>
      </c>
      <c r="AK277" s="75">
        <v>3</v>
      </c>
      <c r="AL277" s="76">
        <f t="shared" si="53"/>
        <v>9</v>
      </c>
      <c r="AM277" s="78" t="str">
        <f t="shared" si="54"/>
        <v>Yes</v>
      </c>
      <c r="AN277" s="78" t="str">
        <f t="shared" si="55"/>
        <v>SELECTED</v>
      </c>
      <c r="AO277" s="78" t="str">
        <f t="shared" si="56"/>
        <v>NOT SELECTED</v>
      </c>
      <c r="AP277" s="60" t="s">
        <v>869</v>
      </c>
      <c r="AQ277" s="73"/>
      <c r="AR277" s="73" t="s">
        <v>924</v>
      </c>
    </row>
    <row r="278" spans="1:44" ht="30" customHeight="1">
      <c r="A278" s="1" t="s">
        <v>385</v>
      </c>
      <c r="B278" s="70" t="s">
        <v>370</v>
      </c>
      <c r="C278" s="71">
        <v>11</v>
      </c>
      <c r="D278" s="72" t="s">
        <v>890</v>
      </c>
      <c r="E278" s="72"/>
      <c r="F278" s="73" t="s">
        <v>399</v>
      </c>
      <c r="G278" s="74" t="s">
        <v>380</v>
      </c>
      <c r="H278" s="73" t="s">
        <v>381</v>
      </c>
      <c r="I278" s="73" t="s">
        <v>756</v>
      </c>
      <c r="J278" s="73" t="s">
        <v>762</v>
      </c>
      <c r="K278" s="73" t="s">
        <v>726</v>
      </c>
      <c r="L278" s="73"/>
      <c r="M278" s="75">
        <v>4</v>
      </c>
      <c r="N278" s="75">
        <v>4</v>
      </c>
      <c r="O278" s="75">
        <v>3</v>
      </c>
      <c r="P278" s="75">
        <v>5</v>
      </c>
      <c r="Q278" s="75">
        <v>3</v>
      </c>
      <c r="R278" s="75">
        <v>4</v>
      </c>
      <c r="S278" s="76">
        <f>SUM(M278:$P278)</f>
        <v>16</v>
      </c>
      <c r="T278" s="75"/>
      <c r="U278" s="76">
        <f t="shared" ref="U278:U341" si="57">IF(D278="MS-1",T278*(VLOOKUP(J278,_tbl.MS1,3,FALSE)),T278)</f>
        <v>0</v>
      </c>
      <c r="V278" s="75"/>
      <c r="W278" s="75"/>
      <c r="X278" s="75"/>
      <c r="Y278" s="76">
        <f t="shared" si="50"/>
        <v>0</v>
      </c>
      <c r="Z278" s="75"/>
      <c r="AA278" s="76">
        <f t="shared" si="51"/>
        <v>0</v>
      </c>
      <c r="AB278" s="75">
        <v>4</v>
      </c>
      <c r="AC278" s="76">
        <f t="shared" si="52"/>
        <v>4</v>
      </c>
      <c r="AD278" s="75"/>
      <c r="AE278" s="75"/>
      <c r="AF278" s="75"/>
      <c r="AG278" s="75"/>
      <c r="AH278" s="76">
        <f>(AD278*'MS-8,9,10 Domain 3 Weights'!$B$2)+(AE278*'MS-8,9,10 Domain 3 Weights'!$B$3)+(AF278*'MS-8,9,10 Domain 3 Weights'!$B$4)+(AG278*'MS-8,9,10 Domain 3 Weights'!$B$5)</f>
        <v>0</v>
      </c>
      <c r="AI278" s="75">
        <v>3</v>
      </c>
      <c r="AJ278" s="75">
        <v>3</v>
      </c>
      <c r="AK278" s="75">
        <v>3</v>
      </c>
      <c r="AL278" s="76">
        <f t="shared" si="53"/>
        <v>9</v>
      </c>
      <c r="AM278" s="78" t="str">
        <f t="shared" si="54"/>
        <v>No</v>
      </c>
      <c r="AN278" s="78" t="str">
        <f t="shared" si="55"/>
        <v>NOT SELECTED</v>
      </c>
      <c r="AO278" s="78" t="str">
        <f t="shared" si="56"/>
        <v>NOT SELECTED</v>
      </c>
      <c r="AP278" s="60" t="s">
        <v>869</v>
      </c>
      <c r="AQ278" s="73"/>
      <c r="AR278" s="73"/>
    </row>
    <row r="279" spans="1:44" ht="33.75" customHeight="1">
      <c r="A279" s="1" t="s">
        <v>385</v>
      </c>
      <c r="B279" s="70" t="s">
        <v>370</v>
      </c>
      <c r="C279" s="71">
        <v>12</v>
      </c>
      <c r="D279" s="72" t="s">
        <v>890</v>
      </c>
      <c r="E279" s="72"/>
      <c r="F279" s="73" t="s">
        <v>400</v>
      </c>
      <c r="G279" s="74" t="s">
        <v>380</v>
      </c>
      <c r="H279" s="73" t="s">
        <v>381</v>
      </c>
      <c r="I279" s="73" t="s">
        <v>756</v>
      </c>
      <c r="J279" s="73" t="s">
        <v>762</v>
      </c>
      <c r="K279" s="73" t="s">
        <v>726</v>
      </c>
      <c r="L279" s="73"/>
      <c r="M279" s="75">
        <v>4</v>
      </c>
      <c r="N279" s="75">
        <v>4</v>
      </c>
      <c r="O279" s="75">
        <v>3</v>
      </c>
      <c r="P279" s="75">
        <v>5</v>
      </c>
      <c r="Q279" s="75">
        <v>3</v>
      </c>
      <c r="R279" s="75">
        <v>4</v>
      </c>
      <c r="S279" s="76">
        <f>SUM(M279:$P279)</f>
        <v>16</v>
      </c>
      <c r="T279" s="75"/>
      <c r="U279" s="76">
        <f t="shared" si="57"/>
        <v>0</v>
      </c>
      <c r="V279" s="75"/>
      <c r="W279" s="75"/>
      <c r="X279" s="75"/>
      <c r="Y279" s="76">
        <f t="shared" si="50"/>
        <v>0</v>
      </c>
      <c r="Z279" s="75"/>
      <c r="AA279" s="76">
        <f t="shared" si="51"/>
        <v>0</v>
      </c>
      <c r="AB279" s="75">
        <v>4</v>
      </c>
      <c r="AC279" s="76">
        <f t="shared" si="52"/>
        <v>4</v>
      </c>
      <c r="AD279" s="75"/>
      <c r="AE279" s="75"/>
      <c r="AF279" s="75"/>
      <c r="AG279" s="75"/>
      <c r="AH279" s="76">
        <f>(AD279*'MS-8,9,10 Domain 3 Weights'!$B$2)+(AE279*'MS-8,9,10 Domain 3 Weights'!$B$3)+(AF279*'MS-8,9,10 Domain 3 Weights'!$B$4)+(AG279*'MS-8,9,10 Domain 3 Weights'!$B$5)</f>
        <v>0</v>
      </c>
      <c r="AI279" s="75">
        <v>3</v>
      </c>
      <c r="AJ279" s="75">
        <v>3</v>
      </c>
      <c r="AK279" s="75">
        <v>3</v>
      </c>
      <c r="AL279" s="76">
        <f t="shared" si="53"/>
        <v>9</v>
      </c>
      <c r="AM279" s="78" t="str">
        <f t="shared" si="54"/>
        <v>No</v>
      </c>
      <c r="AN279" s="78" t="str">
        <f t="shared" si="55"/>
        <v>NOT SELECTED</v>
      </c>
      <c r="AO279" s="78" t="str">
        <f t="shared" si="56"/>
        <v>NOT SELECTED</v>
      </c>
      <c r="AP279" s="60" t="s">
        <v>868</v>
      </c>
      <c r="AQ279" s="73"/>
      <c r="AR279" s="73"/>
    </row>
    <row r="280" spans="1:44" ht="52">
      <c r="A280" s="1" t="s">
        <v>401</v>
      </c>
      <c r="B280" s="70" t="s">
        <v>370</v>
      </c>
      <c r="C280" s="71">
        <v>1</v>
      </c>
      <c r="D280" s="72" t="s">
        <v>890</v>
      </c>
      <c r="E280" s="72"/>
      <c r="F280" s="73" t="s">
        <v>402</v>
      </c>
      <c r="G280" s="74" t="s">
        <v>770</v>
      </c>
      <c r="H280" s="73" t="s">
        <v>403</v>
      </c>
      <c r="I280" s="73" t="s">
        <v>756</v>
      </c>
      <c r="J280" s="73" t="s">
        <v>770</v>
      </c>
      <c r="K280" s="73" t="s">
        <v>726</v>
      </c>
      <c r="L280" s="73"/>
      <c r="M280" s="75">
        <v>4</v>
      </c>
      <c r="N280" s="75">
        <v>3</v>
      </c>
      <c r="O280" s="75">
        <v>4</v>
      </c>
      <c r="P280" s="75">
        <v>3</v>
      </c>
      <c r="Q280" s="75">
        <v>4</v>
      </c>
      <c r="R280" s="75">
        <v>4</v>
      </c>
      <c r="S280" s="76">
        <f>SUM(M280:$P280)</f>
        <v>14</v>
      </c>
      <c r="T280" s="75"/>
      <c r="U280" s="76">
        <f t="shared" si="57"/>
        <v>0</v>
      </c>
      <c r="V280" s="75"/>
      <c r="W280" s="75"/>
      <c r="X280" s="75"/>
      <c r="Y280" s="76">
        <f t="shared" si="50"/>
        <v>0</v>
      </c>
      <c r="Z280" s="75"/>
      <c r="AA280" s="76">
        <f t="shared" si="51"/>
        <v>0</v>
      </c>
      <c r="AB280" s="75">
        <v>4</v>
      </c>
      <c r="AC280" s="76">
        <f t="shared" si="52"/>
        <v>4</v>
      </c>
      <c r="AD280" s="75"/>
      <c r="AE280" s="75"/>
      <c r="AF280" s="75"/>
      <c r="AG280" s="75"/>
      <c r="AH280" s="76">
        <f>(AD280*'MS-8,9,10 Domain 3 Weights'!$B$2)+(AE280*'MS-8,9,10 Domain 3 Weights'!$B$3)+(AF280*'MS-8,9,10 Domain 3 Weights'!$B$4)+(AG280*'MS-8,9,10 Domain 3 Weights'!$B$5)</f>
        <v>0</v>
      </c>
      <c r="AI280" s="75">
        <v>3</v>
      </c>
      <c r="AJ280" s="75">
        <v>3</v>
      </c>
      <c r="AK280" s="75">
        <v>3</v>
      </c>
      <c r="AL280" s="76">
        <f t="shared" si="53"/>
        <v>9</v>
      </c>
      <c r="AM280" s="78" t="str">
        <f t="shared" si="54"/>
        <v>No</v>
      </c>
      <c r="AN280" s="78" t="str">
        <f t="shared" si="55"/>
        <v>NOT SELECTED</v>
      </c>
      <c r="AO280" s="78" t="str">
        <f t="shared" si="56"/>
        <v>NOT SELECTED</v>
      </c>
      <c r="AP280" s="60" t="s">
        <v>869</v>
      </c>
      <c r="AQ280" s="73"/>
      <c r="AR280" s="73"/>
    </row>
    <row r="281" spans="1:44" ht="43.5" customHeight="1">
      <c r="A281" s="1" t="s">
        <v>401</v>
      </c>
      <c r="B281" s="70" t="s">
        <v>370</v>
      </c>
      <c r="C281" s="71">
        <v>2</v>
      </c>
      <c r="D281" s="72" t="s">
        <v>890</v>
      </c>
      <c r="E281" s="72"/>
      <c r="F281" s="73" t="s">
        <v>404</v>
      </c>
      <c r="G281" s="74" t="s">
        <v>291</v>
      </c>
      <c r="H281" s="73" t="s">
        <v>294</v>
      </c>
      <c r="I281" s="73" t="s">
        <v>756</v>
      </c>
      <c r="J281" s="73" t="s">
        <v>291</v>
      </c>
      <c r="K281" s="73" t="s">
        <v>726</v>
      </c>
      <c r="L281" s="73"/>
      <c r="M281" s="75">
        <v>4</v>
      </c>
      <c r="N281" s="75">
        <v>3</v>
      </c>
      <c r="O281" s="75">
        <v>4</v>
      </c>
      <c r="P281" s="75">
        <v>3</v>
      </c>
      <c r="Q281" s="75">
        <v>4</v>
      </c>
      <c r="R281" s="75">
        <v>4</v>
      </c>
      <c r="S281" s="76">
        <f>SUM(M281:$P281)</f>
        <v>14</v>
      </c>
      <c r="T281" s="75"/>
      <c r="U281" s="76">
        <f t="shared" si="57"/>
        <v>0</v>
      </c>
      <c r="V281" s="75"/>
      <c r="W281" s="75"/>
      <c r="X281" s="75"/>
      <c r="Y281" s="76">
        <f t="shared" si="50"/>
        <v>0</v>
      </c>
      <c r="Z281" s="75"/>
      <c r="AA281" s="76">
        <f t="shared" si="51"/>
        <v>0</v>
      </c>
      <c r="AB281" s="75">
        <v>4</v>
      </c>
      <c r="AC281" s="76">
        <f t="shared" si="52"/>
        <v>4</v>
      </c>
      <c r="AD281" s="75"/>
      <c r="AE281" s="75"/>
      <c r="AF281" s="75"/>
      <c r="AG281" s="75"/>
      <c r="AH281" s="76">
        <f>(AD281*'MS-8,9,10 Domain 3 Weights'!$B$2)+(AE281*'MS-8,9,10 Domain 3 Weights'!$B$3)+(AF281*'MS-8,9,10 Domain 3 Weights'!$B$4)+(AG281*'MS-8,9,10 Domain 3 Weights'!$B$5)</f>
        <v>0</v>
      </c>
      <c r="AI281" s="75">
        <v>3</v>
      </c>
      <c r="AJ281" s="75">
        <v>3</v>
      </c>
      <c r="AK281" s="75">
        <v>3</v>
      </c>
      <c r="AL281" s="76">
        <f t="shared" si="53"/>
        <v>9</v>
      </c>
      <c r="AM281" s="78" t="str">
        <f t="shared" si="54"/>
        <v>No</v>
      </c>
      <c r="AN281" s="78" t="str">
        <f t="shared" si="55"/>
        <v>NOT SELECTED</v>
      </c>
      <c r="AO281" s="78" t="str">
        <f t="shared" si="56"/>
        <v>NOT SELECTED</v>
      </c>
      <c r="AP281" s="60" t="s">
        <v>869</v>
      </c>
      <c r="AQ281" s="73"/>
      <c r="AR281" s="73"/>
    </row>
    <row r="282" spans="1:44" ht="80">
      <c r="A282" s="1" t="s">
        <v>401</v>
      </c>
      <c r="B282" s="70" t="s">
        <v>370</v>
      </c>
      <c r="C282" s="71">
        <v>3</v>
      </c>
      <c r="D282" s="72" t="s">
        <v>890</v>
      </c>
      <c r="E282" s="72"/>
      <c r="F282" s="73" t="s">
        <v>405</v>
      </c>
      <c r="G282" s="74" t="s">
        <v>43</v>
      </c>
      <c r="H282" s="73" t="s">
        <v>44</v>
      </c>
      <c r="I282" s="73" t="s">
        <v>756</v>
      </c>
      <c r="J282" s="73"/>
      <c r="K282" s="73" t="s">
        <v>726</v>
      </c>
      <c r="L282" s="73"/>
      <c r="M282" s="75">
        <v>4</v>
      </c>
      <c r="N282" s="75">
        <v>3</v>
      </c>
      <c r="O282" s="75">
        <v>4</v>
      </c>
      <c r="P282" s="75">
        <v>3</v>
      </c>
      <c r="Q282" s="75">
        <v>4</v>
      </c>
      <c r="R282" s="75">
        <v>4</v>
      </c>
      <c r="S282" s="76">
        <f>SUM(M282:$P282)</f>
        <v>14</v>
      </c>
      <c r="T282" s="75"/>
      <c r="U282" s="76">
        <f t="shared" si="57"/>
        <v>0</v>
      </c>
      <c r="V282" s="75"/>
      <c r="W282" s="75"/>
      <c r="X282" s="75"/>
      <c r="Y282" s="76">
        <f t="shared" si="50"/>
        <v>0</v>
      </c>
      <c r="Z282" s="75"/>
      <c r="AA282" s="76">
        <f t="shared" si="51"/>
        <v>0</v>
      </c>
      <c r="AB282" s="75">
        <v>4</v>
      </c>
      <c r="AC282" s="76">
        <f t="shared" si="52"/>
        <v>4</v>
      </c>
      <c r="AD282" s="75"/>
      <c r="AE282" s="75"/>
      <c r="AF282" s="75"/>
      <c r="AG282" s="75"/>
      <c r="AH282" s="76">
        <f>(AD282*'MS-8,9,10 Domain 3 Weights'!$B$2)+(AE282*'MS-8,9,10 Domain 3 Weights'!$B$3)+(AF282*'MS-8,9,10 Domain 3 Weights'!$B$4)+(AG282*'MS-8,9,10 Domain 3 Weights'!$B$5)</f>
        <v>0</v>
      </c>
      <c r="AI282" s="75">
        <v>3</v>
      </c>
      <c r="AJ282" s="75">
        <v>3</v>
      </c>
      <c r="AK282" s="75">
        <v>3</v>
      </c>
      <c r="AL282" s="76">
        <f t="shared" si="53"/>
        <v>9</v>
      </c>
      <c r="AM282" s="78" t="str">
        <f t="shared" si="54"/>
        <v>No</v>
      </c>
      <c r="AN282" s="78" t="str">
        <f t="shared" si="55"/>
        <v>NOT SELECTED</v>
      </c>
      <c r="AO282" s="78" t="str">
        <f t="shared" si="56"/>
        <v>NOT SELECTED</v>
      </c>
      <c r="AP282" s="60" t="s">
        <v>869</v>
      </c>
      <c r="AQ282" s="73"/>
      <c r="AR282" s="73"/>
    </row>
    <row r="283" spans="1:44" ht="39">
      <c r="A283" s="1" t="s">
        <v>401</v>
      </c>
      <c r="B283" s="70" t="s">
        <v>370</v>
      </c>
      <c r="C283" s="71">
        <v>4</v>
      </c>
      <c r="D283" s="72" t="s">
        <v>890</v>
      </c>
      <c r="E283" s="72"/>
      <c r="F283" s="73" t="s">
        <v>406</v>
      </c>
      <c r="G283" s="74" t="s">
        <v>770</v>
      </c>
      <c r="H283" s="73" t="s">
        <v>403</v>
      </c>
      <c r="I283" s="73" t="s">
        <v>756</v>
      </c>
      <c r="J283" s="73" t="s">
        <v>770</v>
      </c>
      <c r="K283" s="73" t="s">
        <v>726</v>
      </c>
      <c r="L283" s="73"/>
      <c r="M283" s="75">
        <v>4</v>
      </c>
      <c r="N283" s="75">
        <v>4</v>
      </c>
      <c r="O283" s="75">
        <v>3</v>
      </c>
      <c r="P283" s="75">
        <v>5</v>
      </c>
      <c r="Q283" s="75">
        <v>4</v>
      </c>
      <c r="R283" s="75">
        <v>4</v>
      </c>
      <c r="S283" s="76">
        <f>SUM(M283:$P283)</f>
        <v>16</v>
      </c>
      <c r="T283" s="75"/>
      <c r="U283" s="76">
        <f t="shared" si="57"/>
        <v>0</v>
      </c>
      <c r="V283" s="75"/>
      <c r="W283" s="75"/>
      <c r="X283" s="75"/>
      <c r="Y283" s="76">
        <f t="shared" si="50"/>
        <v>0</v>
      </c>
      <c r="Z283" s="75"/>
      <c r="AA283" s="76">
        <f t="shared" si="51"/>
        <v>0</v>
      </c>
      <c r="AB283" s="75">
        <v>5</v>
      </c>
      <c r="AC283" s="76">
        <f t="shared" si="52"/>
        <v>5</v>
      </c>
      <c r="AD283" s="75"/>
      <c r="AE283" s="75"/>
      <c r="AF283" s="75"/>
      <c r="AG283" s="75"/>
      <c r="AH283" s="76">
        <f>(AD283*'MS-8,9,10 Domain 3 Weights'!$B$2)+(AE283*'MS-8,9,10 Domain 3 Weights'!$B$3)+(AF283*'MS-8,9,10 Domain 3 Weights'!$B$4)+(AG283*'MS-8,9,10 Domain 3 Weights'!$B$5)</f>
        <v>0</v>
      </c>
      <c r="AI283" s="75">
        <v>3</v>
      </c>
      <c r="AJ283" s="75">
        <v>3</v>
      </c>
      <c r="AK283" s="75">
        <v>3</v>
      </c>
      <c r="AL283" s="76">
        <f t="shared" si="53"/>
        <v>9</v>
      </c>
      <c r="AM283" s="78" t="str">
        <f t="shared" si="54"/>
        <v>Yes</v>
      </c>
      <c r="AN283" s="78" t="str">
        <f t="shared" si="55"/>
        <v>SELECTED</v>
      </c>
      <c r="AO283" s="78" t="str">
        <f t="shared" si="56"/>
        <v>NOT SELECTED</v>
      </c>
      <c r="AP283" s="60" t="s">
        <v>872</v>
      </c>
      <c r="AQ283" s="73"/>
      <c r="AR283" s="73"/>
    </row>
    <row r="284" spans="1:44" ht="39">
      <c r="A284" s="1" t="s">
        <v>401</v>
      </c>
      <c r="B284" s="70" t="s">
        <v>370</v>
      </c>
      <c r="C284" s="71">
        <v>5</v>
      </c>
      <c r="D284" s="72" t="s">
        <v>890</v>
      </c>
      <c r="E284" s="72"/>
      <c r="F284" s="73" t="s">
        <v>407</v>
      </c>
      <c r="G284" s="74" t="s">
        <v>770</v>
      </c>
      <c r="H284" s="73" t="s">
        <v>403</v>
      </c>
      <c r="I284" s="73" t="s">
        <v>756</v>
      </c>
      <c r="J284" s="73" t="s">
        <v>770</v>
      </c>
      <c r="K284" s="73" t="s">
        <v>726</v>
      </c>
      <c r="L284" s="73"/>
      <c r="M284" s="75">
        <v>4</v>
      </c>
      <c r="N284" s="75">
        <v>5</v>
      </c>
      <c r="O284" s="75">
        <v>3</v>
      </c>
      <c r="P284" s="75">
        <v>4</v>
      </c>
      <c r="Q284" s="75">
        <v>3</v>
      </c>
      <c r="R284" s="75">
        <v>4</v>
      </c>
      <c r="S284" s="76">
        <f>SUM(M284:$P284)</f>
        <v>16</v>
      </c>
      <c r="T284" s="75"/>
      <c r="U284" s="76">
        <f t="shared" si="57"/>
        <v>0</v>
      </c>
      <c r="V284" s="75"/>
      <c r="W284" s="75"/>
      <c r="X284" s="75"/>
      <c r="Y284" s="76">
        <f t="shared" si="50"/>
        <v>0</v>
      </c>
      <c r="Z284" s="75"/>
      <c r="AA284" s="76">
        <f t="shared" si="51"/>
        <v>0</v>
      </c>
      <c r="AB284" s="75">
        <v>5</v>
      </c>
      <c r="AC284" s="76">
        <f t="shared" si="52"/>
        <v>5</v>
      </c>
      <c r="AD284" s="75"/>
      <c r="AE284" s="75"/>
      <c r="AF284" s="75"/>
      <c r="AG284" s="75"/>
      <c r="AH284" s="76">
        <f>(AD284*'MS-8,9,10 Domain 3 Weights'!$B$2)+(AE284*'MS-8,9,10 Domain 3 Weights'!$B$3)+(AF284*'MS-8,9,10 Domain 3 Weights'!$B$4)+(AG284*'MS-8,9,10 Domain 3 Weights'!$B$5)</f>
        <v>0</v>
      </c>
      <c r="AI284" s="75">
        <v>3</v>
      </c>
      <c r="AJ284" s="75">
        <v>3</v>
      </c>
      <c r="AK284" s="75">
        <v>3</v>
      </c>
      <c r="AL284" s="76">
        <f t="shared" si="53"/>
        <v>9</v>
      </c>
      <c r="AM284" s="78" t="str">
        <f t="shared" si="54"/>
        <v>Yes</v>
      </c>
      <c r="AN284" s="78" t="str">
        <f t="shared" si="55"/>
        <v>SELECTED</v>
      </c>
      <c r="AO284" s="78" t="str">
        <f t="shared" si="56"/>
        <v>NOT SELECTED</v>
      </c>
      <c r="AP284" s="60" t="s">
        <v>872</v>
      </c>
      <c r="AQ284" s="73"/>
      <c r="AR284" s="73"/>
    </row>
    <row r="285" spans="1:44" ht="33" customHeight="1">
      <c r="A285" s="1" t="s">
        <v>401</v>
      </c>
      <c r="B285" s="70" t="s">
        <v>370</v>
      </c>
      <c r="C285" s="71">
        <v>6</v>
      </c>
      <c r="D285" s="72" t="s">
        <v>890</v>
      </c>
      <c r="E285" s="72"/>
      <c r="F285" s="73" t="s">
        <v>408</v>
      </c>
      <c r="G285" s="74" t="s">
        <v>770</v>
      </c>
      <c r="H285" s="73" t="s">
        <v>403</v>
      </c>
      <c r="I285" s="73" t="s">
        <v>756</v>
      </c>
      <c r="J285" s="73" t="s">
        <v>770</v>
      </c>
      <c r="K285" s="73" t="s">
        <v>726</v>
      </c>
      <c r="L285" s="73"/>
      <c r="M285" s="75">
        <v>4</v>
      </c>
      <c r="N285" s="75">
        <v>5</v>
      </c>
      <c r="O285" s="75">
        <v>3</v>
      </c>
      <c r="P285" s="75">
        <v>4</v>
      </c>
      <c r="Q285" s="75">
        <v>4</v>
      </c>
      <c r="R285" s="75">
        <v>3</v>
      </c>
      <c r="S285" s="76">
        <f>SUM(M285:$P285)</f>
        <v>16</v>
      </c>
      <c r="T285" s="75"/>
      <c r="U285" s="76">
        <f t="shared" si="57"/>
        <v>0</v>
      </c>
      <c r="V285" s="75"/>
      <c r="W285" s="75"/>
      <c r="X285" s="75"/>
      <c r="Y285" s="76">
        <f t="shared" si="50"/>
        <v>0</v>
      </c>
      <c r="Z285" s="75"/>
      <c r="AA285" s="76">
        <f t="shared" si="51"/>
        <v>0</v>
      </c>
      <c r="AB285" s="75">
        <v>5</v>
      </c>
      <c r="AC285" s="76">
        <f t="shared" si="52"/>
        <v>5</v>
      </c>
      <c r="AD285" s="75"/>
      <c r="AE285" s="75"/>
      <c r="AF285" s="75"/>
      <c r="AG285" s="75"/>
      <c r="AH285" s="76">
        <f>(AD285*'MS-8,9,10 Domain 3 Weights'!$B$2)+(AE285*'MS-8,9,10 Domain 3 Weights'!$B$3)+(AF285*'MS-8,9,10 Domain 3 Weights'!$B$4)+(AG285*'MS-8,9,10 Domain 3 Weights'!$B$5)</f>
        <v>0</v>
      </c>
      <c r="AI285" s="75">
        <v>3</v>
      </c>
      <c r="AJ285" s="75">
        <v>3</v>
      </c>
      <c r="AK285" s="75">
        <v>3</v>
      </c>
      <c r="AL285" s="76">
        <f t="shared" si="53"/>
        <v>9</v>
      </c>
      <c r="AM285" s="78" t="str">
        <f t="shared" si="54"/>
        <v>Yes</v>
      </c>
      <c r="AN285" s="78" t="str">
        <f t="shared" si="55"/>
        <v>SELECTED</v>
      </c>
      <c r="AO285" s="78" t="str">
        <f t="shared" si="56"/>
        <v>NOT SELECTED</v>
      </c>
      <c r="AP285" s="60" t="s">
        <v>872</v>
      </c>
      <c r="AQ285" s="73"/>
      <c r="AR285" s="73" t="s">
        <v>925</v>
      </c>
    </row>
    <row r="286" spans="1:44" ht="65">
      <c r="A286" s="1" t="s">
        <v>409</v>
      </c>
      <c r="B286" s="70" t="s">
        <v>410</v>
      </c>
      <c r="C286" s="71">
        <v>1</v>
      </c>
      <c r="D286" s="72" t="s">
        <v>893</v>
      </c>
      <c r="E286" s="72"/>
      <c r="F286" s="73" t="s">
        <v>411</v>
      </c>
      <c r="G286" s="74" t="s">
        <v>22</v>
      </c>
      <c r="H286" s="73" t="s">
        <v>152</v>
      </c>
      <c r="I286" s="73" t="s">
        <v>754</v>
      </c>
      <c r="J286" s="73" t="s">
        <v>765</v>
      </c>
      <c r="K286" s="73" t="s">
        <v>726</v>
      </c>
      <c r="L286" s="73"/>
      <c r="M286" s="75">
        <v>3</v>
      </c>
      <c r="N286" s="75">
        <v>4</v>
      </c>
      <c r="O286" s="75">
        <v>4</v>
      </c>
      <c r="P286" s="75">
        <v>3</v>
      </c>
      <c r="Q286" s="75">
        <v>4</v>
      </c>
      <c r="R286" s="75">
        <v>4</v>
      </c>
      <c r="S286" s="76">
        <f>SUM(M286:R286)</f>
        <v>22</v>
      </c>
      <c r="T286" s="75"/>
      <c r="U286" s="76">
        <f t="shared" si="57"/>
        <v>0</v>
      </c>
      <c r="V286" s="75"/>
      <c r="W286" s="75"/>
      <c r="X286" s="75"/>
      <c r="Y286" s="76">
        <f t="shared" si="50"/>
        <v>0</v>
      </c>
      <c r="Z286" s="75"/>
      <c r="AA286" s="76">
        <f t="shared" si="51"/>
        <v>0</v>
      </c>
      <c r="AB286" s="75"/>
      <c r="AC286" s="76">
        <f t="shared" si="52"/>
        <v>0</v>
      </c>
      <c r="AD286" s="75">
        <v>0</v>
      </c>
      <c r="AE286" s="75">
        <v>0</v>
      </c>
      <c r="AF286" s="75">
        <v>0</v>
      </c>
      <c r="AG286" s="75">
        <v>5</v>
      </c>
      <c r="AH286" s="76">
        <f>(AD286*'MS-8,9,10 Domain 3 Weights'!$B$2)+(AE286*'MS-8,9,10 Domain 3 Weights'!$B$3)+(AF286*'MS-8,9,10 Domain 3 Weights'!$B$4)+(AG286*'MS-8,9,10 Domain 3 Weights'!$B$5)</f>
        <v>1</v>
      </c>
      <c r="AI286" s="75">
        <v>3</v>
      </c>
      <c r="AJ286" s="75">
        <v>3</v>
      </c>
      <c r="AK286" s="75">
        <v>3</v>
      </c>
      <c r="AL286" s="76">
        <f t="shared" si="53"/>
        <v>9</v>
      </c>
      <c r="AM286" s="78" t="str">
        <f t="shared" si="54"/>
        <v>No</v>
      </c>
      <c r="AN286" s="78" t="str">
        <f t="shared" si="55"/>
        <v>NOT SELECTED</v>
      </c>
      <c r="AO286" s="78" t="str">
        <f t="shared" si="56"/>
        <v>NOT SELECTED</v>
      </c>
      <c r="AP286" s="60" t="s">
        <v>869</v>
      </c>
      <c r="AQ286" s="73"/>
      <c r="AR286" s="73"/>
    </row>
    <row r="287" spans="1:44" ht="48">
      <c r="A287" s="1" t="s">
        <v>409</v>
      </c>
      <c r="B287" s="70" t="s">
        <v>410</v>
      </c>
      <c r="C287" s="71">
        <v>2</v>
      </c>
      <c r="D287" s="72" t="s">
        <v>893</v>
      </c>
      <c r="E287" s="72"/>
      <c r="F287" s="73" t="s">
        <v>412</v>
      </c>
      <c r="G287" s="74" t="s">
        <v>22</v>
      </c>
      <c r="H287" s="73" t="s">
        <v>152</v>
      </c>
      <c r="I287" s="73" t="s">
        <v>754</v>
      </c>
      <c r="J287" s="73" t="s">
        <v>765</v>
      </c>
      <c r="K287" s="73" t="s">
        <v>726</v>
      </c>
      <c r="L287" s="73"/>
      <c r="M287" s="75">
        <v>4</v>
      </c>
      <c r="N287" s="75">
        <v>4</v>
      </c>
      <c r="O287" s="75">
        <v>4</v>
      </c>
      <c r="P287" s="75">
        <v>3</v>
      </c>
      <c r="Q287" s="75">
        <v>4</v>
      </c>
      <c r="R287" s="75">
        <v>4</v>
      </c>
      <c r="S287" s="76">
        <f t="shared" ref="S287:S328" si="58">SUM(M287:P287)</f>
        <v>15</v>
      </c>
      <c r="T287" s="75"/>
      <c r="U287" s="76">
        <f t="shared" si="57"/>
        <v>0</v>
      </c>
      <c r="V287" s="75"/>
      <c r="W287" s="75"/>
      <c r="X287" s="75"/>
      <c r="Y287" s="76">
        <f t="shared" si="50"/>
        <v>0</v>
      </c>
      <c r="Z287" s="75"/>
      <c r="AA287" s="76">
        <f t="shared" si="51"/>
        <v>0</v>
      </c>
      <c r="AB287" s="75"/>
      <c r="AC287" s="76">
        <f t="shared" si="52"/>
        <v>0</v>
      </c>
      <c r="AD287" s="75">
        <v>5</v>
      </c>
      <c r="AE287" s="75">
        <v>0</v>
      </c>
      <c r="AF287" s="75">
        <v>0</v>
      </c>
      <c r="AG287" s="75">
        <v>5</v>
      </c>
      <c r="AH287" s="76">
        <f>(AD287*'MS-8,9,10 Domain 3 Weights'!$B$2)+(AE287*'MS-8,9,10 Domain 3 Weights'!$B$3)+(AF287*'MS-8,9,10 Domain 3 Weights'!$B$4)+(AG287*'MS-8,9,10 Domain 3 Weights'!$B$5)</f>
        <v>2.5</v>
      </c>
      <c r="AI287" s="75">
        <v>3</v>
      </c>
      <c r="AJ287" s="75">
        <v>3</v>
      </c>
      <c r="AK287" s="75">
        <v>3</v>
      </c>
      <c r="AL287" s="76">
        <f t="shared" si="53"/>
        <v>9</v>
      </c>
      <c r="AM287" s="78" t="str">
        <f t="shared" si="54"/>
        <v>Yes</v>
      </c>
      <c r="AN287" s="78" t="str">
        <f t="shared" si="55"/>
        <v>NOT SELECTED</v>
      </c>
      <c r="AO287" s="78" t="str">
        <f t="shared" si="56"/>
        <v>NOT SELECTED</v>
      </c>
      <c r="AP287" s="60" t="s">
        <v>869</v>
      </c>
      <c r="AQ287" s="73"/>
      <c r="AR287" s="73"/>
    </row>
    <row r="288" spans="1:44" ht="52">
      <c r="A288" s="1" t="s">
        <v>409</v>
      </c>
      <c r="B288" s="70" t="s">
        <v>410</v>
      </c>
      <c r="C288" s="71">
        <v>3</v>
      </c>
      <c r="D288" s="72" t="s">
        <v>893</v>
      </c>
      <c r="E288" s="72"/>
      <c r="F288" s="73" t="s">
        <v>413</v>
      </c>
      <c r="G288" s="74" t="s">
        <v>770</v>
      </c>
      <c r="H288" s="73" t="s">
        <v>414</v>
      </c>
      <c r="I288" s="73" t="s">
        <v>754</v>
      </c>
      <c r="J288" s="73" t="s">
        <v>770</v>
      </c>
      <c r="K288" s="73" t="s">
        <v>726</v>
      </c>
      <c r="L288" s="73"/>
      <c r="M288" s="75">
        <v>4</v>
      </c>
      <c r="N288" s="75">
        <v>4</v>
      </c>
      <c r="O288" s="75">
        <v>4</v>
      </c>
      <c r="P288" s="75">
        <v>3</v>
      </c>
      <c r="Q288" s="75">
        <v>4</v>
      </c>
      <c r="R288" s="75">
        <v>3</v>
      </c>
      <c r="S288" s="76">
        <f t="shared" si="58"/>
        <v>15</v>
      </c>
      <c r="T288" s="75"/>
      <c r="U288" s="76">
        <f t="shared" si="57"/>
        <v>0</v>
      </c>
      <c r="V288" s="75"/>
      <c r="W288" s="75"/>
      <c r="X288" s="75"/>
      <c r="Y288" s="76">
        <f t="shared" si="50"/>
        <v>0</v>
      </c>
      <c r="Z288" s="75"/>
      <c r="AA288" s="76">
        <f t="shared" si="51"/>
        <v>0</v>
      </c>
      <c r="AB288" s="75"/>
      <c r="AC288" s="76">
        <f t="shared" si="52"/>
        <v>0</v>
      </c>
      <c r="AD288" s="75">
        <v>5</v>
      </c>
      <c r="AE288" s="75">
        <v>0</v>
      </c>
      <c r="AF288" s="75">
        <v>0</v>
      </c>
      <c r="AG288" s="75">
        <v>5</v>
      </c>
      <c r="AH288" s="76">
        <f>(AD288*'MS-8,9,10 Domain 3 Weights'!$B$2)+(AE288*'MS-8,9,10 Domain 3 Weights'!$B$3)+(AF288*'MS-8,9,10 Domain 3 Weights'!$B$4)+(AG288*'MS-8,9,10 Domain 3 Weights'!$B$5)</f>
        <v>2.5</v>
      </c>
      <c r="AI288" s="75">
        <v>3</v>
      </c>
      <c r="AJ288" s="75">
        <v>3</v>
      </c>
      <c r="AK288" s="75">
        <v>3</v>
      </c>
      <c r="AL288" s="76">
        <f t="shared" si="53"/>
        <v>9</v>
      </c>
      <c r="AM288" s="78" t="str">
        <f t="shared" si="54"/>
        <v>Yes</v>
      </c>
      <c r="AN288" s="78" t="str">
        <f t="shared" si="55"/>
        <v>NOT SELECTED</v>
      </c>
      <c r="AO288" s="78" t="str">
        <f t="shared" si="56"/>
        <v>NOT SELECTED</v>
      </c>
      <c r="AP288" s="60" t="s">
        <v>869</v>
      </c>
      <c r="AQ288" s="73"/>
      <c r="AR288" s="73"/>
    </row>
    <row r="289" spans="1:44" ht="65">
      <c r="A289" s="1" t="s">
        <v>409</v>
      </c>
      <c r="B289" s="70" t="s">
        <v>410</v>
      </c>
      <c r="C289" s="71">
        <v>4</v>
      </c>
      <c r="D289" s="72" t="s">
        <v>893</v>
      </c>
      <c r="E289" s="72"/>
      <c r="F289" s="73" t="s">
        <v>415</v>
      </c>
      <c r="G289" s="74" t="s">
        <v>770</v>
      </c>
      <c r="H289" s="73" t="s">
        <v>414</v>
      </c>
      <c r="I289" s="73" t="s">
        <v>754</v>
      </c>
      <c r="J289" s="73" t="s">
        <v>770</v>
      </c>
      <c r="K289" s="73" t="s">
        <v>726</v>
      </c>
      <c r="L289" s="73"/>
      <c r="M289" s="75">
        <v>4</v>
      </c>
      <c r="N289" s="75">
        <v>4</v>
      </c>
      <c r="O289" s="75">
        <v>4</v>
      </c>
      <c r="P289" s="75">
        <v>3</v>
      </c>
      <c r="Q289" s="75">
        <v>4</v>
      </c>
      <c r="R289" s="75">
        <v>3</v>
      </c>
      <c r="S289" s="76">
        <f t="shared" si="58"/>
        <v>15</v>
      </c>
      <c r="T289" s="75"/>
      <c r="U289" s="76">
        <f t="shared" si="57"/>
        <v>0</v>
      </c>
      <c r="V289" s="75"/>
      <c r="W289" s="75"/>
      <c r="X289" s="75"/>
      <c r="Y289" s="76">
        <f t="shared" si="50"/>
        <v>0</v>
      </c>
      <c r="Z289" s="75"/>
      <c r="AA289" s="76">
        <f t="shared" si="51"/>
        <v>0</v>
      </c>
      <c r="AB289" s="75"/>
      <c r="AC289" s="76">
        <f t="shared" si="52"/>
        <v>0</v>
      </c>
      <c r="AD289" s="75">
        <v>5</v>
      </c>
      <c r="AE289" s="75">
        <v>0</v>
      </c>
      <c r="AF289" s="75">
        <v>0</v>
      </c>
      <c r="AG289" s="75">
        <v>5</v>
      </c>
      <c r="AH289" s="76">
        <f>(AD289*'MS-8,9,10 Domain 3 Weights'!$B$2)+(AE289*'MS-8,9,10 Domain 3 Weights'!$B$3)+(AF289*'MS-8,9,10 Domain 3 Weights'!$B$4)+(AG289*'MS-8,9,10 Domain 3 Weights'!$B$5)</f>
        <v>2.5</v>
      </c>
      <c r="AI289" s="75">
        <v>3</v>
      </c>
      <c r="AJ289" s="75">
        <v>3</v>
      </c>
      <c r="AK289" s="75">
        <v>3</v>
      </c>
      <c r="AL289" s="76">
        <f t="shared" si="53"/>
        <v>9</v>
      </c>
      <c r="AM289" s="78" t="str">
        <f t="shared" si="54"/>
        <v>Yes</v>
      </c>
      <c r="AN289" s="78" t="str">
        <f t="shared" si="55"/>
        <v>NOT SELECTED</v>
      </c>
      <c r="AO289" s="78" t="str">
        <f t="shared" si="56"/>
        <v>NOT SELECTED</v>
      </c>
      <c r="AP289" s="60" t="s">
        <v>869</v>
      </c>
      <c r="AQ289" s="73"/>
      <c r="AR289" s="73"/>
    </row>
    <row r="290" spans="1:44" ht="80">
      <c r="A290" s="1" t="s">
        <v>409</v>
      </c>
      <c r="B290" s="70" t="s">
        <v>410</v>
      </c>
      <c r="C290" s="71">
        <v>5</v>
      </c>
      <c r="D290" s="72" t="s">
        <v>893</v>
      </c>
      <c r="E290" s="72"/>
      <c r="F290" s="73" t="s">
        <v>416</v>
      </c>
      <c r="G290" s="74" t="s">
        <v>43</v>
      </c>
      <c r="H290" s="73" t="s">
        <v>417</v>
      </c>
      <c r="I290" s="73" t="s">
        <v>754</v>
      </c>
      <c r="J290" s="73" t="s">
        <v>765</v>
      </c>
      <c r="K290" s="73" t="s">
        <v>726</v>
      </c>
      <c r="L290" s="73"/>
      <c r="M290" s="75">
        <v>4</v>
      </c>
      <c r="N290" s="75">
        <v>4</v>
      </c>
      <c r="O290" s="75">
        <v>4</v>
      </c>
      <c r="P290" s="75">
        <v>3</v>
      </c>
      <c r="Q290" s="75">
        <v>4</v>
      </c>
      <c r="R290" s="75">
        <v>4</v>
      </c>
      <c r="S290" s="76">
        <f t="shared" si="58"/>
        <v>15</v>
      </c>
      <c r="T290" s="75"/>
      <c r="U290" s="76">
        <f t="shared" si="57"/>
        <v>0</v>
      </c>
      <c r="V290" s="75"/>
      <c r="W290" s="75"/>
      <c r="X290" s="75"/>
      <c r="Y290" s="76">
        <f t="shared" si="50"/>
        <v>0</v>
      </c>
      <c r="Z290" s="75"/>
      <c r="AA290" s="76">
        <f t="shared" si="51"/>
        <v>0</v>
      </c>
      <c r="AB290" s="75"/>
      <c r="AC290" s="76">
        <f t="shared" si="52"/>
        <v>0</v>
      </c>
      <c r="AD290" s="75">
        <v>5</v>
      </c>
      <c r="AE290" s="75">
        <v>0</v>
      </c>
      <c r="AF290" s="75">
        <v>0</v>
      </c>
      <c r="AG290" s="75">
        <v>5</v>
      </c>
      <c r="AH290" s="76">
        <f>(AD290*'MS-8,9,10 Domain 3 Weights'!$B$2)+(AE290*'MS-8,9,10 Domain 3 Weights'!$B$3)+(AF290*'MS-8,9,10 Domain 3 Weights'!$B$4)+(AG290*'MS-8,9,10 Domain 3 Weights'!$B$5)</f>
        <v>2.5</v>
      </c>
      <c r="AI290" s="75">
        <v>3</v>
      </c>
      <c r="AJ290" s="75">
        <v>3</v>
      </c>
      <c r="AK290" s="75">
        <v>3</v>
      </c>
      <c r="AL290" s="76">
        <f t="shared" si="53"/>
        <v>9</v>
      </c>
      <c r="AM290" s="78" t="str">
        <f t="shared" si="54"/>
        <v>Yes</v>
      </c>
      <c r="AN290" s="78" t="str">
        <f t="shared" si="55"/>
        <v>NOT SELECTED</v>
      </c>
      <c r="AO290" s="78" t="str">
        <f t="shared" si="56"/>
        <v>NOT SELECTED</v>
      </c>
      <c r="AP290" s="60" t="s">
        <v>869</v>
      </c>
      <c r="AQ290" s="73"/>
      <c r="AR290" s="73"/>
    </row>
    <row r="291" spans="1:44" ht="65">
      <c r="A291" s="1" t="s">
        <v>409</v>
      </c>
      <c r="B291" s="70" t="s">
        <v>410</v>
      </c>
      <c r="C291" s="71">
        <v>6</v>
      </c>
      <c r="D291" s="72" t="s">
        <v>893</v>
      </c>
      <c r="E291" s="72"/>
      <c r="F291" s="73" t="s">
        <v>418</v>
      </c>
      <c r="G291" s="74" t="s">
        <v>30</v>
      </c>
      <c r="H291" s="73" t="s">
        <v>241</v>
      </c>
      <c r="I291" s="73" t="s">
        <v>754</v>
      </c>
      <c r="J291" s="73" t="s">
        <v>767</v>
      </c>
      <c r="K291" s="73" t="s">
        <v>726</v>
      </c>
      <c r="L291" s="73"/>
      <c r="M291" s="75">
        <v>4</v>
      </c>
      <c r="N291" s="75">
        <v>4</v>
      </c>
      <c r="O291" s="75">
        <v>4</v>
      </c>
      <c r="P291" s="75">
        <v>3</v>
      </c>
      <c r="Q291" s="75">
        <v>4</v>
      </c>
      <c r="R291" s="75">
        <v>4</v>
      </c>
      <c r="S291" s="76">
        <f t="shared" si="58"/>
        <v>15</v>
      </c>
      <c r="T291" s="75"/>
      <c r="U291" s="76">
        <f t="shared" si="57"/>
        <v>0</v>
      </c>
      <c r="V291" s="75"/>
      <c r="W291" s="75"/>
      <c r="X291" s="75"/>
      <c r="Y291" s="76">
        <f t="shared" si="50"/>
        <v>0</v>
      </c>
      <c r="Z291" s="75"/>
      <c r="AA291" s="76">
        <f t="shared" si="51"/>
        <v>0</v>
      </c>
      <c r="AB291" s="75"/>
      <c r="AC291" s="76">
        <f t="shared" si="52"/>
        <v>0</v>
      </c>
      <c r="AD291" s="75">
        <v>5</v>
      </c>
      <c r="AE291" s="75">
        <v>0</v>
      </c>
      <c r="AF291" s="75">
        <v>0</v>
      </c>
      <c r="AG291" s="75">
        <v>5</v>
      </c>
      <c r="AH291" s="76">
        <f>(AD291*'MS-8,9,10 Domain 3 Weights'!$B$2)+(AE291*'MS-8,9,10 Domain 3 Weights'!$B$3)+(AF291*'MS-8,9,10 Domain 3 Weights'!$B$4)+(AG291*'MS-8,9,10 Domain 3 Weights'!$B$5)</f>
        <v>2.5</v>
      </c>
      <c r="AI291" s="75">
        <v>3</v>
      </c>
      <c r="AJ291" s="75">
        <v>3</v>
      </c>
      <c r="AK291" s="75">
        <v>3</v>
      </c>
      <c r="AL291" s="76">
        <f t="shared" si="53"/>
        <v>9</v>
      </c>
      <c r="AM291" s="78" t="str">
        <f t="shared" si="54"/>
        <v>Yes</v>
      </c>
      <c r="AN291" s="78" t="str">
        <f t="shared" si="55"/>
        <v>NOT SELECTED</v>
      </c>
      <c r="AO291" s="78" t="str">
        <f t="shared" si="56"/>
        <v>NOT SELECTED</v>
      </c>
      <c r="AP291" s="60" t="s">
        <v>862</v>
      </c>
      <c r="AQ291" s="73"/>
      <c r="AR291" s="73"/>
    </row>
    <row r="292" spans="1:44" ht="80">
      <c r="A292" s="1" t="s">
        <v>409</v>
      </c>
      <c r="B292" s="70" t="s">
        <v>410</v>
      </c>
      <c r="C292" s="71">
        <v>7</v>
      </c>
      <c r="D292" s="72" t="s">
        <v>893</v>
      </c>
      <c r="E292" s="72"/>
      <c r="F292" s="73" t="s">
        <v>419</v>
      </c>
      <c r="G292" s="74" t="s">
        <v>43</v>
      </c>
      <c r="H292" s="73" t="s">
        <v>417</v>
      </c>
      <c r="I292" s="73" t="s">
        <v>754</v>
      </c>
      <c r="J292" s="73" t="s">
        <v>772</v>
      </c>
      <c r="K292" s="73" t="s">
        <v>726</v>
      </c>
      <c r="L292" s="73"/>
      <c r="M292" s="75">
        <v>3</v>
      </c>
      <c r="N292" s="75">
        <v>4</v>
      </c>
      <c r="O292" s="75">
        <v>4</v>
      </c>
      <c r="P292" s="75">
        <v>3</v>
      </c>
      <c r="Q292" s="75">
        <v>4</v>
      </c>
      <c r="R292" s="75">
        <v>4</v>
      </c>
      <c r="S292" s="76">
        <f t="shared" si="58"/>
        <v>14</v>
      </c>
      <c r="T292" s="75"/>
      <c r="U292" s="76">
        <f t="shared" si="57"/>
        <v>0</v>
      </c>
      <c r="V292" s="75"/>
      <c r="W292" s="75"/>
      <c r="X292" s="75"/>
      <c r="Y292" s="76">
        <f t="shared" si="50"/>
        <v>0</v>
      </c>
      <c r="Z292" s="75"/>
      <c r="AA292" s="76">
        <f t="shared" si="51"/>
        <v>0</v>
      </c>
      <c r="AB292" s="75"/>
      <c r="AC292" s="76">
        <f t="shared" si="52"/>
        <v>0</v>
      </c>
      <c r="AD292" s="75">
        <v>5</v>
      </c>
      <c r="AE292" s="75">
        <v>0</v>
      </c>
      <c r="AF292" s="75">
        <v>0</v>
      </c>
      <c r="AG292" s="75">
        <v>5</v>
      </c>
      <c r="AH292" s="76">
        <f>(AD292*'MS-8,9,10 Domain 3 Weights'!$B$2)+(AE292*'MS-8,9,10 Domain 3 Weights'!$B$3)+(AF292*'MS-8,9,10 Domain 3 Weights'!$B$4)+(AG292*'MS-8,9,10 Domain 3 Weights'!$B$5)</f>
        <v>2.5</v>
      </c>
      <c r="AI292" s="75">
        <v>3</v>
      </c>
      <c r="AJ292" s="75">
        <v>3</v>
      </c>
      <c r="AK292" s="75">
        <v>3</v>
      </c>
      <c r="AL292" s="76">
        <f t="shared" si="53"/>
        <v>9</v>
      </c>
      <c r="AM292" s="78" t="str">
        <f t="shared" si="54"/>
        <v>Yes</v>
      </c>
      <c r="AN292" s="78" t="str">
        <f t="shared" si="55"/>
        <v>NOT SELECTED</v>
      </c>
      <c r="AO292" s="78" t="str">
        <f t="shared" si="56"/>
        <v>NOT SELECTED</v>
      </c>
      <c r="AP292" s="60" t="s">
        <v>865</v>
      </c>
      <c r="AQ292" s="73"/>
      <c r="AR292" s="73"/>
    </row>
    <row r="293" spans="1:44" ht="39">
      <c r="A293" s="1" t="s">
        <v>409</v>
      </c>
      <c r="B293" s="70" t="s">
        <v>410</v>
      </c>
      <c r="C293" s="71">
        <v>8</v>
      </c>
      <c r="D293" s="72" t="s">
        <v>893</v>
      </c>
      <c r="E293" s="72"/>
      <c r="F293" s="73" t="s">
        <v>420</v>
      </c>
      <c r="G293" s="74" t="s">
        <v>30</v>
      </c>
      <c r="H293" s="73" t="s">
        <v>241</v>
      </c>
      <c r="I293" s="73" t="s">
        <v>754</v>
      </c>
      <c r="J293" s="73" t="s">
        <v>767</v>
      </c>
      <c r="K293" s="73" t="s">
        <v>726</v>
      </c>
      <c r="L293" s="73"/>
      <c r="M293" s="75">
        <v>4</v>
      </c>
      <c r="N293" s="75">
        <v>4</v>
      </c>
      <c r="O293" s="75">
        <v>4</v>
      </c>
      <c r="P293" s="75">
        <v>3</v>
      </c>
      <c r="Q293" s="75">
        <v>4</v>
      </c>
      <c r="R293" s="75">
        <v>4</v>
      </c>
      <c r="S293" s="76">
        <f t="shared" si="58"/>
        <v>15</v>
      </c>
      <c r="T293" s="75"/>
      <c r="U293" s="76">
        <f t="shared" si="57"/>
        <v>0</v>
      </c>
      <c r="V293" s="75"/>
      <c r="W293" s="75"/>
      <c r="X293" s="75"/>
      <c r="Y293" s="76">
        <f t="shared" si="50"/>
        <v>0</v>
      </c>
      <c r="Z293" s="75"/>
      <c r="AA293" s="76">
        <f t="shared" si="51"/>
        <v>0</v>
      </c>
      <c r="AB293" s="75"/>
      <c r="AC293" s="76">
        <f t="shared" si="52"/>
        <v>0</v>
      </c>
      <c r="AD293" s="75">
        <v>5</v>
      </c>
      <c r="AE293" s="75">
        <v>0</v>
      </c>
      <c r="AF293" s="75">
        <v>0</v>
      </c>
      <c r="AG293" s="75">
        <v>5</v>
      </c>
      <c r="AH293" s="76">
        <f>(AD293*'MS-8,9,10 Domain 3 Weights'!$B$2)+(AE293*'MS-8,9,10 Domain 3 Weights'!$B$3)+(AF293*'MS-8,9,10 Domain 3 Weights'!$B$4)+(AG293*'MS-8,9,10 Domain 3 Weights'!$B$5)</f>
        <v>2.5</v>
      </c>
      <c r="AI293" s="75">
        <v>3</v>
      </c>
      <c r="AJ293" s="75">
        <v>3</v>
      </c>
      <c r="AK293" s="75">
        <v>3</v>
      </c>
      <c r="AL293" s="76">
        <f t="shared" si="53"/>
        <v>9</v>
      </c>
      <c r="AM293" s="78" t="str">
        <f t="shared" si="54"/>
        <v>Yes</v>
      </c>
      <c r="AN293" s="78" t="str">
        <f t="shared" si="55"/>
        <v>NOT SELECTED</v>
      </c>
      <c r="AO293" s="78" t="str">
        <f t="shared" si="56"/>
        <v>NOT SELECTED</v>
      </c>
      <c r="AP293" s="60" t="s">
        <v>862</v>
      </c>
      <c r="AQ293" s="73"/>
      <c r="AR293" s="73"/>
    </row>
    <row r="294" spans="1:44" ht="80">
      <c r="A294" s="1" t="s">
        <v>409</v>
      </c>
      <c r="B294" s="70" t="s">
        <v>410</v>
      </c>
      <c r="C294" s="71">
        <v>9</v>
      </c>
      <c r="D294" s="72" t="s">
        <v>893</v>
      </c>
      <c r="E294" s="72"/>
      <c r="F294" s="73" t="s">
        <v>421</v>
      </c>
      <c r="G294" s="74" t="s">
        <v>43</v>
      </c>
      <c r="H294" s="73" t="s">
        <v>417</v>
      </c>
      <c r="I294" s="73" t="s">
        <v>754</v>
      </c>
      <c r="J294" s="73" t="s">
        <v>761</v>
      </c>
      <c r="K294" s="73" t="s">
        <v>726</v>
      </c>
      <c r="L294" s="73"/>
      <c r="M294" s="75">
        <v>4</v>
      </c>
      <c r="N294" s="75">
        <v>4</v>
      </c>
      <c r="O294" s="75">
        <v>4</v>
      </c>
      <c r="P294" s="75">
        <v>4</v>
      </c>
      <c r="Q294" s="75">
        <v>4</v>
      </c>
      <c r="R294" s="75">
        <v>4</v>
      </c>
      <c r="S294" s="76">
        <f t="shared" si="58"/>
        <v>16</v>
      </c>
      <c r="T294" s="75"/>
      <c r="U294" s="76">
        <f t="shared" si="57"/>
        <v>0</v>
      </c>
      <c r="V294" s="75"/>
      <c r="W294" s="75"/>
      <c r="X294" s="75"/>
      <c r="Y294" s="76">
        <f t="shared" si="50"/>
        <v>0</v>
      </c>
      <c r="Z294" s="75"/>
      <c r="AA294" s="76">
        <f t="shared" si="51"/>
        <v>0</v>
      </c>
      <c r="AB294" s="75"/>
      <c r="AC294" s="76">
        <f t="shared" si="52"/>
        <v>0</v>
      </c>
      <c r="AD294" s="75">
        <v>5</v>
      </c>
      <c r="AE294" s="75">
        <v>0</v>
      </c>
      <c r="AF294" s="75">
        <v>0</v>
      </c>
      <c r="AG294" s="75">
        <v>0</v>
      </c>
      <c r="AH294" s="76">
        <f>(AD294*'MS-8,9,10 Domain 3 Weights'!$B$2)+(AE294*'MS-8,9,10 Domain 3 Weights'!$B$3)+(AF294*'MS-8,9,10 Domain 3 Weights'!$B$4)+(AG294*'MS-8,9,10 Domain 3 Weights'!$B$5)</f>
        <v>1.5</v>
      </c>
      <c r="AI294" s="75">
        <v>3</v>
      </c>
      <c r="AJ294" s="75">
        <v>3</v>
      </c>
      <c r="AK294" s="75">
        <v>3</v>
      </c>
      <c r="AL294" s="76">
        <f t="shared" si="53"/>
        <v>9</v>
      </c>
      <c r="AM294" s="78" t="str">
        <f t="shared" si="54"/>
        <v>No</v>
      </c>
      <c r="AN294" s="78" t="str">
        <f t="shared" si="55"/>
        <v>NOT SELECTED</v>
      </c>
      <c r="AO294" s="78" t="str">
        <f t="shared" si="56"/>
        <v>NOT SELECTED</v>
      </c>
      <c r="AP294" s="60" t="s">
        <v>865</v>
      </c>
      <c r="AQ294" s="73"/>
      <c r="AR294" s="73"/>
    </row>
    <row r="295" spans="1:44" ht="48">
      <c r="A295" s="1" t="s">
        <v>409</v>
      </c>
      <c r="B295" s="70" t="s">
        <v>410</v>
      </c>
      <c r="C295" s="71">
        <v>10</v>
      </c>
      <c r="D295" s="72" t="s">
        <v>893</v>
      </c>
      <c r="E295" s="72"/>
      <c r="F295" s="73" t="s">
        <v>422</v>
      </c>
      <c r="G295" s="74" t="s">
        <v>366</v>
      </c>
      <c r="H295" s="73" t="s">
        <v>367</v>
      </c>
      <c r="I295" s="73" t="s">
        <v>754</v>
      </c>
      <c r="J295" s="73" t="s">
        <v>762</v>
      </c>
      <c r="K295" s="73" t="s">
        <v>726</v>
      </c>
      <c r="L295" s="73"/>
      <c r="M295" s="75">
        <v>4</v>
      </c>
      <c r="N295" s="75">
        <v>4</v>
      </c>
      <c r="O295" s="75">
        <v>3</v>
      </c>
      <c r="P295" s="75">
        <v>4</v>
      </c>
      <c r="Q295" s="75">
        <v>4</v>
      </c>
      <c r="R295" s="75">
        <v>4</v>
      </c>
      <c r="S295" s="76">
        <f t="shared" si="58"/>
        <v>15</v>
      </c>
      <c r="T295" s="75"/>
      <c r="U295" s="76">
        <f t="shared" si="57"/>
        <v>0</v>
      </c>
      <c r="V295" s="75"/>
      <c r="W295" s="75"/>
      <c r="X295" s="75"/>
      <c r="Y295" s="76">
        <f t="shared" si="50"/>
        <v>0</v>
      </c>
      <c r="Z295" s="75"/>
      <c r="AA295" s="76">
        <f t="shared" si="51"/>
        <v>0</v>
      </c>
      <c r="AB295" s="75"/>
      <c r="AC295" s="76">
        <f t="shared" si="52"/>
        <v>0</v>
      </c>
      <c r="AD295" s="75">
        <v>5</v>
      </c>
      <c r="AE295" s="75">
        <v>5</v>
      </c>
      <c r="AF295" s="75">
        <v>0</v>
      </c>
      <c r="AG295" s="75">
        <v>0</v>
      </c>
      <c r="AH295" s="76">
        <f>(AD295*'MS-8,9,10 Domain 3 Weights'!$B$2)+(AE295*'MS-8,9,10 Domain 3 Weights'!$B$3)+(AF295*'MS-8,9,10 Domain 3 Weights'!$B$4)+(AG295*'MS-8,9,10 Domain 3 Weights'!$B$5)</f>
        <v>2.5</v>
      </c>
      <c r="AI295" s="75">
        <v>3</v>
      </c>
      <c r="AJ295" s="75">
        <v>3</v>
      </c>
      <c r="AK295" s="75">
        <v>3</v>
      </c>
      <c r="AL295" s="76">
        <f t="shared" si="53"/>
        <v>9</v>
      </c>
      <c r="AM295" s="78" t="str">
        <f t="shared" si="54"/>
        <v>Yes</v>
      </c>
      <c r="AN295" s="78" t="str">
        <f t="shared" si="55"/>
        <v>NOT SELECTED</v>
      </c>
      <c r="AO295" s="78" t="str">
        <f t="shared" si="56"/>
        <v>NOT SELECTED</v>
      </c>
      <c r="AP295" s="60" t="s">
        <v>868</v>
      </c>
      <c r="AQ295" s="73"/>
      <c r="AR295" s="73"/>
    </row>
    <row r="296" spans="1:44" ht="52">
      <c r="A296" s="1" t="s">
        <v>409</v>
      </c>
      <c r="B296" s="70" t="s">
        <v>410</v>
      </c>
      <c r="C296" s="71">
        <v>11</v>
      </c>
      <c r="D296" s="72" t="s">
        <v>893</v>
      </c>
      <c r="E296" s="72"/>
      <c r="F296" s="73" t="s">
        <v>423</v>
      </c>
      <c r="G296" s="74" t="s">
        <v>424</v>
      </c>
      <c r="H296" s="73" t="s">
        <v>425</v>
      </c>
      <c r="I296" s="73" t="s">
        <v>754</v>
      </c>
      <c r="J296" s="73" t="s">
        <v>762</v>
      </c>
      <c r="K296" s="73" t="s">
        <v>728</v>
      </c>
      <c r="L296" s="73"/>
      <c r="M296" s="75">
        <v>4</v>
      </c>
      <c r="N296" s="75">
        <v>4</v>
      </c>
      <c r="O296" s="75">
        <v>3</v>
      </c>
      <c r="P296" s="75">
        <v>5</v>
      </c>
      <c r="Q296" s="75">
        <v>4</v>
      </c>
      <c r="R296" s="75">
        <v>4</v>
      </c>
      <c r="S296" s="76">
        <f t="shared" si="58"/>
        <v>16</v>
      </c>
      <c r="T296" s="75"/>
      <c r="U296" s="76">
        <f t="shared" si="57"/>
        <v>0</v>
      </c>
      <c r="V296" s="75"/>
      <c r="W296" s="75"/>
      <c r="X296" s="75"/>
      <c r="Y296" s="76">
        <f t="shared" si="50"/>
        <v>0</v>
      </c>
      <c r="Z296" s="75"/>
      <c r="AA296" s="76">
        <f t="shared" si="51"/>
        <v>0</v>
      </c>
      <c r="AB296" s="75"/>
      <c r="AC296" s="76">
        <f t="shared" si="52"/>
        <v>0</v>
      </c>
      <c r="AD296" s="75">
        <v>5</v>
      </c>
      <c r="AE296" s="75">
        <v>5</v>
      </c>
      <c r="AF296" s="75">
        <v>0</v>
      </c>
      <c r="AG296" s="75">
        <v>5</v>
      </c>
      <c r="AH296" s="76">
        <f>(AD296*'MS-8,9,10 Domain 3 Weights'!$B$2)+(AE296*'MS-8,9,10 Domain 3 Weights'!$B$3)+(AF296*'MS-8,9,10 Domain 3 Weights'!$B$4)+(AG296*'MS-8,9,10 Domain 3 Weights'!$B$5)</f>
        <v>3.5</v>
      </c>
      <c r="AI296" s="75">
        <v>5</v>
      </c>
      <c r="AJ296" s="75">
        <v>5</v>
      </c>
      <c r="AK296" s="75">
        <v>3</v>
      </c>
      <c r="AL296" s="76">
        <f t="shared" si="53"/>
        <v>13</v>
      </c>
      <c r="AM296" s="78" t="str">
        <f t="shared" si="54"/>
        <v>Yes</v>
      </c>
      <c r="AN296" s="78" t="str">
        <f t="shared" si="55"/>
        <v>SELECTED</v>
      </c>
      <c r="AO296" s="78" t="str">
        <f t="shared" si="56"/>
        <v>CORE</v>
      </c>
      <c r="AP296" s="60" t="s">
        <v>868</v>
      </c>
      <c r="AQ296" s="73" t="s">
        <v>960</v>
      </c>
      <c r="AR296" s="73"/>
    </row>
    <row r="297" spans="1:44" ht="52">
      <c r="A297" s="1" t="s">
        <v>409</v>
      </c>
      <c r="B297" s="70" t="s">
        <v>410</v>
      </c>
      <c r="C297" s="71">
        <v>12</v>
      </c>
      <c r="D297" s="72" t="s">
        <v>893</v>
      </c>
      <c r="E297" s="72"/>
      <c r="F297" s="73" t="s">
        <v>426</v>
      </c>
      <c r="G297" s="74" t="s">
        <v>424</v>
      </c>
      <c r="H297" s="73" t="s">
        <v>427</v>
      </c>
      <c r="I297" s="73" t="s">
        <v>754</v>
      </c>
      <c r="J297" s="73" t="s">
        <v>761</v>
      </c>
      <c r="K297" s="73" t="s">
        <v>727</v>
      </c>
      <c r="L297" s="73"/>
      <c r="M297" s="75">
        <v>4</v>
      </c>
      <c r="N297" s="75">
        <v>4</v>
      </c>
      <c r="O297" s="75">
        <v>3</v>
      </c>
      <c r="P297" s="75">
        <v>5</v>
      </c>
      <c r="Q297" s="75">
        <v>4</v>
      </c>
      <c r="R297" s="75">
        <v>4</v>
      </c>
      <c r="S297" s="76">
        <f t="shared" si="58"/>
        <v>16</v>
      </c>
      <c r="T297" s="75"/>
      <c r="U297" s="76">
        <f t="shared" si="57"/>
        <v>0</v>
      </c>
      <c r="V297" s="75"/>
      <c r="W297" s="75"/>
      <c r="X297" s="75"/>
      <c r="Y297" s="76">
        <f t="shared" si="50"/>
        <v>0</v>
      </c>
      <c r="Z297" s="75"/>
      <c r="AA297" s="76">
        <f t="shared" si="51"/>
        <v>0</v>
      </c>
      <c r="AB297" s="75"/>
      <c r="AC297" s="76">
        <f t="shared" si="52"/>
        <v>0</v>
      </c>
      <c r="AD297" s="75">
        <v>5</v>
      </c>
      <c r="AE297" s="75">
        <v>5</v>
      </c>
      <c r="AF297" s="75">
        <v>0</v>
      </c>
      <c r="AG297" s="75">
        <v>5</v>
      </c>
      <c r="AH297" s="76">
        <f>(AD297*'MS-8,9,10 Domain 3 Weights'!$B$2)+(AE297*'MS-8,9,10 Domain 3 Weights'!$B$3)+(AF297*'MS-8,9,10 Domain 3 Weights'!$B$4)+(AG297*'MS-8,9,10 Domain 3 Weights'!$B$5)</f>
        <v>3.5</v>
      </c>
      <c r="AI297" s="75">
        <v>5</v>
      </c>
      <c r="AJ297" s="75">
        <v>5</v>
      </c>
      <c r="AK297" s="75">
        <v>3</v>
      </c>
      <c r="AL297" s="76">
        <f t="shared" si="53"/>
        <v>13</v>
      </c>
      <c r="AM297" s="78" t="str">
        <f t="shared" si="54"/>
        <v>Yes</v>
      </c>
      <c r="AN297" s="78" t="str">
        <f t="shared" si="55"/>
        <v>SELECTED</v>
      </c>
      <c r="AO297" s="78" t="str">
        <f t="shared" si="56"/>
        <v>CORE</v>
      </c>
      <c r="AP297" s="60" t="s">
        <v>868</v>
      </c>
      <c r="AQ297" s="73" t="s">
        <v>960</v>
      </c>
      <c r="AR297" s="73"/>
    </row>
    <row r="298" spans="1:44" ht="48">
      <c r="A298" s="1" t="s">
        <v>409</v>
      </c>
      <c r="B298" s="70" t="s">
        <v>410</v>
      </c>
      <c r="C298" s="71">
        <v>13</v>
      </c>
      <c r="D298" s="72" t="s">
        <v>893</v>
      </c>
      <c r="E298" s="72"/>
      <c r="F298" s="73" t="s">
        <v>428</v>
      </c>
      <c r="G298" s="74" t="s">
        <v>366</v>
      </c>
      <c r="H298" s="73" t="s">
        <v>367</v>
      </c>
      <c r="I298" s="73" t="s">
        <v>754</v>
      </c>
      <c r="J298" s="73" t="s">
        <v>762</v>
      </c>
      <c r="K298" s="73" t="s">
        <v>726</v>
      </c>
      <c r="L298" s="73"/>
      <c r="M298" s="75">
        <v>4</v>
      </c>
      <c r="N298" s="75">
        <v>4</v>
      </c>
      <c r="O298" s="75">
        <v>3</v>
      </c>
      <c r="P298" s="75">
        <v>5</v>
      </c>
      <c r="Q298" s="75">
        <v>4</v>
      </c>
      <c r="R298" s="75">
        <v>4</v>
      </c>
      <c r="S298" s="76">
        <f t="shared" si="58"/>
        <v>16</v>
      </c>
      <c r="T298" s="75"/>
      <c r="U298" s="76">
        <f t="shared" si="57"/>
        <v>0</v>
      </c>
      <c r="V298" s="75"/>
      <c r="W298" s="75"/>
      <c r="X298" s="75"/>
      <c r="Y298" s="76">
        <f t="shared" si="50"/>
        <v>0</v>
      </c>
      <c r="Z298" s="75"/>
      <c r="AA298" s="76">
        <f t="shared" si="51"/>
        <v>0</v>
      </c>
      <c r="AB298" s="75"/>
      <c r="AC298" s="76">
        <f t="shared" si="52"/>
        <v>0</v>
      </c>
      <c r="AD298" s="75">
        <v>5</v>
      </c>
      <c r="AE298" s="75">
        <v>5</v>
      </c>
      <c r="AF298" s="75">
        <v>0</v>
      </c>
      <c r="AG298" s="75">
        <v>5</v>
      </c>
      <c r="AH298" s="76">
        <f>(AD298*'MS-8,9,10 Domain 3 Weights'!$B$2)+(AE298*'MS-8,9,10 Domain 3 Weights'!$B$3)+(AF298*'MS-8,9,10 Domain 3 Weights'!$B$4)+(AG298*'MS-8,9,10 Domain 3 Weights'!$B$5)</f>
        <v>3.5</v>
      </c>
      <c r="AI298" s="75">
        <v>3</v>
      </c>
      <c r="AJ298" s="75">
        <v>3</v>
      </c>
      <c r="AK298" s="75">
        <v>3</v>
      </c>
      <c r="AL298" s="76">
        <f t="shared" si="53"/>
        <v>9</v>
      </c>
      <c r="AM298" s="78" t="str">
        <f t="shared" si="54"/>
        <v>Yes</v>
      </c>
      <c r="AN298" s="78" t="str">
        <f t="shared" si="55"/>
        <v>SELECTED</v>
      </c>
      <c r="AO298" s="78" t="str">
        <f t="shared" si="56"/>
        <v>NOT SELECTED</v>
      </c>
      <c r="AP298" s="60" t="s">
        <v>868</v>
      </c>
      <c r="AQ298" s="73"/>
      <c r="AR298" s="73"/>
    </row>
    <row r="299" spans="1:44" ht="39">
      <c r="A299" s="1" t="s">
        <v>429</v>
      </c>
      <c r="B299" s="70" t="s">
        <v>410</v>
      </c>
      <c r="C299" s="71">
        <v>1</v>
      </c>
      <c r="D299" s="72" t="s">
        <v>893</v>
      </c>
      <c r="E299" s="72"/>
      <c r="F299" s="73" t="s">
        <v>430</v>
      </c>
      <c r="G299" s="74"/>
      <c r="H299" s="73" t="s">
        <v>25</v>
      </c>
      <c r="I299" s="73" t="s">
        <v>754</v>
      </c>
      <c r="J299" s="73" t="s">
        <v>770</v>
      </c>
      <c r="K299" s="73" t="s">
        <v>727</v>
      </c>
      <c r="L299" s="73"/>
      <c r="M299" s="75">
        <v>4</v>
      </c>
      <c r="N299" s="75">
        <v>4</v>
      </c>
      <c r="O299" s="75">
        <v>3</v>
      </c>
      <c r="P299" s="75">
        <v>4</v>
      </c>
      <c r="Q299" s="75">
        <v>4</v>
      </c>
      <c r="R299" s="75">
        <v>3</v>
      </c>
      <c r="S299" s="76">
        <f t="shared" si="58"/>
        <v>15</v>
      </c>
      <c r="T299" s="75"/>
      <c r="U299" s="76">
        <f t="shared" si="57"/>
        <v>0</v>
      </c>
      <c r="V299" s="75"/>
      <c r="W299" s="75"/>
      <c r="X299" s="75"/>
      <c r="Y299" s="76">
        <f t="shared" si="50"/>
        <v>0</v>
      </c>
      <c r="Z299" s="75"/>
      <c r="AA299" s="76">
        <f t="shared" si="51"/>
        <v>0</v>
      </c>
      <c r="AB299" s="75"/>
      <c r="AC299" s="76">
        <f t="shared" si="52"/>
        <v>0</v>
      </c>
      <c r="AD299" s="75">
        <v>5</v>
      </c>
      <c r="AE299" s="75">
        <v>0</v>
      </c>
      <c r="AF299" s="75">
        <v>0</v>
      </c>
      <c r="AG299" s="75">
        <v>0</v>
      </c>
      <c r="AH299" s="76">
        <f>(AD299*'MS-8,9,10 Domain 3 Weights'!$B$2)+(AE299*'MS-8,9,10 Domain 3 Weights'!$B$3)+(AF299*'MS-8,9,10 Domain 3 Weights'!$B$4)+(AG299*'MS-8,9,10 Domain 3 Weights'!$B$5)</f>
        <v>1.5</v>
      </c>
      <c r="AI299" s="75">
        <v>3</v>
      </c>
      <c r="AJ299" s="75">
        <v>3</v>
      </c>
      <c r="AK299" s="75">
        <v>3</v>
      </c>
      <c r="AL299" s="76">
        <f t="shared" si="53"/>
        <v>9</v>
      </c>
      <c r="AM299" s="78" t="str">
        <f t="shared" si="54"/>
        <v>No</v>
      </c>
      <c r="AN299" s="78" t="str">
        <f t="shared" si="55"/>
        <v>NOT SELECTED</v>
      </c>
      <c r="AO299" s="78" t="str">
        <f t="shared" si="56"/>
        <v>NOT SELECTED</v>
      </c>
      <c r="AP299" s="60" t="s">
        <v>869</v>
      </c>
      <c r="AQ299" s="73"/>
      <c r="AR299" s="73"/>
    </row>
    <row r="300" spans="1:44" ht="39">
      <c r="A300" s="1" t="s">
        <v>429</v>
      </c>
      <c r="B300" s="70" t="s">
        <v>410</v>
      </c>
      <c r="C300" s="71">
        <v>2</v>
      </c>
      <c r="D300" s="72" t="s">
        <v>893</v>
      </c>
      <c r="E300" s="72"/>
      <c r="F300" s="73" t="s">
        <v>431</v>
      </c>
      <c r="G300" s="74" t="s">
        <v>770</v>
      </c>
      <c r="H300" s="73" t="s">
        <v>432</v>
      </c>
      <c r="I300" s="73" t="s">
        <v>754</v>
      </c>
      <c r="J300" s="73" t="s">
        <v>770</v>
      </c>
      <c r="K300" s="73" t="s">
        <v>727</v>
      </c>
      <c r="L300" s="73"/>
      <c r="M300" s="75">
        <v>4</v>
      </c>
      <c r="N300" s="75">
        <v>4</v>
      </c>
      <c r="O300" s="75">
        <v>3</v>
      </c>
      <c r="P300" s="75">
        <v>4</v>
      </c>
      <c r="Q300" s="75">
        <v>4</v>
      </c>
      <c r="R300" s="75">
        <v>3</v>
      </c>
      <c r="S300" s="76">
        <f t="shared" si="58"/>
        <v>15</v>
      </c>
      <c r="T300" s="75"/>
      <c r="U300" s="76">
        <f t="shared" si="57"/>
        <v>0</v>
      </c>
      <c r="V300" s="75"/>
      <c r="W300" s="75"/>
      <c r="X300" s="75"/>
      <c r="Y300" s="76">
        <f t="shared" si="50"/>
        <v>0</v>
      </c>
      <c r="Z300" s="75"/>
      <c r="AA300" s="76">
        <f t="shared" si="51"/>
        <v>0</v>
      </c>
      <c r="AB300" s="75"/>
      <c r="AC300" s="76">
        <f t="shared" si="52"/>
        <v>0</v>
      </c>
      <c r="AD300" s="75">
        <v>5</v>
      </c>
      <c r="AE300" s="75">
        <v>0</v>
      </c>
      <c r="AF300" s="75">
        <v>0</v>
      </c>
      <c r="AG300" s="75">
        <v>0</v>
      </c>
      <c r="AH300" s="76">
        <f>(AD300*'MS-8,9,10 Domain 3 Weights'!$B$2)+(AE300*'MS-8,9,10 Domain 3 Weights'!$B$3)+(AF300*'MS-8,9,10 Domain 3 Weights'!$B$4)+(AG300*'MS-8,9,10 Domain 3 Weights'!$B$5)</f>
        <v>1.5</v>
      </c>
      <c r="AI300" s="75">
        <v>3</v>
      </c>
      <c r="AJ300" s="75">
        <v>3</v>
      </c>
      <c r="AK300" s="75">
        <v>3</v>
      </c>
      <c r="AL300" s="76">
        <f t="shared" si="53"/>
        <v>9</v>
      </c>
      <c r="AM300" s="78" t="str">
        <f t="shared" si="54"/>
        <v>No</v>
      </c>
      <c r="AN300" s="78" t="str">
        <f t="shared" si="55"/>
        <v>NOT SELECTED</v>
      </c>
      <c r="AO300" s="78" t="str">
        <f t="shared" si="56"/>
        <v>NOT SELECTED</v>
      </c>
      <c r="AP300" s="60" t="s">
        <v>862</v>
      </c>
      <c r="AQ300" s="73"/>
      <c r="AR300" s="73"/>
    </row>
    <row r="301" spans="1:44" ht="39">
      <c r="A301" s="1" t="s">
        <v>429</v>
      </c>
      <c r="B301" s="70" t="s">
        <v>410</v>
      </c>
      <c r="C301" s="71">
        <v>3</v>
      </c>
      <c r="D301" s="72" t="s">
        <v>893</v>
      </c>
      <c r="E301" s="72"/>
      <c r="F301" s="73" t="s">
        <v>433</v>
      </c>
      <c r="G301" s="74" t="s">
        <v>30</v>
      </c>
      <c r="H301" s="73" t="s">
        <v>241</v>
      </c>
      <c r="I301" s="73" t="s">
        <v>754</v>
      </c>
      <c r="J301" s="73" t="s">
        <v>767</v>
      </c>
      <c r="K301" s="73" t="s">
        <v>726</v>
      </c>
      <c r="L301" s="73"/>
      <c r="M301" s="75">
        <v>4</v>
      </c>
      <c r="N301" s="75">
        <v>4</v>
      </c>
      <c r="O301" s="75">
        <v>3</v>
      </c>
      <c r="P301" s="75">
        <v>4</v>
      </c>
      <c r="Q301" s="75">
        <v>4</v>
      </c>
      <c r="R301" s="75">
        <v>3</v>
      </c>
      <c r="S301" s="76">
        <f t="shared" si="58"/>
        <v>15</v>
      </c>
      <c r="T301" s="75"/>
      <c r="U301" s="76">
        <f t="shared" si="57"/>
        <v>0</v>
      </c>
      <c r="V301" s="75"/>
      <c r="W301" s="75"/>
      <c r="X301" s="75"/>
      <c r="Y301" s="76">
        <f t="shared" si="50"/>
        <v>0</v>
      </c>
      <c r="Z301" s="75"/>
      <c r="AA301" s="76">
        <f t="shared" si="51"/>
        <v>0</v>
      </c>
      <c r="AB301" s="75"/>
      <c r="AC301" s="76">
        <f t="shared" si="52"/>
        <v>0</v>
      </c>
      <c r="AD301" s="75">
        <v>5</v>
      </c>
      <c r="AE301" s="75">
        <v>0</v>
      </c>
      <c r="AF301" s="75">
        <v>0</v>
      </c>
      <c r="AG301" s="75">
        <v>0</v>
      </c>
      <c r="AH301" s="76">
        <f>(AD301*'MS-8,9,10 Domain 3 Weights'!$B$2)+(AE301*'MS-8,9,10 Domain 3 Weights'!$B$3)+(AF301*'MS-8,9,10 Domain 3 Weights'!$B$4)+(AG301*'MS-8,9,10 Domain 3 Weights'!$B$5)</f>
        <v>1.5</v>
      </c>
      <c r="AI301" s="75">
        <v>3</v>
      </c>
      <c r="AJ301" s="75">
        <v>3</v>
      </c>
      <c r="AK301" s="75">
        <v>3</v>
      </c>
      <c r="AL301" s="76">
        <f t="shared" si="53"/>
        <v>9</v>
      </c>
      <c r="AM301" s="78" t="str">
        <f t="shared" si="54"/>
        <v>No</v>
      </c>
      <c r="AN301" s="78" t="str">
        <f t="shared" si="55"/>
        <v>NOT SELECTED</v>
      </c>
      <c r="AO301" s="78" t="str">
        <f t="shared" si="56"/>
        <v>NOT SELECTED</v>
      </c>
      <c r="AP301" s="60" t="s">
        <v>869</v>
      </c>
      <c r="AQ301" s="73"/>
      <c r="AR301" s="73"/>
    </row>
    <row r="302" spans="1:44" ht="51" customHeight="1">
      <c r="A302" s="1" t="s">
        <v>429</v>
      </c>
      <c r="B302" s="70" t="s">
        <v>410</v>
      </c>
      <c r="C302" s="71">
        <v>4</v>
      </c>
      <c r="D302" s="72" t="s">
        <v>893</v>
      </c>
      <c r="E302" s="72"/>
      <c r="F302" s="73" t="s">
        <v>434</v>
      </c>
      <c r="G302" s="74" t="s">
        <v>770</v>
      </c>
      <c r="H302" s="73" t="s">
        <v>432</v>
      </c>
      <c r="I302" s="73" t="s">
        <v>754</v>
      </c>
      <c r="J302" s="73" t="s">
        <v>770</v>
      </c>
      <c r="K302" s="73" t="s">
        <v>727</v>
      </c>
      <c r="L302" s="73"/>
      <c r="M302" s="75">
        <v>4</v>
      </c>
      <c r="N302" s="75">
        <v>4</v>
      </c>
      <c r="O302" s="75">
        <v>3</v>
      </c>
      <c r="P302" s="75">
        <v>4</v>
      </c>
      <c r="Q302" s="75">
        <v>4</v>
      </c>
      <c r="R302" s="75">
        <v>3</v>
      </c>
      <c r="S302" s="76">
        <f t="shared" si="58"/>
        <v>15</v>
      </c>
      <c r="T302" s="75"/>
      <c r="U302" s="76">
        <f t="shared" si="57"/>
        <v>0</v>
      </c>
      <c r="V302" s="75"/>
      <c r="W302" s="75"/>
      <c r="X302" s="75"/>
      <c r="Y302" s="76">
        <f t="shared" si="50"/>
        <v>0</v>
      </c>
      <c r="Z302" s="75"/>
      <c r="AA302" s="76">
        <f t="shared" si="51"/>
        <v>0</v>
      </c>
      <c r="AB302" s="75"/>
      <c r="AC302" s="76">
        <f t="shared" si="52"/>
        <v>0</v>
      </c>
      <c r="AD302" s="75">
        <v>5</v>
      </c>
      <c r="AE302" s="75">
        <v>0</v>
      </c>
      <c r="AF302" s="75">
        <v>0</v>
      </c>
      <c r="AG302" s="75">
        <v>0</v>
      </c>
      <c r="AH302" s="76">
        <f>(AD302*'MS-8,9,10 Domain 3 Weights'!$B$2)+(AE302*'MS-8,9,10 Domain 3 Weights'!$B$3)+(AF302*'MS-8,9,10 Domain 3 Weights'!$B$4)+(AG302*'MS-8,9,10 Domain 3 Weights'!$B$5)</f>
        <v>1.5</v>
      </c>
      <c r="AI302" s="75">
        <v>3</v>
      </c>
      <c r="AJ302" s="75">
        <v>3</v>
      </c>
      <c r="AK302" s="75">
        <v>3</v>
      </c>
      <c r="AL302" s="76">
        <f t="shared" si="53"/>
        <v>9</v>
      </c>
      <c r="AM302" s="78" t="str">
        <f t="shared" si="54"/>
        <v>No</v>
      </c>
      <c r="AN302" s="78" t="str">
        <f t="shared" si="55"/>
        <v>NOT SELECTED</v>
      </c>
      <c r="AO302" s="78" t="str">
        <f t="shared" si="56"/>
        <v>NOT SELECTED</v>
      </c>
      <c r="AP302" s="60" t="s">
        <v>872</v>
      </c>
      <c r="AQ302" s="73"/>
      <c r="AR302" s="73"/>
    </row>
    <row r="303" spans="1:44" ht="50.25" customHeight="1">
      <c r="A303" s="1" t="s">
        <v>429</v>
      </c>
      <c r="B303" s="70" t="s">
        <v>410</v>
      </c>
      <c r="C303" s="71">
        <v>5</v>
      </c>
      <c r="D303" s="72" t="s">
        <v>893</v>
      </c>
      <c r="E303" s="72"/>
      <c r="F303" s="73" t="s">
        <v>435</v>
      </c>
      <c r="G303" s="74" t="s">
        <v>770</v>
      </c>
      <c r="H303" s="73" t="s">
        <v>339</v>
      </c>
      <c r="I303" s="73" t="s">
        <v>754</v>
      </c>
      <c r="J303" s="73" t="s">
        <v>770</v>
      </c>
      <c r="K303" s="73" t="s">
        <v>727</v>
      </c>
      <c r="L303" s="73" t="s">
        <v>268</v>
      </c>
      <c r="M303" s="75">
        <v>4</v>
      </c>
      <c r="N303" s="75">
        <v>4</v>
      </c>
      <c r="O303" s="75">
        <v>3</v>
      </c>
      <c r="P303" s="75">
        <v>5</v>
      </c>
      <c r="Q303" s="75">
        <v>4</v>
      </c>
      <c r="R303" s="75">
        <v>3</v>
      </c>
      <c r="S303" s="76">
        <f t="shared" si="58"/>
        <v>16</v>
      </c>
      <c r="T303" s="75"/>
      <c r="U303" s="76">
        <f t="shared" si="57"/>
        <v>0</v>
      </c>
      <c r="V303" s="75"/>
      <c r="W303" s="75"/>
      <c r="X303" s="75"/>
      <c r="Y303" s="76">
        <f t="shared" si="50"/>
        <v>0</v>
      </c>
      <c r="Z303" s="75"/>
      <c r="AA303" s="76">
        <f t="shared" si="51"/>
        <v>0</v>
      </c>
      <c r="AB303" s="75"/>
      <c r="AC303" s="76">
        <f t="shared" si="52"/>
        <v>0</v>
      </c>
      <c r="AD303" s="75">
        <v>0</v>
      </c>
      <c r="AE303" s="75">
        <v>0</v>
      </c>
      <c r="AF303" s="75">
        <v>5</v>
      </c>
      <c r="AG303" s="75">
        <v>5</v>
      </c>
      <c r="AH303" s="76">
        <f>(AD303*'MS-8,9,10 Domain 3 Weights'!$B$2)+(AE303*'MS-8,9,10 Domain 3 Weights'!$B$3)+(AF303*'MS-8,9,10 Domain 3 Weights'!$B$4)+(AG303*'MS-8,9,10 Domain 3 Weights'!$B$5)</f>
        <v>2.5</v>
      </c>
      <c r="AI303" s="75">
        <v>3</v>
      </c>
      <c r="AJ303" s="75">
        <v>3</v>
      </c>
      <c r="AK303" s="75">
        <v>3</v>
      </c>
      <c r="AL303" s="76">
        <f t="shared" si="53"/>
        <v>9</v>
      </c>
      <c r="AM303" s="78" t="str">
        <f t="shared" si="54"/>
        <v>Yes</v>
      </c>
      <c r="AN303" s="78" t="str">
        <f t="shared" si="55"/>
        <v>SELECTED</v>
      </c>
      <c r="AO303" s="78" t="str">
        <f t="shared" si="56"/>
        <v>NOT SELECTED</v>
      </c>
      <c r="AP303" s="60" t="s">
        <v>872</v>
      </c>
      <c r="AQ303" s="73"/>
      <c r="AR303" s="73" t="s">
        <v>847</v>
      </c>
    </row>
    <row r="304" spans="1:44" ht="36.75" customHeight="1">
      <c r="A304" s="1" t="s">
        <v>429</v>
      </c>
      <c r="B304" s="70" t="s">
        <v>410</v>
      </c>
      <c r="C304" s="71">
        <v>6</v>
      </c>
      <c r="D304" s="72" t="s">
        <v>893</v>
      </c>
      <c r="E304" s="72"/>
      <c r="F304" s="73" t="s">
        <v>436</v>
      </c>
      <c r="G304" s="74" t="s">
        <v>437</v>
      </c>
      <c r="H304" s="73" t="s">
        <v>438</v>
      </c>
      <c r="I304" s="73" t="s">
        <v>754</v>
      </c>
      <c r="J304" s="73" t="s">
        <v>762</v>
      </c>
      <c r="K304" s="73" t="s">
        <v>726</v>
      </c>
      <c r="L304" s="73"/>
      <c r="M304" s="75">
        <v>4</v>
      </c>
      <c r="N304" s="75">
        <v>4</v>
      </c>
      <c r="O304" s="75">
        <v>3</v>
      </c>
      <c r="P304" s="75">
        <v>4</v>
      </c>
      <c r="Q304" s="75">
        <v>4</v>
      </c>
      <c r="R304" s="75">
        <v>3</v>
      </c>
      <c r="S304" s="76">
        <f t="shared" si="58"/>
        <v>15</v>
      </c>
      <c r="T304" s="75"/>
      <c r="U304" s="76">
        <f t="shared" si="57"/>
        <v>0</v>
      </c>
      <c r="V304" s="75"/>
      <c r="W304" s="75"/>
      <c r="X304" s="75"/>
      <c r="Y304" s="76">
        <f t="shared" si="50"/>
        <v>0</v>
      </c>
      <c r="Z304" s="75"/>
      <c r="AA304" s="76">
        <f t="shared" si="51"/>
        <v>0</v>
      </c>
      <c r="AB304" s="75"/>
      <c r="AC304" s="76">
        <f t="shared" si="52"/>
        <v>0</v>
      </c>
      <c r="AD304" s="75">
        <v>0</v>
      </c>
      <c r="AE304" s="75">
        <v>5</v>
      </c>
      <c r="AF304" s="75">
        <v>0</v>
      </c>
      <c r="AG304" s="75">
        <v>5</v>
      </c>
      <c r="AH304" s="76">
        <f>(AD304*'MS-8,9,10 Domain 3 Weights'!$B$2)+(AE304*'MS-8,9,10 Domain 3 Weights'!$B$3)+(AF304*'MS-8,9,10 Domain 3 Weights'!$B$4)+(AG304*'MS-8,9,10 Domain 3 Weights'!$B$5)</f>
        <v>2</v>
      </c>
      <c r="AI304" s="75">
        <v>3</v>
      </c>
      <c r="AJ304" s="75">
        <v>3</v>
      </c>
      <c r="AK304" s="75">
        <v>3</v>
      </c>
      <c r="AL304" s="76">
        <f t="shared" si="53"/>
        <v>9</v>
      </c>
      <c r="AM304" s="78" t="str">
        <f t="shared" si="54"/>
        <v>No</v>
      </c>
      <c r="AN304" s="78" t="str">
        <f t="shared" si="55"/>
        <v>NOT SELECTED</v>
      </c>
      <c r="AO304" s="78" t="str">
        <f t="shared" si="56"/>
        <v>NOT SELECTED</v>
      </c>
      <c r="AP304" s="60" t="s">
        <v>868</v>
      </c>
      <c r="AQ304" s="73"/>
      <c r="AR304" s="73"/>
    </row>
    <row r="305" spans="1:44" ht="48">
      <c r="A305" s="1" t="s">
        <v>429</v>
      </c>
      <c r="B305" s="70" t="s">
        <v>410</v>
      </c>
      <c r="C305" s="71">
        <v>7</v>
      </c>
      <c r="D305" s="72" t="s">
        <v>893</v>
      </c>
      <c r="E305" s="72"/>
      <c r="F305" s="73" t="s">
        <v>439</v>
      </c>
      <c r="G305" s="74" t="s">
        <v>366</v>
      </c>
      <c r="H305" s="73" t="s">
        <v>440</v>
      </c>
      <c r="I305" s="73" t="s">
        <v>754</v>
      </c>
      <c r="J305" s="73" t="s">
        <v>762</v>
      </c>
      <c r="K305" s="73" t="s">
        <v>726</v>
      </c>
      <c r="L305" s="73"/>
      <c r="M305" s="75">
        <v>4</v>
      </c>
      <c r="N305" s="75">
        <v>4</v>
      </c>
      <c r="O305" s="75">
        <v>3</v>
      </c>
      <c r="P305" s="75">
        <v>4</v>
      </c>
      <c r="Q305" s="75">
        <v>4</v>
      </c>
      <c r="R305" s="75">
        <v>4</v>
      </c>
      <c r="S305" s="76">
        <f>SUM(M305:R305)</f>
        <v>23</v>
      </c>
      <c r="T305" s="75"/>
      <c r="U305" s="76">
        <f t="shared" si="57"/>
        <v>0</v>
      </c>
      <c r="V305" s="75"/>
      <c r="W305" s="75"/>
      <c r="X305" s="75"/>
      <c r="Y305" s="76">
        <f t="shared" si="50"/>
        <v>0</v>
      </c>
      <c r="Z305" s="75"/>
      <c r="AA305" s="76">
        <f t="shared" si="51"/>
        <v>0</v>
      </c>
      <c r="AB305" s="75"/>
      <c r="AC305" s="76">
        <f t="shared" si="52"/>
        <v>0</v>
      </c>
      <c r="AD305" s="75">
        <v>5</v>
      </c>
      <c r="AE305" s="75">
        <v>5</v>
      </c>
      <c r="AF305" s="75">
        <v>0</v>
      </c>
      <c r="AG305" s="75">
        <v>0</v>
      </c>
      <c r="AH305" s="76">
        <f>(AD305*'MS-8,9,10 Domain 3 Weights'!$B$2)+(AE305*'MS-8,9,10 Domain 3 Weights'!$B$3)+(AF305*'MS-8,9,10 Domain 3 Weights'!$B$4)+(AG305*'MS-8,9,10 Domain 3 Weights'!$B$5)</f>
        <v>2.5</v>
      </c>
      <c r="AI305" s="75">
        <v>3</v>
      </c>
      <c r="AJ305" s="75">
        <v>3</v>
      </c>
      <c r="AK305" s="75">
        <v>3</v>
      </c>
      <c r="AL305" s="76">
        <f t="shared" si="53"/>
        <v>9</v>
      </c>
      <c r="AM305" s="78" t="str">
        <f t="shared" si="54"/>
        <v>Yes</v>
      </c>
      <c r="AN305" s="78" t="str">
        <f t="shared" si="55"/>
        <v>SELECTED</v>
      </c>
      <c r="AO305" s="78" t="str">
        <f t="shared" si="56"/>
        <v>NOT SELECTED</v>
      </c>
      <c r="AP305" s="60" t="s">
        <v>868</v>
      </c>
      <c r="AQ305" s="73"/>
      <c r="AR305" s="73"/>
    </row>
    <row r="306" spans="1:44" ht="52.5" customHeight="1">
      <c r="A306" s="1" t="s">
        <v>429</v>
      </c>
      <c r="B306" s="70" t="s">
        <v>410</v>
      </c>
      <c r="C306" s="71">
        <v>8</v>
      </c>
      <c r="D306" s="72" t="s">
        <v>893</v>
      </c>
      <c r="E306" s="72"/>
      <c r="F306" s="73" t="s">
        <v>441</v>
      </c>
      <c r="G306" s="74" t="s">
        <v>30</v>
      </c>
      <c r="H306" s="73" t="s">
        <v>442</v>
      </c>
      <c r="I306" s="73" t="s">
        <v>754</v>
      </c>
      <c r="J306" s="73" t="s">
        <v>767</v>
      </c>
      <c r="K306" s="73" t="s">
        <v>727</v>
      </c>
      <c r="L306" s="73"/>
      <c r="M306" s="75">
        <v>4</v>
      </c>
      <c r="N306" s="75">
        <v>4</v>
      </c>
      <c r="O306" s="75">
        <v>3</v>
      </c>
      <c r="P306" s="75">
        <v>5</v>
      </c>
      <c r="Q306" s="75">
        <v>3</v>
      </c>
      <c r="R306" s="75">
        <v>4</v>
      </c>
      <c r="S306" s="76">
        <f>SUM(M306:R306)</f>
        <v>23</v>
      </c>
      <c r="T306" s="75"/>
      <c r="U306" s="76">
        <f t="shared" si="57"/>
        <v>0</v>
      </c>
      <c r="V306" s="75"/>
      <c r="W306" s="75"/>
      <c r="X306" s="75"/>
      <c r="Y306" s="76">
        <f t="shared" si="50"/>
        <v>0</v>
      </c>
      <c r="Z306" s="75"/>
      <c r="AA306" s="76">
        <f t="shared" si="51"/>
        <v>0</v>
      </c>
      <c r="AB306" s="75"/>
      <c r="AC306" s="76">
        <f t="shared" si="52"/>
        <v>0</v>
      </c>
      <c r="AD306" s="75">
        <v>0</v>
      </c>
      <c r="AE306" s="75">
        <v>0</v>
      </c>
      <c r="AF306" s="75">
        <v>5</v>
      </c>
      <c r="AG306" s="75">
        <v>5</v>
      </c>
      <c r="AH306" s="76">
        <f>(AD306*'MS-8,9,10 Domain 3 Weights'!$B$2)+(AE306*'MS-8,9,10 Domain 3 Weights'!$B$3)+(AF306*'MS-8,9,10 Domain 3 Weights'!$B$4)+(AG306*'MS-8,9,10 Domain 3 Weights'!$B$5)</f>
        <v>2.5</v>
      </c>
      <c r="AI306" s="75">
        <v>3</v>
      </c>
      <c r="AJ306" s="75">
        <v>3</v>
      </c>
      <c r="AK306" s="75">
        <v>3</v>
      </c>
      <c r="AL306" s="76">
        <f t="shared" si="53"/>
        <v>9</v>
      </c>
      <c r="AM306" s="78" t="str">
        <f t="shared" si="54"/>
        <v>Yes</v>
      </c>
      <c r="AN306" s="78" t="str">
        <f t="shared" si="55"/>
        <v>SELECTED</v>
      </c>
      <c r="AO306" s="78" t="str">
        <f t="shared" si="56"/>
        <v>NOT SELECTED</v>
      </c>
      <c r="AP306" s="60" t="s">
        <v>862</v>
      </c>
      <c r="AQ306" s="73"/>
      <c r="AR306" s="73"/>
    </row>
    <row r="307" spans="1:44" ht="52.5" customHeight="1">
      <c r="A307" s="1" t="s">
        <v>429</v>
      </c>
      <c r="B307" s="70" t="s">
        <v>410</v>
      </c>
      <c r="C307" s="71">
        <v>9</v>
      </c>
      <c r="D307" s="72" t="s">
        <v>893</v>
      </c>
      <c r="E307" s="72"/>
      <c r="F307" s="73" t="s">
        <v>443</v>
      </c>
      <c r="G307" s="74" t="s">
        <v>770</v>
      </c>
      <c r="H307" s="73" t="s">
        <v>444</v>
      </c>
      <c r="I307" s="73" t="s">
        <v>754</v>
      </c>
      <c r="J307" s="73" t="s">
        <v>770</v>
      </c>
      <c r="K307" s="73" t="s">
        <v>727</v>
      </c>
      <c r="L307" s="73"/>
      <c r="M307" s="75">
        <v>4</v>
      </c>
      <c r="N307" s="75">
        <v>4</v>
      </c>
      <c r="O307" s="75">
        <v>3</v>
      </c>
      <c r="P307" s="75">
        <v>5</v>
      </c>
      <c r="Q307" s="75">
        <v>3</v>
      </c>
      <c r="R307" s="75">
        <v>4</v>
      </c>
      <c r="S307" s="76">
        <f>SUM(M307:R307)</f>
        <v>23</v>
      </c>
      <c r="T307" s="75"/>
      <c r="U307" s="76">
        <f t="shared" si="57"/>
        <v>0</v>
      </c>
      <c r="V307" s="75"/>
      <c r="W307" s="75"/>
      <c r="X307" s="75"/>
      <c r="Y307" s="76">
        <f t="shared" si="50"/>
        <v>0</v>
      </c>
      <c r="Z307" s="75"/>
      <c r="AA307" s="76">
        <f t="shared" si="51"/>
        <v>0</v>
      </c>
      <c r="AB307" s="75"/>
      <c r="AC307" s="76">
        <f t="shared" si="52"/>
        <v>0</v>
      </c>
      <c r="AD307" s="75">
        <v>0</v>
      </c>
      <c r="AE307" s="75">
        <v>0</v>
      </c>
      <c r="AF307" s="75">
        <v>5</v>
      </c>
      <c r="AG307" s="75">
        <v>5</v>
      </c>
      <c r="AH307" s="76">
        <f>(AD307*'MS-8,9,10 Domain 3 Weights'!$B$2)+(AE307*'MS-8,9,10 Domain 3 Weights'!$B$3)+(AF307*'MS-8,9,10 Domain 3 Weights'!$B$4)+(AG307*'MS-8,9,10 Domain 3 Weights'!$B$5)</f>
        <v>2.5</v>
      </c>
      <c r="AI307" s="75">
        <v>3</v>
      </c>
      <c r="AJ307" s="75">
        <v>3</v>
      </c>
      <c r="AK307" s="75">
        <v>3</v>
      </c>
      <c r="AL307" s="76">
        <f t="shared" si="53"/>
        <v>9</v>
      </c>
      <c r="AM307" s="78" t="str">
        <f t="shared" si="54"/>
        <v>Yes</v>
      </c>
      <c r="AN307" s="78" t="str">
        <f t="shared" si="55"/>
        <v>SELECTED</v>
      </c>
      <c r="AO307" s="78" t="str">
        <f t="shared" si="56"/>
        <v>NOT SELECTED</v>
      </c>
      <c r="AP307" s="60" t="s">
        <v>872</v>
      </c>
      <c r="AQ307" s="73"/>
      <c r="AR307" s="73"/>
    </row>
    <row r="308" spans="1:44" ht="52">
      <c r="A308" s="1" t="s">
        <v>445</v>
      </c>
      <c r="B308" s="70" t="s">
        <v>410</v>
      </c>
      <c r="C308" s="71">
        <v>1</v>
      </c>
      <c r="D308" s="72" t="s">
        <v>893</v>
      </c>
      <c r="E308" s="72"/>
      <c r="F308" s="73" t="s">
        <v>446</v>
      </c>
      <c r="G308" s="74" t="s">
        <v>22</v>
      </c>
      <c r="H308" s="73" t="s">
        <v>152</v>
      </c>
      <c r="I308" s="73" t="s">
        <v>754</v>
      </c>
      <c r="J308" s="73" t="s">
        <v>765</v>
      </c>
      <c r="K308" s="73" t="s">
        <v>726</v>
      </c>
      <c r="L308" s="73"/>
      <c r="M308" s="75">
        <v>4</v>
      </c>
      <c r="N308" s="75">
        <v>4</v>
      </c>
      <c r="O308" s="75">
        <v>4</v>
      </c>
      <c r="P308" s="75">
        <v>3</v>
      </c>
      <c r="Q308" s="75">
        <v>4</v>
      </c>
      <c r="R308" s="75">
        <v>4</v>
      </c>
      <c r="S308" s="76">
        <f t="shared" si="58"/>
        <v>15</v>
      </c>
      <c r="T308" s="75"/>
      <c r="U308" s="76">
        <f t="shared" si="57"/>
        <v>0</v>
      </c>
      <c r="V308" s="75"/>
      <c r="W308" s="75"/>
      <c r="X308" s="75"/>
      <c r="Y308" s="76">
        <f t="shared" si="50"/>
        <v>0</v>
      </c>
      <c r="Z308" s="75"/>
      <c r="AA308" s="76">
        <f t="shared" si="51"/>
        <v>0</v>
      </c>
      <c r="AB308" s="75"/>
      <c r="AC308" s="76">
        <f t="shared" si="52"/>
        <v>0</v>
      </c>
      <c r="AD308" s="75">
        <v>5</v>
      </c>
      <c r="AE308" s="75">
        <v>0</v>
      </c>
      <c r="AF308" s="75">
        <v>0</v>
      </c>
      <c r="AG308" s="75">
        <v>0</v>
      </c>
      <c r="AH308" s="76">
        <f>(AD308*'MS-8,9,10 Domain 3 Weights'!$B$2)+(AE308*'MS-8,9,10 Domain 3 Weights'!$B$3)+(AF308*'MS-8,9,10 Domain 3 Weights'!$B$4)+(AG308*'MS-8,9,10 Domain 3 Weights'!$B$5)</f>
        <v>1.5</v>
      </c>
      <c r="AI308" s="75">
        <v>3</v>
      </c>
      <c r="AJ308" s="75">
        <v>3</v>
      </c>
      <c r="AK308" s="75">
        <v>3</v>
      </c>
      <c r="AL308" s="76">
        <f t="shared" si="53"/>
        <v>9</v>
      </c>
      <c r="AM308" s="78" t="str">
        <f t="shared" si="54"/>
        <v>No</v>
      </c>
      <c r="AN308" s="78" t="str">
        <f t="shared" si="55"/>
        <v>NOT SELECTED</v>
      </c>
      <c r="AO308" s="78" t="str">
        <f t="shared" si="56"/>
        <v>NOT SELECTED</v>
      </c>
      <c r="AP308" s="60" t="s">
        <v>869</v>
      </c>
      <c r="AQ308" s="73"/>
      <c r="AR308" s="73"/>
    </row>
    <row r="309" spans="1:44" ht="52">
      <c r="A309" s="1" t="s">
        <v>445</v>
      </c>
      <c r="B309" s="70" t="s">
        <v>410</v>
      </c>
      <c r="C309" s="71">
        <v>2</v>
      </c>
      <c r="D309" s="72" t="s">
        <v>893</v>
      </c>
      <c r="E309" s="72"/>
      <c r="F309" s="73" t="s">
        <v>447</v>
      </c>
      <c r="G309" s="74" t="s">
        <v>22</v>
      </c>
      <c r="H309" s="73" t="s">
        <v>152</v>
      </c>
      <c r="I309" s="73" t="s">
        <v>754</v>
      </c>
      <c r="J309" s="73" t="s">
        <v>765</v>
      </c>
      <c r="K309" s="73" t="s">
        <v>726</v>
      </c>
      <c r="L309" s="73"/>
      <c r="M309" s="75">
        <v>4</v>
      </c>
      <c r="N309" s="75">
        <v>4</v>
      </c>
      <c r="O309" s="75">
        <v>4</v>
      </c>
      <c r="P309" s="75">
        <v>3</v>
      </c>
      <c r="Q309" s="75">
        <v>4</v>
      </c>
      <c r="R309" s="75">
        <v>4</v>
      </c>
      <c r="S309" s="76">
        <f t="shared" si="58"/>
        <v>15</v>
      </c>
      <c r="T309" s="75"/>
      <c r="U309" s="76">
        <f t="shared" si="57"/>
        <v>0</v>
      </c>
      <c r="V309" s="75"/>
      <c r="W309" s="75"/>
      <c r="X309" s="75"/>
      <c r="Y309" s="76">
        <f t="shared" si="50"/>
        <v>0</v>
      </c>
      <c r="Z309" s="75"/>
      <c r="AA309" s="76">
        <f t="shared" si="51"/>
        <v>0</v>
      </c>
      <c r="AB309" s="75"/>
      <c r="AC309" s="76">
        <f t="shared" si="52"/>
        <v>0</v>
      </c>
      <c r="AD309" s="75">
        <v>0</v>
      </c>
      <c r="AE309" s="75">
        <v>0</v>
      </c>
      <c r="AF309" s="75">
        <v>0</v>
      </c>
      <c r="AG309" s="75">
        <v>5</v>
      </c>
      <c r="AH309" s="76">
        <f>(AD309*'MS-8,9,10 Domain 3 Weights'!$B$2)+(AE309*'MS-8,9,10 Domain 3 Weights'!$B$3)+(AF309*'MS-8,9,10 Domain 3 Weights'!$B$4)+(AG309*'MS-8,9,10 Domain 3 Weights'!$B$5)</f>
        <v>1</v>
      </c>
      <c r="AI309" s="75">
        <v>3</v>
      </c>
      <c r="AJ309" s="75">
        <v>3</v>
      </c>
      <c r="AK309" s="75">
        <v>3</v>
      </c>
      <c r="AL309" s="76">
        <f t="shared" si="53"/>
        <v>9</v>
      </c>
      <c r="AM309" s="78" t="str">
        <f t="shared" si="54"/>
        <v>No</v>
      </c>
      <c r="AN309" s="78" t="str">
        <f t="shared" si="55"/>
        <v>NOT SELECTED</v>
      </c>
      <c r="AO309" s="78" t="str">
        <f t="shared" si="56"/>
        <v>NOT SELECTED</v>
      </c>
      <c r="AP309" s="60" t="s">
        <v>869</v>
      </c>
      <c r="AQ309" s="73"/>
      <c r="AR309" s="73"/>
    </row>
    <row r="310" spans="1:44" ht="52">
      <c r="A310" s="1" t="s">
        <v>445</v>
      </c>
      <c r="B310" s="70" t="s">
        <v>410</v>
      </c>
      <c r="C310" s="71">
        <v>3</v>
      </c>
      <c r="D310" s="72" t="s">
        <v>893</v>
      </c>
      <c r="E310" s="72"/>
      <c r="F310" s="73" t="s">
        <v>448</v>
      </c>
      <c r="G310" s="74" t="s">
        <v>770</v>
      </c>
      <c r="H310" s="73" t="s">
        <v>414</v>
      </c>
      <c r="I310" s="73" t="s">
        <v>754</v>
      </c>
      <c r="J310" s="73" t="s">
        <v>770</v>
      </c>
      <c r="K310" s="73" t="s">
        <v>726</v>
      </c>
      <c r="L310" s="73"/>
      <c r="M310" s="75">
        <v>4</v>
      </c>
      <c r="N310" s="75">
        <v>4</v>
      </c>
      <c r="O310" s="75">
        <v>4</v>
      </c>
      <c r="P310" s="75">
        <v>3</v>
      </c>
      <c r="Q310" s="75">
        <v>4</v>
      </c>
      <c r="R310" s="75">
        <v>4</v>
      </c>
      <c r="S310" s="76">
        <f t="shared" si="58"/>
        <v>15</v>
      </c>
      <c r="T310" s="75"/>
      <c r="U310" s="76">
        <f t="shared" si="57"/>
        <v>0</v>
      </c>
      <c r="V310" s="75"/>
      <c r="W310" s="75"/>
      <c r="X310" s="75"/>
      <c r="Y310" s="76">
        <f t="shared" si="50"/>
        <v>0</v>
      </c>
      <c r="Z310" s="75"/>
      <c r="AA310" s="76">
        <f t="shared" si="51"/>
        <v>0</v>
      </c>
      <c r="AB310" s="75"/>
      <c r="AC310" s="76">
        <f t="shared" si="52"/>
        <v>0</v>
      </c>
      <c r="AD310" s="75">
        <v>5</v>
      </c>
      <c r="AE310" s="75">
        <v>0</v>
      </c>
      <c r="AF310" s="75">
        <v>0</v>
      </c>
      <c r="AG310" s="75">
        <v>5</v>
      </c>
      <c r="AH310" s="76">
        <f>(AD310*'MS-8,9,10 Domain 3 Weights'!$B$2)+(AE310*'MS-8,9,10 Domain 3 Weights'!$B$3)+(AF310*'MS-8,9,10 Domain 3 Weights'!$B$4)+(AG310*'MS-8,9,10 Domain 3 Weights'!$B$5)</f>
        <v>2.5</v>
      </c>
      <c r="AI310" s="75">
        <v>3</v>
      </c>
      <c r="AJ310" s="75">
        <v>3</v>
      </c>
      <c r="AK310" s="75">
        <v>3</v>
      </c>
      <c r="AL310" s="76">
        <f t="shared" si="53"/>
        <v>9</v>
      </c>
      <c r="AM310" s="78" t="str">
        <f t="shared" si="54"/>
        <v>Yes</v>
      </c>
      <c r="AN310" s="78" t="str">
        <f t="shared" si="55"/>
        <v>NOT SELECTED</v>
      </c>
      <c r="AO310" s="78" t="str">
        <f t="shared" si="56"/>
        <v>NOT SELECTED</v>
      </c>
      <c r="AP310" s="60" t="s">
        <v>869</v>
      </c>
      <c r="AQ310" s="73"/>
      <c r="AR310" s="73"/>
    </row>
    <row r="311" spans="1:44" ht="64.5" customHeight="1">
      <c r="A311" s="1" t="s">
        <v>445</v>
      </c>
      <c r="B311" s="70" t="s">
        <v>410</v>
      </c>
      <c r="C311" s="71">
        <v>4</v>
      </c>
      <c r="D311" s="72" t="s">
        <v>893</v>
      </c>
      <c r="E311" s="72"/>
      <c r="F311" s="73" t="s">
        <v>449</v>
      </c>
      <c r="G311" s="74" t="s">
        <v>770</v>
      </c>
      <c r="H311" s="73" t="s">
        <v>414</v>
      </c>
      <c r="I311" s="73" t="s">
        <v>754</v>
      </c>
      <c r="J311" s="73" t="s">
        <v>770</v>
      </c>
      <c r="K311" s="73" t="s">
        <v>726</v>
      </c>
      <c r="L311" s="73"/>
      <c r="M311" s="75">
        <v>4</v>
      </c>
      <c r="N311" s="75">
        <v>4</v>
      </c>
      <c r="O311" s="75">
        <v>4</v>
      </c>
      <c r="P311" s="75">
        <v>3</v>
      </c>
      <c r="Q311" s="75">
        <v>4</v>
      </c>
      <c r="R311" s="75">
        <v>4</v>
      </c>
      <c r="S311" s="76">
        <f t="shared" si="58"/>
        <v>15</v>
      </c>
      <c r="T311" s="75"/>
      <c r="U311" s="76">
        <f t="shared" si="57"/>
        <v>0</v>
      </c>
      <c r="V311" s="75"/>
      <c r="W311" s="75"/>
      <c r="X311" s="75"/>
      <c r="Y311" s="76">
        <f t="shared" si="50"/>
        <v>0</v>
      </c>
      <c r="Z311" s="75"/>
      <c r="AA311" s="76">
        <f t="shared" si="51"/>
        <v>0</v>
      </c>
      <c r="AB311" s="75"/>
      <c r="AC311" s="76">
        <f t="shared" si="52"/>
        <v>0</v>
      </c>
      <c r="AD311" s="75">
        <v>5</v>
      </c>
      <c r="AE311" s="75">
        <v>0</v>
      </c>
      <c r="AF311" s="75">
        <v>0</v>
      </c>
      <c r="AG311" s="75">
        <v>5</v>
      </c>
      <c r="AH311" s="76">
        <f>(AD311*'MS-8,9,10 Domain 3 Weights'!$B$2)+(AE311*'MS-8,9,10 Domain 3 Weights'!$B$3)+(AF311*'MS-8,9,10 Domain 3 Weights'!$B$4)+(AG311*'MS-8,9,10 Domain 3 Weights'!$B$5)</f>
        <v>2.5</v>
      </c>
      <c r="AI311" s="75">
        <v>3</v>
      </c>
      <c r="AJ311" s="75">
        <v>3</v>
      </c>
      <c r="AK311" s="75">
        <v>3</v>
      </c>
      <c r="AL311" s="76">
        <f t="shared" si="53"/>
        <v>9</v>
      </c>
      <c r="AM311" s="78" t="str">
        <f t="shared" si="54"/>
        <v>Yes</v>
      </c>
      <c r="AN311" s="78" t="str">
        <f t="shared" si="55"/>
        <v>NOT SELECTED</v>
      </c>
      <c r="AO311" s="78" t="str">
        <f t="shared" si="56"/>
        <v>NOT SELECTED</v>
      </c>
      <c r="AP311" s="60" t="s">
        <v>869</v>
      </c>
      <c r="AQ311" s="73"/>
      <c r="AR311" s="73"/>
    </row>
    <row r="312" spans="1:44" ht="52">
      <c r="A312" s="1" t="s">
        <v>445</v>
      </c>
      <c r="B312" s="70" t="s">
        <v>410</v>
      </c>
      <c r="C312" s="71">
        <v>5</v>
      </c>
      <c r="D312" s="72" t="s">
        <v>893</v>
      </c>
      <c r="E312" s="72"/>
      <c r="F312" s="73" t="s">
        <v>450</v>
      </c>
      <c r="G312" s="74" t="s">
        <v>30</v>
      </c>
      <c r="H312" s="73" t="s">
        <v>241</v>
      </c>
      <c r="I312" s="73" t="s">
        <v>754</v>
      </c>
      <c r="J312" s="73" t="s">
        <v>767</v>
      </c>
      <c r="K312" s="73" t="s">
        <v>726</v>
      </c>
      <c r="L312" s="73"/>
      <c r="M312" s="75">
        <v>4</v>
      </c>
      <c r="N312" s="75">
        <v>4</v>
      </c>
      <c r="O312" s="75">
        <v>4</v>
      </c>
      <c r="P312" s="75">
        <v>3</v>
      </c>
      <c r="Q312" s="75">
        <v>4</v>
      </c>
      <c r="R312" s="75">
        <v>4</v>
      </c>
      <c r="S312" s="76">
        <f t="shared" si="58"/>
        <v>15</v>
      </c>
      <c r="T312" s="75"/>
      <c r="U312" s="76">
        <f t="shared" si="57"/>
        <v>0</v>
      </c>
      <c r="V312" s="75"/>
      <c r="W312" s="75"/>
      <c r="X312" s="75"/>
      <c r="Y312" s="76">
        <f t="shared" si="50"/>
        <v>0</v>
      </c>
      <c r="Z312" s="75"/>
      <c r="AA312" s="76">
        <f t="shared" si="51"/>
        <v>0</v>
      </c>
      <c r="AB312" s="75"/>
      <c r="AC312" s="76">
        <f t="shared" si="52"/>
        <v>0</v>
      </c>
      <c r="AD312" s="75">
        <v>0</v>
      </c>
      <c r="AE312" s="75">
        <v>0</v>
      </c>
      <c r="AF312" s="75">
        <v>5</v>
      </c>
      <c r="AG312" s="75">
        <v>5</v>
      </c>
      <c r="AH312" s="76">
        <f>(AD312*'MS-8,9,10 Domain 3 Weights'!$B$2)+(AE312*'MS-8,9,10 Domain 3 Weights'!$B$3)+(AF312*'MS-8,9,10 Domain 3 Weights'!$B$4)+(AG312*'MS-8,9,10 Domain 3 Weights'!$B$5)</f>
        <v>2.5</v>
      </c>
      <c r="AI312" s="75">
        <v>3</v>
      </c>
      <c r="AJ312" s="75">
        <v>3</v>
      </c>
      <c r="AK312" s="75">
        <v>3</v>
      </c>
      <c r="AL312" s="76">
        <f t="shared" si="53"/>
        <v>9</v>
      </c>
      <c r="AM312" s="78" t="str">
        <f t="shared" si="54"/>
        <v>Yes</v>
      </c>
      <c r="AN312" s="78" t="str">
        <f t="shared" si="55"/>
        <v>NOT SELECTED</v>
      </c>
      <c r="AO312" s="78" t="str">
        <f t="shared" si="56"/>
        <v>NOT SELECTED</v>
      </c>
      <c r="AP312" s="60" t="s">
        <v>862</v>
      </c>
      <c r="AQ312" s="73"/>
      <c r="AR312" s="73"/>
    </row>
    <row r="313" spans="1:44" ht="42.75" customHeight="1">
      <c r="A313" s="1" t="s">
        <v>445</v>
      </c>
      <c r="B313" s="70" t="s">
        <v>410</v>
      </c>
      <c r="C313" s="71">
        <v>6</v>
      </c>
      <c r="D313" s="72" t="s">
        <v>893</v>
      </c>
      <c r="E313" s="72"/>
      <c r="F313" s="73" t="s">
        <v>451</v>
      </c>
      <c r="G313" s="74" t="s">
        <v>43</v>
      </c>
      <c r="H313" s="73" t="s">
        <v>417</v>
      </c>
      <c r="I313" s="73" t="s">
        <v>754</v>
      </c>
      <c r="J313" s="73" t="s">
        <v>761</v>
      </c>
      <c r="K313" s="73" t="s">
        <v>726</v>
      </c>
      <c r="L313" s="73"/>
      <c r="M313" s="75">
        <v>4</v>
      </c>
      <c r="N313" s="75">
        <v>4</v>
      </c>
      <c r="O313" s="75">
        <v>4</v>
      </c>
      <c r="P313" s="75">
        <v>3</v>
      </c>
      <c r="Q313" s="75">
        <v>4</v>
      </c>
      <c r="R313" s="75">
        <v>4</v>
      </c>
      <c r="S313" s="76">
        <f t="shared" si="58"/>
        <v>15</v>
      </c>
      <c r="T313" s="75"/>
      <c r="U313" s="76">
        <f t="shared" si="57"/>
        <v>0</v>
      </c>
      <c r="V313" s="75"/>
      <c r="W313" s="75"/>
      <c r="X313" s="75"/>
      <c r="Y313" s="76">
        <f t="shared" si="50"/>
        <v>0</v>
      </c>
      <c r="Z313" s="75"/>
      <c r="AA313" s="76">
        <f t="shared" si="51"/>
        <v>0</v>
      </c>
      <c r="AB313" s="75"/>
      <c r="AC313" s="76">
        <f t="shared" si="52"/>
        <v>0</v>
      </c>
      <c r="AD313" s="75">
        <v>0</v>
      </c>
      <c r="AE313" s="75">
        <v>5</v>
      </c>
      <c r="AF313" s="75">
        <v>0</v>
      </c>
      <c r="AG313" s="75">
        <v>5</v>
      </c>
      <c r="AH313" s="76">
        <f>(AD313*'MS-8,9,10 Domain 3 Weights'!$B$2)+(AE313*'MS-8,9,10 Domain 3 Weights'!$B$3)+(AF313*'MS-8,9,10 Domain 3 Weights'!$B$4)+(AG313*'MS-8,9,10 Domain 3 Weights'!$B$5)</f>
        <v>2</v>
      </c>
      <c r="AI313" s="75">
        <v>3</v>
      </c>
      <c r="AJ313" s="75">
        <v>3</v>
      </c>
      <c r="AK313" s="75">
        <v>3</v>
      </c>
      <c r="AL313" s="76">
        <f t="shared" si="53"/>
        <v>9</v>
      </c>
      <c r="AM313" s="78" t="str">
        <f t="shared" si="54"/>
        <v>No</v>
      </c>
      <c r="AN313" s="78" t="str">
        <f t="shared" si="55"/>
        <v>NOT SELECTED</v>
      </c>
      <c r="AO313" s="78" t="str">
        <f t="shared" si="56"/>
        <v>NOT SELECTED</v>
      </c>
      <c r="AP313" s="60" t="s">
        <v>868</v>
      </c>
      <c r="AQ313" s="73"/>
      <c r="AR313" s="73"/>
    </row>
    <row r="314" spans="1:44" ht="80">
      <c r="A314" s="1" t="s">
        <v>445</v>
      </c>
      <c r="B314" s="70" t="s">
        <v>410</v>
      </c>
      <c r="C314" s="71">
        <v>7</v>
      </c>
      <c r="D314" s="72" t="s">
        <v>893</v>
      </c>
      <c r="E314" s="72"/>
      <c r="F314" s="73" t="s">
        <v>452</v>
      </c>
      <c r="G314" s="74" t="s">
        <v>43</v>
      </c>
      <c r="H314" s="73" t="s">
        <v>453</v>
      </c>
      <c r="I314" s="73" t="s">
        <v>754</v>
      </c>
      <c r="J314" s="73" t="s">
        <v>761</v>
      </c>
      <c r="K314" s="73" t="s">
        <v>727</v>
      </c>
      <c r="L314" s="73"/>
      <c r="M314" s="75">
        <v>4</v>
      </c>
      <c r="N314" s="75">
        <v>4</v>
      </c>
      <c r="O314" s="75">
        <v>4</v>
      </c>
      <c r="P314" s="75">
        <v>3</v>
      </c>
      <c r="Q314" s="75">
        <v>4</v>
      </c>
      <c r="R314" s="75">
        <v>4</v>
      </c>
      <c r="S314" s="76">
        <f t="shared" si="58"/>
        <v>15</v>
      </c>
      <c r="T314" s="75"/>
      <c r="U314" s="76">
        <f t="shared" si="57"/>
        <v>0</v>
      </c>
      <c r="V314" s="75"/>
      <c r="W314" s="75"/>
      <c r="X314" s="75"/>
      <c r="Y314" s="76">
        <f t="shared" si="50"/>
        <v>0</v>
      </c>
      <c r="Z314" s="75"/>
      <c r="AA314" s="76">
        <f t="shared" si="51"/>
        <v>0</v>
      </c>
      <c r="AB314" s="75"/>
      <c r="AC314" s="76">
        <f t="shared" si="52"/>
        <v>0</v>
      </c>
      <c r="AD314" s="75">
        <v>0</v>
      </c>
      <c r="AE314" s="75">
        <v>5</v>
      </c>
      <c r="AF314" s="75">
        <v>0</v>
      </c>
      <c r="AG314" s="75">
        <v>5</v>
      </c>
      <c r="AH314" s="76">
        <f>(AD314*'MS-8,9,10 Domain 3 Weights'!$B$2)+(AE314*'MS-8,9,10 Domain 3 Weights'!$B$3)+(AF314*'MS-8,9,10 Domain 3 Weights'!$B$4)+(AG314*'MS-8,9,10 Domain 3 Weights'!$B$5)</f>
        <v>2</v>
      </c>
      <c r="AI314" s="75">
        <v>3</v>
      </c>
      <c r="AJ314" s="75">
        <v>3</v>
      </c>
      <c r="AK314" s="75">
        <v>3</v>
      </c>
      <c r="AL314" s="76">
        <f t="shared" si="53"/>
        <v>9</v>
      </c>
      <c r="AM314" s="78" t="str">
        <f t="shared" si="54"/>
        <v>No</v>
      </c>
      <c r="AN314" s="78" t="str">
        <f t="shared" si="55"/>
        <v>NOT SELECTED</v>
      </c>
      <c r="AO314" s="78" t="str">
        <f t="shared" si="56"/>
        <v>NOT SELECTED</v>
      </c>
      <c r="AP314" s="60" t="s">
        <v>872</v>
      </c>
      <c r="AQ314" s="73"/>
      <c r="AR314" s="73" t="s">
        <v>848</v>
      </c>
    </row>
    <row r="315" spans="1:44" ht="39">
      <c r="A315" s="1" t="s">
        <v>445</v>
      </c>
      <c r="B315" s="70" t="s">
        <v>410</v>
      </c>
      <c r="C315" s="71">
        <v>8</v>
      </c>
      <c r="D315" s="72" t="s">
        <v>893</v>
      </c>
      <c r="E315" s="72"/>
      <c r="F315" s="73" t="s">
        <v>454</v>
      </c>
      <c r="G315" s="74"/>
      <c r="H315" s="73" t="s">
        <v>453</v>
      </c>
      <c r="I315" s="73" t="s">
        <v>754</v>
      </c>
      <c r="J315" s="73" t="s">
        <v>762</v>
      </c>
      <c r="K315" s="73" t="s">
        <v>726</v>
      </c>
      <c r="L315" s="73"/>
      <c r="M315" s="75">
        <v>4</v>
      </c>
      <c r="N315" s="75">
        <v>4</v>
      </c>
      <c r="O315" s="75">
        <v>4</v>
      </c>
      <c r="P315" s="75">
        <v>4</v>
      </c>
      <c r="Q315" s="75">
        <v>4</v>
      </c>
      <c r="R315" s="75">
        <v>4</v>
      </c>
      <c r="S315" s="76">
        <f t="shared" si="58"/>
        <v>16</v>
      </c>
      <c r="T315" s="75"/>
      <c r="U315" s="76">
        <f t="shared" si="57"/>
        <v>0</v>
      </c>
      <c r="V315" s="75"/>
      <c r="W315" s="75"/>
      <c r="X315" s="75"/>
      <c r="Y315" s="76">
        <f t="shared" si="50"/>
        <v>0</v>
      </c>
      <c r="Z315" s="75"/>
      <c r="AA315" s="76">
        <f t="shared" si="51"/>
        <v>0</v>
      </c>
      <c r="AB315" s="75"/>
      <c r="AC315" s="76">
        <f t="shared" si="52"/>
        <v>0</v>
      </c>
      <c r="AD315" s="75">
        <v>5</v>
      </c>
      <c r="AE315" s="75">
        <v>5</v>
      </c>
      <c r="AF315" s="75">
        <v>0</v>
      </c>
      <c r="AG315" s="75">
        <v>5</v>
      </c>
      <c r="AH315" s="76">
        <f>(AD315*'MS-8,9,10 Domain 3 Weights'!$B$2)+(AE315*'MS-8,9,10 Domain 3 Weights'!$B$3)+(AF315*'MS-8,9,10 Domain 3 Weights'!$B$4)+(AG315*'MS-8,9,10 Domain 3 Weights'!$B$5)</f>
        <v>3.5</v>
      </c>
      <c r="AI315" s="75">
        <v>4</v>
      </c>
      <c r="AJ315" s="75">
        <v>3</v>
      </c>
      <c r="AK315" s="75">
        <v>3</v>
      </c>
      <c r="AL315" s="76">
        <f t="shared" si="53"/>
        <v>10</v>
      </c>
      <c r="AM315" s="78" t="str">
        <f t="shared" si="54"/>
        <v>Yes</v>
      </c>
      <c r="AN315" s="78" t="str">
        <f t="shared" si="55"/>
        <v>SELECTED</v>
      </c>
      <c r="AO315" s="78" t="str">
        <f t="shared" si="56"/>
        <v>NOT SELECTED</v>
      </c>
      <c r="AP315" s="60" t="s">
        <v>868</v>
      </c>
      <c r="AQ315" s="73"/>
      <c r="AR315" s="73"/>
    </row>
    <row r="316" spans="1:44" ht="38.25" customHeight="1">
      <c r="A316" s="1" t="s">
        <v>445</v>
      </c>
      <c r="B316" s="70" t="s">
        <v>410</v>
      </c>
      <c r="C316" s="71">
        <v>9</v>
      </c>
      <c r="D316" s="72" t="s">
        <v>893</v>
      </c>
      <c r="E316" s="72"/>
      <c r="F316" s="73" t="s">
        <v>455</v>
      </c>
      <c r="G316" s="74" t="s">
        <v>366</v>
      </c>
      <c r="H316" s="73" t="s">
        <v>367</v>
      </c>
      <c r="I316" s="73" t="s">
        <v>754</v>
      </c>
      <c r="J316" s="73" t="s">
        <v>762</v>
      </c>
      <c r="K316" s="73" t="s">
        <v>727</v>
      </c>
      <c r="L316" s="73"/>
      <c r="M316" s="75">
        <v>4</v>
      </c>
      <c r="N316" s="75">
        <v>3</v>
      </c>
      <c r="O316" s="75">
        <v>4</v>
      </c>
      <c r="P316" s="75">
        <v>5</v>
      </c>
      <c r="Q316" s="75">
        <v>3</v>
      </c>
      <c r="R316" s="75">
        <v>3</v>
      </c>
      <c r="S316" s="76">
        <f t="shared" si="58"/>
        <v>16</v>
      </c>
      <c r="T316" s="75"/>
      <c r="U316" s="76">
        <f t="shared" si="57"/>
        <v>0</v>
      </c>
      <c r="V316" s="75"/>
      <c r="W316" s="75"/>
      <c r="X316" s="75"/>
      <c r="Y316" s="76">
        <f t="shared" si="50"/>
        <v>0</v>
      </c>
      <c r="Z316" s="75"/>
      <c r="AA316" s="76">
        <f t="shared" si="51"/>
        <v>0</v>
      </c>
      <c r="AB316" s="75"/>
      <c r="AC316" s="76">
        <f t="shared" si="52"/>
        <v>0</v>
      </c>
      <c r="AD316" s="75">
        <v>5</v>
      </c>
      <c r="AE316" s="75">
        <v>5</v>
      </c>
      <c r="AF316" s="75">
        <v>0</v>
      </c>
      <c r="AG316" s="75">
        <v>5</v>
      </c>
      <c r="AH316" s="76">
        <f>(AD316*'MS-8,9,10 Domain 3 Weights'!$B$2)+(AE316*'MS-8,9,10 Domain 3 Weights'!$B$3)+(AF316*'MS-8,9,10 Domain 3 Weights'!$B$4)+(AG316*'MS-8,9,10 Domain 3 Weights'!$B$5)</f>
        <v>3.5</v>
      </c>
      <c r="AI316" s="75">
        <v>4</v>
      </c>
      <c r="AJ316" s="75">
        <v>3</v>
      </c>
      <c r="AK316" s="75">
        <v>3</v>
      </c>
      <c r="AL316" s="76">
        <f t="shared" si="53"/>
        <v>10</v>
      </c>
      <c r="AM316" s="78" t="str">
        <f t="shared" si="54"/>
        <v>Yes</v>
      </c>
      <c r="AN316" s="78" t="str">
        <f t="shared" si="55"/>
        <v>SELECTED</v>
      </c>
      <c r="AO316" s="78" t="str">
        <f t="shared" si="56"/>
        <v>NOT SELECTED</v>
      </c>
      <c r="AP316" s="60" t="s">
        <v>868</v>
      </c>
      <c r="AQ316" s="73"/>
      <c r="AR316" s="73"/>
    </row>
    <row r="317" spans="1:44" ht="37.5" customHeight="1">
      <c r="A317" s="1" t="s">
        <v>445</v>
      </c>
      <c r="B317" s="70" t="s">
        <v>410</v>
      </c>
      <c r="C317" s="71">
        <v>10</v>
      </c>
      <c r="D317" s="72" t="s">
        <v>893</v>
      </c>
      <c r="E317" s="72"/>
      <c r="F317" s="73" t="s">
        <v>456</v>
      </c>
      <c r="G317" s="74" t="s">
        <v>43</v>
      </c>
      <c r="H317" s="73" t="s">
        <v>453</v>
      </c>
      <c r="I317" s="73" t="s">
        <v>754</v>
      </c>
      <c r="J317" s="73" t="s">
        <v>762</v>
      </c>
      <c r="K317" s="73" t="s">
        <v>726</v>
      </c>
      <c r="L317" s="73"/>
      <c r="M317" s="75">
        <v>4</v>
      </c>
      <c r="N317" s="75">
        <v>4</v>
      </c>
      <c r="O317" s="75">
        <v>4</v>
      </c>
      <c r="P317" s="75">
        <v>4</v>
      </c>
      <c r="Q317" s="75">
        <v>4</v>
      </c>
      <c r="R317" s="75">
        <v>4</v>
      </c>
      <c r="S317" s="76">
        <f t="shared" si="58"/>
        <v>16</v>
      </c>
      <c r="T317" s="75"/>
      <c r="U317" s="76">
        <f t="shared" si="57"/>
        <v>0</v>
      </c>
      <c r="V317" s="75"/>
      <c r="W317" s="75"/>
      <c r="X317" s="75"/>
      <c r="Y317" s="76">
        <f t="shared" si="50"/>
        <v>0</v>
      </c>
      <c r="Z317" s="75"/>
      <c r="AA317" s="76">
        <f t="shared" si="51"/>
        <v>0</v>
      </c>
      <c r="AB317" s="75"/>
      <c r="AC317" s="76">
        <f t="shared" si="52"/>
        <v>0</v>
      </c>
      <c r="AD317" s="75">
        <v>5</v>
      </c>
      <c r="AE317" s="75">
        <v>5</v>
      </c>
      <c r="AF317" s="75">
        <v>0</v>
      </c>
      <c r="AG317" s="75">
        <v>5</v>
      </c>
      <c r="AH317" s="76">
        <f>(AD317*'MS-8,9,10 Domain 3 Weights'!$B$2)+(AE317*'MS-8,9,10 Domain 3 Weights'!$B$3)+(AF317*'MS-8,9,10 Domain 3 Weights'!$B$4)+(AG317*'MS-8,9,10 Domain 3 Weights'!$B$5)</f>
        <v>3.5</v>
      </c>
      <c r="AI317" s="75">
        <v>4</v>
      </c>
      <c r="AJ317" s="75">
        <v>3</v>
      </c>
      <c r="AK317" s="75">
        <v>3</v>
      </c>
      <c r="AL317" s="76">
        <f t="shared" si="53"/>
        <v>10</v>
      </c>
      <c r="AM317" s="78" t="str">
        <f t="shared" si="54"/>
        <v>Yes</v>
      </c>
      <c r="AN317" s="78" t="str">
        <f t="shared" si="55"/>
        <v>SELECTED</v>
      </c>
      <c r="AO317" s="78" t="str">
        <f t="shared" si="56"/>
        <v>NOT SELECTED</v>
      </c>
      <c r="AP317" s="60" t="s">
        <v>872</v>
      </c>
      <c r="AQ317" s="73"/>
      <c r="AR317" s="73" t="s">
        <v>849</v>
      </c>
    </row>
    <row r="318" spans="1:44" ht="63.75" customHeight="1">
      <c r="A318" s="1" t="s">
        <v>457</v>
      </c>
      <c r="B318" s="70" t="s">
        <v>410</v>
      </c>
      <c r="C318" s="71">
        <v>1</v>
      </c>
      <c r="D318" s="72" t="s">
        <v>893</v>
      </c>
      <c r="E318" s="72"/>
      <c r="F318" s="73" t="s">
        <v>458</v>
      </c>
      <c r="G318" s="74" t="s">
        <v>770</v>
      </c>
      <c r="H318" s="73" t="s">
        <v>414</v>
      </c>
      <c r="I318" s="73" t="s">
        <v>754</v>
      </c>
      <c r="J318" s="73" t="s">
        <v>770</v>
      </c>
      <c r="K318" s="73" t="s">
        <v>726</v>
      </c>
      <c r="L318" s="73"/>
      <c r="M318" s="75">
        <v>4</v>
      </c>
      <c r="N318" s="75">
        <v>3</v>
      </c>
      <c r="O318" s="75">
        <v>4</v>
      </c>
      <c r="P318" s="75">
        <v>4</v>
      </c>
      <c r="Q318" s="75">
        <v>3</v>
      </c>
      <c r="R318" s="75">
        <v>3</v>
      </c>
      <c r="S318" s="76">
        <f t="shared" si="58"/>
        <v>15</v>
      </c>
      <c r="T318" s="75"/>
      <c r="U318" s="76">
        <f t="shared" si="57"/>
        <v>0</v>
      </c>
      <c r="V318" s="75"/>
      <c r="W318" s="75"/>
      <c r="X318" s="75"/>
      <c r="Y318" s="76">
        <f t="shared" si="50"/>
        <v>0</v>
      </c>
      <c r="Z318" s="75"/>
      <c r="AA318" s="76">
        <f t="shared" si="51"/>
        <v>0</v>
      </c>
      <c r="AB318" s="75"/>
      <c r="AC318" s="76">
        <f t="shared" si="52"/>
        <v>0</v>
      </c>
      <c r="AD318" s="75">
        <v>5</v>
      </c>
      <c r="AE318" s="75">
        <v>0</v>
      </c>
      <c r="AF318" s="75">
        <v>0</v>
      </c>
      <c r="AG318" s="75">
        <v>0</v>
      </c>
      <c r="AH318" s="76">
        <f>(AD318*'MS-8,9,10 Domain 3 Weights'!$B$2)+(AE318*'MS-8,9,10 Domain 3 Weights'!$B$3)+(AF318*'MS-8,9,10 Domain 3 Weights'!$B$4)+(AG318*'MS-8,9,10 Domain 3 Weights'!$B$5)</f>
        <v>1.5</v>
      </c>
      <c r="AI318" s="75">
        <v>4</v>
      </c>
      <c r="AJ318" s="75">
        <v>3</v>
      </c>
      <c r="AK318" s="75">
        <v>3</v>
      </c>
      <c r="AL318" s="76">
        <f t="shared" si="53"/>
        <v>10</v>
      </c>
      <c r="AM318" s="78" t="str">
        <f t="shared" si="54"/>
        <v>No</v>
      </c>
      <c r="AN318" s="78" t="str">
        <f t="shared" si="55"/>
        <v>NOT SELECTED</v>
      </c>
      <c r="AO318" s="78" t="str">
        <f t="shared" si="56"/>
        <v>NOT SELECTED</v>
      </c>
      <c r="AP318" s="60"/>
      <c r="AQ318" s="73"/>
      <c r="AR318" s="73"/>
    </row>
    <row r="319" spans="1:44" ht="53.25" customHeight="1">
      <c r="A319" s="1" t="s">
        <v>457</v>
      </c>
      <c r="B319" s="70" t="s">
        <v>410</v>
      </c>
      <c r="C319" s="71">
        <v>2</v>
      </c>
      <c r="D319" s="72" t="s">
        <v>893</v>
      </c>
      <c r="E319" s="72"/>
      <c r="F319" s="73" t="s">
        <v>459</v>
      </c>
      <c r="G319" s="74" t="s">
        <v>770</v>
      </c>
      <c r="H319" s="73" t="s">
        <v>414</v>
      </c>
      <c r="I319" s="73" t="s">
        <v>754</v>
      </c>
      <c r="J319" s="73" t="s">
        <v>770</v>
      </c>
      <c r="K319" s="73" t="s">
        <v>726</v>
      </c>
      <c r="L319" s="73"/>
      <c r="M319" s="75">
        <v>4</v>
      </c>
      <c r="N319" s="75">
        <v>3</v>
      </c>
      <c r="O319" s="75">
        <v>4</v>
      </c>
      <c r="P319" s="75">
        <v>4</v>
      </c>
      <c r="Q319" s="75">
        <v>3</v>
      </c>
      <c r="R319" s="75">
        <v>4</v>
      </c>
      <c r="S319" s="76">
        <f t="shared" si="58"/>
        <v>15</v>
      </c>
      <c r="T319" s="75"/>
      <c r="U319" s="76">
        <f t="shared" si="57"/>
        <v>0</v>
      </c>
      <c r="V319" s="75"/>
      <c r="W319" s="75"/>
      <c r="X319" s="75"/>
      <c r="Y319" s="76">
        <f t="shared" si="50"/>
        <v>0</v>
      </c>
      <c r="Z319" s="75"/>
      <c r="AA319" s="76">
        <f t="shared" si="51"/>
        <v>0</v>
      </c>
      <c r="AB319" s="75"/>
      <c r="AC319" s="76">
        <f t="shared" si="52"/>
        <v>0</v>
      </c>
      <c r="AD319" s="75">
        <v>5</v>
      </c>
      <c r="AE319" s="75">
        <v>0</v>
      </c>
      <c r="AF319" s="75">
        <v>0</v>
      </c>
      <c r="AG319" s="75">
        <v>0</v>
      </c>
      <c r="AH319" s="76">
        <f>(AD319*'MS-8,9,10 Domain 3 Weights'!$B$2)+(AE319*'MS-8,9,10 Domain 3 Weights'!$B$3)+(AF319*'MS-8,9,10 Domain 3 Weights'!$B$4)+(AG319*'MS-8,9,10 Domain 3 Weights'!$B$5)</f>
        <v>1.5</v>
      </c>
      <c r="AI319" s="75">
        <v>4</v>
      </c>
      <c r="AJ319" s="75">
        <v>3</v>
      </c>
      <c r="AK319" s="75">
        <v>3</v>
      </c>
      <c r="AL319" s="76">
        <f t="shared" si="53"/>
        <v>10</v>
      </c>
      <c r="AM319" s="78" t="str">
        <f t="shared" si="54"/>
        <v>No</v>
      </c>
      <c r="AN319" s="78" t="str">
        <f t="shared" si="55"/>
        <v>NOT SELECTED</v>
      </c>
      <c r="AO319" s="78" t="str">
        <f t="shared" si="56"/>
        <v>NOT SELECTED</v>
      </c>
      <c r="AP319" s="60" t="s">
        <v>868</v>
      </c>
      <c r="AQ319" s="73"/>
      <c r="AR319" s="73"/>
    </row>
    <row r="320" spans="1:44" ht="80">
      <c r="A320" s="1" t="s">
        <v>457</v>
      </c>
      <c r="B320" s="70" t="s">
        <v>410</v>
      </c>
      <c r="C320" s="71">
        <v>3</v>
      </c>
      <c r="D320" s="72" t="s">
        <v>893</v>
      </c>
      <c r="E320" s="72"/>
      <c r="F320" s="73" t="s">
        <v>460</v>
      </c>
      <c r="G320" s="74" t="s">
        <v>43</v>
      </c>
      <c r="H320" s="73" t="s">
        <v>417</v>
      </c>
      <c r="I320" s="73" t="s">
        <v>754</v>
      </c>
      <c r="J320" s="73" t="s">
        <v>771</v>
      </c>
      <c r="K320" s="73" t="s">
        <v>726</v>
      </c>
      <c r="L320" s="73"/>
      <c r="M320" s="75">
        <v>4</v>
      </c>
      <c r="N320" s="75">
        <v>3</v>
      </c>
      <c r="O320" s="75">
        <v>4</v>
      </c>
      <c r="P320" s="75">
        <v>4</v>
      </c>
      <c r="Q320" s="75">
        <v>3</v>
      </c>
      <c r="R320" s="75">
        <v>4</v>
      </c>
      <c r="S320" s="76">
        <f t="shared" si="58"/>
        <v>15</v>
      </c>
      <c r="T320" s="75"/>
      <c r="U320" s="76">
        <f t="shared" si="57"/>
        <v>0</v>
      </c>
      <c r="V320" s="75"/>
      <c r="W320" s="75"/>
      <c r="X320" s="75"/>
      <c r="Y320" s="76">
        <f t="shared" si="50"/>
        <v>0</v>
      </c>
      <c r="Z320" s="75"/>
      <c r="AA320" s="76">
        <f t="shared" si="51"/>
        <v>0</v>
      </c>
      <c r="AB320" s="75"/>
      <c r="AC320" s="76">
        <f t="shared" si="52"/>
        <v>0</v>
      </c>
      <c r="AD320" s="75"/>
      <c r="AE320" s="75"/>
      <c r="AF320" s="75"/>
      <c r="AG320" s="75"/>
      <c r="AH320" s="76">
        <f>(AD320*'MS-8,9,10 Domain 3 Weights'!$B$2)+(AE320*'MS-8,9,10 Domain 3 Weights'!$B$3)+(AF320*'MS-8,9,10 Domain 3 Weights'!$B$4)+(AG320*'MS-8,9,10 Domain 3 Weights'!$B$5)</f>
        <v>0</v>
      </c>
      <c r="AI320" s="75">
        <v>4</v>
      </c>
      <c r="AJ320" s="75">
        <v>3</v>
      </c>
      <c r="AK320" s="75">
        <v>3</v>
      </c>
      <c r="AL320" s="76">
        <f t="shared" si="53"/>
        <v>10</v>
      </c>
      <c r="AM320" s="78" t="str">
        <f t="shared" si="54"/>
        <v>No</v>
      </c>
      <c r="AN320" s="78" t="str">
        <f t="shared" si="55"/>
        <v>NOT SELECTED</v>
      </c>
      <c r="AO320" s="78" t="str">
        <f t="shared" si="56"/>
        <v>NOT SELECTED</v>
      </c>
      <c r="AP320" s="60" t="s">
        <v>869</v>
      </c>
      <c r="AQ320" s="73"/>
      <c r="AR320" s="73"/>
    </row>
    <row r="321" spans="1:44" ht="53.25" customHeight="1">
      <c r="A321" s="1" t="s">
        <v>457</v>
      </c>
      <c r="B321" s="70" t="s">
        <v>410</v>
      </c>
      <c r="C321" s="71">
        <v>4</v>
      </c>
      <c r="D321" s="72" t="s">
        <v>893</v>
      </c>
      <c r="E321" s="72"/>
      <c r="F321" s="73" t="s">
        <v>461</v>
      </c>
      <c r="G321" s="74" t="s">
        <v>43</v>
      </c>
      <c r="H321" s="73" t="s">
        <v>462</v>
      </c>
      <c r="I321" s="73" t="s">
        <v>754</v>
      </c>
      <c r="J321" s="73" t="s">
        <v>771</v>
      </c>
      <c r="K321" s="73" t="s">
        <v>728</v>
      </c>
      <c r="L321" s="73"/>
      <c r="M321" s="75">
        <v>4</v>
      </c>
      <c r="N321" s="75">
        <v>3</v>
      </c>
      <c r="O321" s="75">
        <v>4</v>
      </c>
      <c r="P321" s="75">
        <v>4</v>
      </c>
      <c r="Q321" s="75">
        <v>3</v>
      </c>
      <c r="R321" s="75">
        <v>4</v>
      </c>
      <c r="S321" s="76">
        <f t="shared" si="58"/>
        <v>15</v>
      </c>
      <c r="T321" s="75"/>
      <c r="U321" s="76">
        <f t="shared" si="57"/>
        <v>0</v>
      </c>
      <c r="V321" s="75"/>
      <c r="W321" s="75"/>
      <c r="X321" s="75"/>
      <c r="Y321" s="76">
        <f t="shared" si="50"/>
        <v>0</v>
      </c>
      <c r="Z321" s="75"/>
      <c r="AA321" s="76">
        <f t="shared" si="51"/>
        <v>0</v>
      </c>
      <c r="AB321" s="75"/>
      <c r="AC321" s="76">
        <f t="shared" si="52"/>
        <v>0</v>
      </c>
      <c r="AD321" s="75"/>
      <c r="AE321" s="75"/>
      <c r="AF321" s="75"/>
      <c r="AG321" s="75"/>
      <c r="AH321" s="76">
        <f>(AD321*'MS-8,9,10 Domain 3 Weights'!$B$2)+(AE321*'MS-8,9,10 Domain 3 Weights'!$B$3)+(AF321*'MS-8,9,10 Domain 3 Weights'!$B$4)+(AG321*'MS-8,9,10 Domain 3 Weights'!$B$5)</f>
        <v>0</v>
      </c>
      <c r="AI321" s="75">
        <v>4</v>
      </c>
      <c r="AJ321" s="75">
        <v>3</v>
      </c>
      <c r="AK321" s="75">
        <v>3</v>
      </c>
      <c r="AL321" s="76">
        <f t="shared" si="53"/>
        <v>10</v>
      </c>
      <c r="AM321" s="78" t="str">
        <f t="shared" si="54"/>
        <v>No</v>
      </c>
      <c r="AN321" s="78" t="str">
        <f t="shared" si="55"/>
        <v>NOT SELECTED</v>
      </c>
      <c r="AO321" s="78" t="str">
        <f t="shared" si="56"/>
        <v>NOT SELECTED</v>
      </c>
      <c r="AP321" s="60" t="s">
        <v>872</v>
      </c>
      <c r="AQ321" s="73"/>
      <c r="AR321" s="73"/>
    </row>
    <row r="322" spans="1:44" ht="48">
      <c r="A322" s="1" t="s">
        <v>457</v>
      </c>
      <c r="B322" s="70" t="s">
        <v>410</v>
      </c>
      <c r="C322" s="71">
        <v>5</v>
      </c>
      <c r="D322" s="72" t="s">
        <v>893</v>
      </c>
      <c r="E322" s="72"/>
      <c r="F322" s="73" t="s">
        <v>463</v>
      </c>
      <c r="G322" s="74" t="s">
        <v>33</v>
      </c>
      <c r="H322" s="73" t="s">
        <v>464</v>
      </c>
      <c r="I322" s="73" t="s">
        <v>754</v>
      </c>
      <c r="J322" s="73" t="s">
        <v>772</v>
      </c>
      <c r="K322" s="73" t="s">
        <v>728</v>
      </c>
      <c r="L322" s="73"/>
      <c r="M322" s="75">
        <v>4</v>
      </c>
      <c r="N322" s="75">
        <v>3</v>
      </c>
      <c r="O322" s="75">
        <v>4</v>
      </c>
      <c r="P322" s="75">
        <v>4</v>
      </c>
      <c r="Q322" s="75">
        <v>3</v>
      </c>
      <c r="R322" s="75">
        <v>3</v>
      </c>
      <c r="S322" s="76">
        <f t="shared" si="58"/>
        <v>15</v>
      </c>
      <c r="T322" s="75"/>
      <c r="U322" s="76">
        <f t="shared" si="57"/>
        <v>0</v>
      </c>
      <c r="V322" s="75"/>
      <c r="W322" s="75"/>
      <c r="X322" s="75"/>
      <c r="Y322" s="76">
        <f t="shared" si="50"/>
        <v>0</v>
      </c>
      <c r="Z322" s="75"/>
      <c r="AA322" s="76">
        <f t="shared" si="51"/>
        <v>0</v>
      </c>
      <c r="AB322" s="75"/>
      <c r="AC322" s="76">
        <f t="shared" si="52"/>
        <v>0</v>
      </c>
      <c r="AD322" s="75"/>
      <c r="AE322" s="75"/>
      <c r="AF322" s="75"/>
      <c r="AG322" s="75"/>
      <c r="AH322" s="76">
        <f>(AD322*'MS-8,9,10 Domain 3 Weights'!$B$2)+(AE322*'MS-8,9,10 Domain 3 Weights'!$B$3)+(AF322*'MS-8,9,10 Domain 3 Weights'!$B$4)+(AG322*'MS-8,9,10 Domain 3 Weights'!$B$5)</f>
        <v>0</v>
      </c>
      <c r="AI322" s="75">
        <v>4</v>
      </c>
      <c r="AJ322" s="75">
        <v>3</v>
      </c>
      <c r="AK322" s="75">
        <v>3</v>
      </c>
      <c r="AL322" s="76">
        <f t="shared" si="53"/>
        <v>10</v>
      </c>
      <c r="AM322" s="78" t="str">
        <f t="shared" si="54"/>
        <v>No</v>
      </c>
      <c r="AN322" s="78" t="str">
        <f t="shared" si="55"/>
        <v>NOT SELECTED</v>
      </c>
      <c r="AO322" s="78" t="str">
        <f t="shared" si="56"/>
        <v>NOT SELECTED</v>
      </c>
      <c r="AP322" s="60" t="s">
        <v>869</v>
      </c>
      <c r="AQ322" s="73"/>
      <c r="AR322" s="73"/>
    </row>
    <row r="323" spans="1:44" ht="42" customHeight="1">
      <c r="A323" s="1" t="s">
        <v>457</v>
      </c>
      <c r="B323" s="70" t="s">
        <v>410</v>
      </c>
      <c r="C323" s="71">
        <v>6</v>
      </c>
      <c r="D323" s="72" t="s">
        <v>893</v>
      </c>
      <c r="E323" s="72"/>
      <c r="F323" s="73" t="s">
        <v>465</v>
      </c>
      <c r="G323" s="74" t="s">
        <v>43</v>
      </c>
      <c r="H323" s="73" t="s">
        <v>466</v>
      </c>
      <c r="I323" s="73" t="s">
        <v>754</v>
      </c>
      <c r="J323" s="73" t="s">
        <v>761</v>
      </c>
      <c r="K323" s="73" t="s">
        <v>728</v>
      </c>
      <c r="L323" s="73"/>
      <c r="M323" s="75">
        <v>4</v>
      </c>
      <c r="N323" s="75">
        <v>3</v>
      </c>
      <c r="O323" s="75">
        <v>4</v>
      </c>
      <c r="P323" s="75">
        <v>4</v>
      </c>
      <c r="Q323" s="75">
        <v>4</v>
      </c>
      <c r="R323" s="75">
        <v>4</v>
      </c>
      <c r="S323" s="76">
        <f t="shared" si="58"/>
        <v>15</v>
      </c>
      <c r="T323" s="75"/>
      <c r="U323" s="76">
        <f t="shared" si="57"/>
        <v>0</v>
      </c>
      <c r="V323" s="75"/>
      <c r="W323" s="75"/>
      <c r="X323" s="75"/>
      <c r="Y323" s="76">
        <f t="shared" ref="Y323:Y382" si="59">SUM(V323:X323)</f>
        <v>0</v>
      </c>
      <c r="Z323" s="75"/>
      <c r="AA323" s="76">
        <f t="shared" si="51"/>
        <v>0</v>
      </c>
      <c r="AB323" s="75"/>
      <c r="AC323" s="76">
        <f t="shared" si="52"/>
        <v>0</v>
      </c>
      <c r="AD323" s="75"/>
      <c r="AE323" s="75"/>
      <c r="AF323" s="75"/>
      <c r="AG323" s="75"/>
      <c r="AH323" s="76">
        <f>(AD323*'MS-8,9,10 Domain 3 Weights'!$B$2)+(AE323*'MS-8,9,10 Domain 3 Weights'!$B$3)+(AF323*'MS-8,9,10 Domain 3 Weights'!$B$4)+(AG323*'MS-8,9,10 Domain 3 Weights'!$B$5)</f>
        <v>0</v>
      </c>
      <c r="AI323" s="75">
        <v>4</v>
      </c>
      <c r="AJ323" s="75">
        <v>3</v>
      </c>
      <c r="AK323" s="75">
        <v>3</v>
      </c>
      <c r="AL323" s="76">
        <f t="shared" si="53"/>
        <v>10</v>
      </c>
      <c r="AM323" s="78" t="str">
        <f t="shared" si="54"/>
        <v>No</v>
      </c>
      <c r="AN323" s="78" t="str">
        <f t="shared" si="55"/>
        <v>NOT SELECTED</v>
      </c>
      <c r="AO323" s="78" t="str">
        <f t="shared" si="56"/>
        <v>NOT SELECTED</v>
      </c>
      <c r="AP323" s="60" t="s">
        <v>869</v>
      </c>
      <c r="AQ323" s="73"/>
      <c r="AR323" s="73"/>
    </row>
    <row r="324" spans="1:44" ht="80">
      <c r="A324" s="1" t="s">
        <v>457</v>
      </c>
      <c r="B324" s="70" t="s">
        <v>410</v>
      </c>
      <c r="C324" s="71">
        <v>7</v>
      </c>
      <c r="D324" s="72" t="s">
        <v>893</v>
      </c>
      <c r="E324" s="72"/>
      <c r="F324" s="73" t="s">
        <v>467</v>
      </c>
      <c r="G324" s="74" t="s">
        <v>43</v>
      </c>
      <c r="H324" s="73" t="s">
        <v>417</v>
      </c>
      <c r="I324" s="73" t="s">
        <v>754</v>
      </c>
      <c r="J324" s="73" t="s">
        <v>761</v>
      </c>
      <c r="K324" s="73" t="s">
        <v>726</v>
      </c>
      <c r="L324" s="73"/>
      <c r="M324" s="75">
        <v>4</v>
      </c>
      <c r="N324" s="75">
        <v>4</v>
      </c>
      <c r="O324" s="75">
        <v>3</v>
      </c>
      <c r="P324" s="75">
        <v>4</v>
      </c>
      <c r="Q324" s="75">
        <v>3</v>
      </c>
      <c r="R324" s="75">
        <v>4</v>
      </c>
      <c r="S324" s="76">
        <f t="shared" si="58"/>
        <v>15</v>
      </c>
      <c r="T324" s="75"/>
      <c r="U324" s="76">
        <f t="shared" si="57"/>
        <v>0</v>
      </c>
      <c r="V324" s="75"/>
      <c r="W324" s="75"/>
      <c r="X324" s="75"/>
      <c r="Y324" s="76">
        <f t="shared" si="59"/>
        <v>0</v>
      </c>
      <c r="Z324" s="75"/>
      <c r="AA324" s="76">
        <f t="shared" ref="AA324:AA383" si="60">Z324</f>
        <v>0</v>
      </c>
      <c r="AB324" s="75"/>
      <c r="AC324" s="76">
        <f t="shared" ref="AC324:AC383" si="61">AB324</f>
        <v>0</v>
      </c>
      <c r="AD324" s="75">
        <v>5</v>
      </c>
      <c r="AE324" s="75">
        <v>5</v>
      </c>
      <c r="AF324" s="75">
        <v>0</v>
      </c>
      <c r="AG324" s="75">
        <v>0</v>
      </c>
      <c r="AH324" s="76">
        <f>(AD324*'MS-8,9,10 Domain 3 Weights'!$B$2)+(AE324*'MS-8,9,10 Domain 3 Weights'!$B$3)+(AF324*'MS-8,9,10 Domain 3 Weights'!$B$4)+(AG324*'MS-8,9,10 Domain 3 Weights'!$B$5)</f>
        <v>2.5</v>
      </c>
      <c r="AI324" s="75">
        <v>4</v>
      </c>
      <c r="AJ324" s="75">
        <v>3</v>
      </c>
      <c r="AK324" s="75">
        <v>3</v>
      </c>
      <c r="AL324" s="76">
        <f t="shared" ref="AL324:AL383" si="62">SUM(AI324:AK324)</f>
        <v>10</v>
      </c>
      <c r="AM324" s="78" t="str">
        <f t="shared" si="54"/>
        <v>Yes</v>
      </c>
      <c r="AN324" s="78" t="str">
        <f t="shared" si="55"/>
        <v>NOT SELECTED</v>
      </c>
      <c r="AO324" s="78" t="str">
        <f t="shared" si="56"/>
        <v>NOT SELECTED</v>
      </c>
      <c r="AP324" s="60" t="s">
        <v>868</v>
      </c>
      <c r="AQ324" s="73"/>
      <c r="AR324" s="73"/>
    </row>
    <row r="325" spans="1:44" ht="39.75" customHeight="1">
      <c r="A325" s="1" t="s">
        <v>457</v>
      </c>
      <c r="B325" s="70" t="s">
        <v>410</v>
      </c>
      <c r="C325" s="71">
        <v>8</v>
      </c>
      <c r="D325" s="72" t="s">
        <v>893</v>
      </c>
      <c r="E325" s="72"/>
      <c r="F325" s="73" t="s">
        <v>468</v>
      </c>
      <c r="G325" s="74" t="s">
        <v>43</v>
      </c>
      <c r="H325" s="73" t="s">
        <v>466</v>
      </c>
      <c r="I325" s="73" t="s">
        <v>754</v>
      </c>
      <c r="J325" s="73" t="s">
        <v>761</v>
      </c>
      <c r="K325" s="73" t="s">
        <v>726</v>
      </c>
      <c r="L325" s="73" t="s">
        <v>153</v>
      </c>
      <c r="M325" s="75">
        <v>3</v>
      </c>
      <c r="N325" s="75">
        <v>5</v>
      </c>
      <c r="O325" s="75">
        <v>4</v>
      </c>
      <c r="P325" s="75">
        <v>4</v>
      </c>
      <c r="Q325" s="75">
        <v>3</v>
      </c>
      <c r="R325" s="75">
        <v>4</v>
      </c>
      <c r="S325" s="76">
        <f t="shared" si="58"/>
        <v>16</v>
      </c>
      <c r="T325" s="75"/>
      <c r="U325" s="76">
        <f t="shared" si="57"/>
        <v>0</v>
      </c>
      <c r="V325" s="75"/>
      <c r="W325" s="75"/>
      <c r="X325" s="75"/>
      <c r="Y325" s="76">
        <f t="shared" si="59"/>
        <v>0</v>
      </c>
      <c r="Z325" s="75"/>
      <c r="AA325" s="76">
        <f t="shared" si="60"/>
        <v>0</v>
      </c>
      <c r="AB325" s="75"/>
      <c r="AC325" s="76">
        <f t="shared" si="61"/>
        <v>0</v>
      </c>
      <c r="AD325" s="75">
        <v>5</v>
      </c>
      <c r="AE325" s="75">
        <v>0</v>
      </c>
      <c r="AF325" s="75">
        <v>0</v>
      </c>
      <c r="AG325" s="75">
        <v>5</v>
      </c>
      <c r="AH325" s="76">
        <f>(AD325*'MS-8,9,10 Domain 3 Weights'!$B$2)+(AE325*'MS-8,9,10 Domain 3 Weights'!$B$3)+(AF325*'MS-8,9,10 Domain 3 Weights'!$B$4)+(AG325*'MS-8,9,10 Domain 3 Weights'!$B$5)</f>
        <v>2.5</v>
      </c>
      <c r="AI325" s="75">
        <v>4</v>
      </c>
      <c r="AJ325" s="75">
        <v>3</v>
      </c>
      <c r="AK325" s="75">
        <v>3</v>
      </c>
      <c r="AL325" s="76">
        <f t="shared" si="62"/>
        <v>10</v>
      </c>
      <c r="AM325" s="78" t="str">
        <f t="shared" ref="AM325:AM384" si="63">IF(OR(U325&gt;=$Q$2,Y325&gt;=$Q$3,AA325&gt;=$Q$4,AC325&gt;=$Q$5,AH325&gt;=$Q$6),"Yes","No")</f>
        <v>Yes</v>
      </c>
      <c r="AN325" s="78" t="str">
        <f t="shared" ref="AN325:AN384" si="64">IF(AND(S325&gt;=$Q$1,AM325="Yes"),"SELECTED","NOT SELECTED")</f>
        <v>SELECTED</v>
      </c>
      <c r="AO325" s="78" t="str">
        <f t="shared" ref="AO325:AO384" si="65">IF(AND(AN325="SELECTED",AL325&gt;=$Q$7),"CORE","NOT SELECTED")</f>
        <v>NOT SELECTED</v>
      </c>
      <c r="AP325" s="60" t="s">
        <v>868</v>
      </c>
      <c r="AQ325" s="73"/>
      <c r="AR325" s="73"/>
    </row>
    <row r="326" spans="1:44" ht="30.75" customHeight="1">
      <c r="A326" s="1" t="s">
        <v>457</v>
      </c>
      <c r="B326" s="70" t="s">
        <v>410</v>
      </c>
      <c r="C326" s="71">
        <v>9</v>
      </c>
      <c r="D326" s="72" t="s">
        <v>893</v>
      </c>
      <c r="E326" s="72"/>
      <c r="F326" s="73" t="s">
        <v>469</v>
      </c>
      <c r="G326" s="74" t="s">
        <v>43</v>
      </c>
      <c r="H326" s="73" t="s">
        <v>417</v>
      </c>
      <c r="I326" s="73" t="s">
        <v>754</v>
      </c>
      <c r="J326" s="73" t="s">
        <v>761</v>
      </c>
      <c r="K326" s="73" t="s">
        <v>728</v>
      </c>
      <c r="L326" s="73" t="s">
        <v>226</v>
      </c>
      <c r="M326" s="75">
        <v>4</v>
      </c>
      <c r="N326" s="75">
        <v>4</v>
      </c>
      <c r="O326" s="75">
        <v>3</v>
      </c>
      <c r="P326" s="75">
        <v>4</v>
      </c>
      <c r="Q326" s="75">
        <v>4</v>
      </c>
      <c r="R326" s="75">
        <v>4</v>
      </c>
      <c r="S326" s="76">
        <f t="shared" si="58"/>
        <v>15</v>
      </c>
      <c r="T326" s="75"/>
      <c r="U326" s="76">
        <f t="shared" si="57"/>
        <v>0</v>
      </c>
      <c r="V326" s="75"/>
      <c r="W326" s="75"/>
      <c r="X326" s="75"/>
      <c r="Y326" s="76">
        <f t="shared" si="59"/>
        <v>0</v>
      </c>
      <c r="Z326" s="75"/>
      <c r="AA326" s="76">
        <f t="shared" si="60"/>
        <v>0</v>
      </c>
      <c r="AB326" s="75"/>
      <c r="AC326" s="76">
        <f t="shared" si="61"/>
        <v>0</v>
      </c>
      <c r="AD326" s="75">
        <v>0</v>
      </c>
      <c r="AE326" s="75">
        <v>0</v>
      </c>
      <c r="AF326" s="75">
        <v>0</v>
      </c>
      <c r="AG326" s="75">
        <v>5</v>
      </c>
      <c r="AH326" s="76">
        <f>(AD326*'MS-8,9,10 Domain 3 Weights'!$B$2)+(AE326*'MS-8,9,10 Domain 3 Weights'!$B$3)+(AF326*'MS-8,9,10 Domain 3 Weights'!$B$4)+(AG326*'MS-8,9,10 Domain 3 Weights'!$B$5)</f>
        <v>1</v>
      </c>
      <c r="AI326" s="75">
        <v>4</v>
      </c>
      <c r="AJ326" s="75">
        <v>3</v>
      </c>
      <c r="AK326" s="75">
        <v>3</v>
      </c>
      <c r="AL326" s="76">
        <f t="shared" si="62"/>
        <v>10</v>
      </c>
      <c r="AM326" s="78" t="str">
        <f t="shared" si="63"/>
        <v>No</v>
      </c>
      <c r="AN326" s="78" t="str">
        <f t="shared" si="64"/>
        <v>NOT SELECTED</v>
      </c>
      <c r="AO326" s="78" t="str">
        <f t="shared" si="65"/>
        <v>NOT SELECTED</v>
      </c>
      <c r="AP326" s="60" t="s">
        <v>868</v>
      </c>
      <c r="AQ326" s="73"/>
      <c r="AR326" s="73"/>
    </row>
    <row r="327" spans="1:44" ht="48">
      <c r="A327" s="1" t="s">
        <v>457</v>
      </c>
      <c r="B327" s="70" t="s">
        <v>410</v>
      </c>
      <c r="C327" s="71">
        <v>10</v>
      </c>
      <c r="D327" s="72" t="s">
        <v>893</v>
      </c>
      <c r="E327" s="72"/>
      <c r="F327" s="73" t="s">
        <v>470</v>
      </c>
      <c r="G327" s="74" t="s">
        <v>51</v>
      </c>
      <c r="H327" s="73" t="s">
        <v>220</v>
      </c>
      <c r="I327" s="73" t="s">
        <v>754</v>
      </c>
      <c r="J327" s="73" t="s">
        <v>762</v>
      </c>
      <c r="K327" s="73" t="s">
        <v>726</v>
      </c>
      <c r="L327" s="73"/>
      <c r="M327" s="75">
        <v>4</v>
      </c>
      <c r="N327" s="75">
        <v>4</v>
      </c>
      <c r="O327" s="75">
        <v>3</v>
      </c>
      <c r="P327" s="75">
        <v>4</v>
      </c>
      <c r="Q327" s="75">
        <v>4</v>
      </c>
      <c r="R327" s="75">
        <v>3</v>
      </c>
      <c r="S327" s="76">
        <f t="shared" si="58"/>
        <v>15</v>
      </c>
      <c r="T327" s="75"/>
      <c r="U327" s="76">
        <f t="shared" si="57"/>
        <v>0</v>
      </c>
      <c r="V327" s="75"/>
      <c r="W327" s="75"/>
      <c r="X327" s="75"/>
      <c r="Y327" s="76">
        <f t="shared" si="59"/>
        <v>0</v>
      </c>
      <c r="Z327" s="75"/>
      <c r="AA327" s="76">
        <f t="shared" si="60"/>
        <v>0</v>
      </c>
      <c r="AB327" s="75"/>
      <c r="AC327" s="76">
        <f t="shared" si="61"/>
        <v>0</v>
      </c>
      <c r="AD327" s="75">
        <v>5</v>
      </c>
      <c r="AE327" s="75">
        <v>5</v>
      </c>
      <c r="AF327" s="75">
        <v>0</v>
      </c>
      <c r="AG327" s="75">
        <v>0</v>
      </c>
      <c r="AH327" s="76">
        <f>(AD327*'MS-8,9,10 Domain 3 Weights'!$B$2)+(AE327*'MS-8,9,10 Domain 3 Weights'!$B$3)+(AF327*'MS-8,9,10 Domain 3 Weights'!$B$4)+(AG327*'MS-8,9,10 Domain 3 Weights'!$B$5)</f>
        <v>2.5</v>
      </c>
      <c r="AI327" s="75">
        <v>5</v>
      </c>
      <c r="AJ327" s="75">
        <v>5</v>
      </c>
      <c r="AK327" s="75">
        <v>3</v>
      </c>
      <c r="AL327" s="76">
        <f t="shared" si="62"/>
        <v>13</v>
      </c>
      <c r="AM327" s="78" t="str">
        <f t="shared" si="63"/>
        <v>Yes</v>
      </c>
      <c r="AN327" s="78" t="str">
        <f t="shared" si="64"/>
        <v>NOT SELECTED</v>
      </c>
      <c r="AO327" s="78" t="str">
        <f t="shared" si="65"/>
        <v>NOT SELECTED</v>
      </c>
      <c r="AP327" s="60" t="s">
        <v>868</v>
      </c>
      <c r="AQ327" s="73" t="s">
        <v>959</v>
      </c>
      <c r="AR327" s="73" t="s">
        <v>941</v>
      </c>
    </row>
    <row r="328" spans="1:44" ht="80">
      <c r="A328" s="1" t="s">
        <v>457</v>
      </c>
      <c r="B328" s="70" t="s">
        <v>410</v>
      </c>
      <c r="C328" s="71">
        <v>11</v>
      </c>
      <c r="D328" s="72" t="s">
        <v>893</v>
      </c>
      <c r="E328" s="72"/>
      <c r="F328" s="73" t="s">
        <v>471</v>
      </c>
      <c r="G328" s="74" t="s">
        <v>36</v>
      </c>
      <c r="H328" s="73" t="s">
        <v>37</v>
      </c>
      <c r="I328" s="73" t="s">
        <v>754</v>
      </c>
      <c r="J328" s="73" t="s">
        <v>761</v>
      </c>
      <c r="K328" s="73" t="s">
        <v>726</v>
      </c>
      <c r="L328" s="73" t="s">
        <v>153</v>
      </c>
      <c r="M328" s="75">
        <v>4</v>
      </c>
      <c r="N328" s="75">
        <v>4</v>
      </c>
      <c r="O328" s="75">
        <v>3</v>
      </c>
      <c r="P328" s="75">
        <v>4</v>
      </c>
      <c r="Q328" s="75">
        <v>3</v>
      </c>
      <c r="R328" s="75">
        <v>3</v>
      </c>
      <c r="S328" s="76">
        <f t="shared" si="58"/>
        <v>15</v>
      </c>
      <c r="T328" s="79"/>
      <c r="U328" s="76">
        <f t="shared" si="57"/>
        <v>0</v>
      </c>
      <c r="V328" s="75">
        <v>5</v>
      </c>
      <c r="W328" s="75">
        <v>5</v>
      </c>
      <c r="X328" s="80">
        <v>3</v>
      </c>
      <c r="Y328" s="76">
        <f t="shared" si="59"/>
        <v>13</v>
      </c>
      <c r="Z328" s="75"/>
      <c r="AA328" s="76">
        <f t="shared" si="60"/>
        <v>0</v>
      </c>
      <c r="AB328" s="75"/>
      <c r="AC328" s="76">
        <f t="shared" si="61"/>
        <v>0</v>
      </c>
      <c r="AD328" s="75">
        <v>5</v>
      </c>
      <c r="AE328" s="75">
        <v>5</v>
      </c>
      <c r="AF328" s="75">
        <v>0</v>
      </c>
      <c r="AG328" s="75">
        <v>0</v>
      </c>
      <c r="AH328" s="76">
        <f>(AD328*'MS-8,9,10 Domain 3 Weights'!$B$2)+(AE328*'MS-8,9,10 Domain 3 Weights'!$B$3)+(AF328*'MS-8,9,10 Domain 3 Weights'!$B$4)+(AG328*'MS-8,9,10 Domain 3 Weights'!$B$5)</f>
        <v>2.5</v>
      </c>
      <c r="AI328" s="75">
        <v>4</v>
      </c>
      <c r="AJ328" s="75">
        <v>4</v>
      </c>
      <c r="AK328" s="75">
        <v>3</v>
      </c>
      <c r="AL328" s="76">
        <f t="shared" si="62"/>
        <v>11</v>
      </c>
      <c r="AM328" s="78" t="str">
        <f t="shared" si="63"/>
        <v>Yes</v>
      </c>
      <c r="AN328" s="78" t="str">
        <f t="shared" si="64"/>
        <v>NOT SELECTED</v>
      </c>
      <c r="AO328" s="78" t="str">
        <f t="shared" si="65"/>
        <v>NOT SELECTED</v>
      </c>
      <c r="AP328" s="60" t="s">
        <v>865</v>
      </c>
      <c r="AQ328" s="73"/>
      <c r="AR328" s="73"/>
    </row>
    <row r="329" spans="1:44" ht="80">
      <c r="A329" s="1" t="s">
        <v>457</v>
      </c>
      <c r="B329" s="70" t="s">
        <v>410</v>
      </c>
      <c r="C329" s="71">
        <v>12</v>
      </c>
      <c r="D329" s="72" t="s">
        <v>893</v>
      </c>
      <c r="E329" s="72"/>
      <c r="F329" s="73" t="s">
        <v>472</v>
      </c>
      <c r="G329" s="74" t="s">
        <v>43</v>
      </c>
      <c r="H329" s="73" t="s">
        <v>453</v>
      </c>
      <c r="I329" s="73" t="s">
        <v>754</v>
      </c>
      <c r="J329" s="73" t="s">
        <v>761</v>
      </c>
      <c r="K329" s="73" t="s">
        <v>726</v>
      </c>
      <c r="L329" s="73"/>
      <c r="M329" s="75">
        <v>4</v>
      </c>
      <c r="N329" s="75">
        <v>4</v>
      </c>
      <c r="O329" s="75">
        <v>3</v>
      </c>
      <c r="P329" s="75">
        <v>5</v>
      </c>
      <c r="Q329" s="75">
        <v>3</v>
      </c>
      <c r="R329" s="75">
        <v>3</v>
      </c>
      <c r="S329" s="76">
        <f>SUM(M329:P329)</f>
        <v>16</v>
      </c>
      <c r="T329" s="75"/>
      <c r="U329" s="76">
        <f t="shared" si="57"/>
        <v>0</v>
      </c>
      <c r="V329" s="75"/>
      <c r="W329" s="75"/>
      <c r="X329" s="75"/>
      <c r="Y329" s="76">
        <f t="shared" si="59"/>
        <v>0</v>
      </c>
      <c r="Z329" s="75"/>
      <c r="AA329" s="76">
        <f t="shared" si="60"/>
        <v>0</v>
      </c>
      <c r="AB329" s="75"/>
      <c r="AC329" s="76">
        <f t="shared" si="61"/>
        <v>0</v>
      </c>
      <c r="AD329" s="75">
        <v>5</v>
      </c>
      <c r="AE329" s="75">
        <v>5</v>
      </c>
      <c r="AF329" s="75">
        <v>0</v>
      </c>
      <c r="AG329" s="75">
        <v>0</v>
      </c>
      <c r="AH329" s="76">
        <f>(AD329*'MS-8,9,10 Domain 3 Weights'!$B$2)+(AE329*'MS-8,9,10 Domain 3 Weights'!$B$3)+(AF329*'MS-8,9,10 Domain 3 Weights'!$B$4)+(AG329*'MS-8,9,10 Domain 3 Weights'!$B$5)</f>
        <v>2.5</v>
      </c>
      <c r="AI329" s="75">
        <v>4</v>
      </c>
      <c r="AJ329" s="75">
        <v>4</v>
      </c>
      <c r="AK329" s="75">
        <v>3</v>
      </c>
      <c r="AL329" s="76">
        <f t="shared" si="62"/>
        <v>11</v>
      </c>
      <c r="AM329" s="78" t="str">
        <f t="shared" si="63"/>
        <v>Yes</v>
      </c>
      <c r="AN329" s="78" t="str">
        <f t="shared" si="64"/>
        <v>SELECTED</v>
      </c>
      <c r="AO329" s="78" t="str">
        <f t="shared" si="65"/>
        <v>NOT SELECTED</v>
      </c>
      <c r="AP329" s="60" t="s">
        <v>868</v>
      </c>
      <c r="AQ329" s="73"/>
      <c r="AR329" s="73"/>
    </row>
    <row r="330" spans="1:44" ht="48">
      <c r="A330" s="1" t="s">
        <v>457</v>
      </c>
      <c r="B330" s="70" t="s">
        <v>410</v>
      </c>
      <c r="C330" s="71">
        <v>13</v>
      </c>
      <c r="D330" s="72" t="s">
        <v>893</v>
      </c>
      <c r="E330" s="72"/>
      <c r="F330" s="73" t="s">
        <v>473</v>
      </c>
      <c r="G330" s="74" t="s">
        <v>437</v>
      </c>
      <c r="H330" s="73" t="s">
        <v>474</v>
      </c>
      <c r="I330" s="73" t="s">
        <v>754</v>
      </c>
      <c r="J330" s="73" t="s">
        <v>762</v>
      </c>
      <c r="K330" s="73" t="s">
        <v>726</v>
      </c>
      <c r="L330" s="73"/>
      <c r="M330" s="75">
        <v>4</v>
      </c>
      <c r="N330" s="75">
        <v>4</v>
      </c>
      <c r="O330" s="75">
        <v>3</v>
      </c>
      <c r="P330" s="75">
        <v>5</v>
      </c>
      <c r="Q330" s="75">
        <v>3</v>
      </c>
      <c r="R330" s="75">
        <v>3</v>
      </c>
      <c r="S330" s="76">
        <f>SUM(M330:P330)</f>
        <v>16</v>
      </c>
      <c r="T330" s="75"/>
      <c r="U330" s="76">
        <f t="shared" si="57"/>
        <v>0</v>
      </c>
      <c r="V330" s="75"/>
      <c r="W330" s="75"/>
      <c r="X330" s="75"/>
      <c r="Y330" s="76">
        <f t="shared" si="59"/>
        <v>0</v>
      </c>
      <c r="Z330" s="75"/>
      <c r="AA330" s="76">
        <f t="shared" si="60"/>
        <v>0</v>
      </c>
      <c r="AB330" s="75"/>
      <c r="AC330" s="76">
        <f t="shared" si="61"/>
        <v>0</v>
      </c>
      <c r="AD330" s="75">
        <v>5</v>
      </c>
      <c r="AE330" s="75">
        <v>5</v>
      </c>
      <c r="AF330" s="75">
        <v>0</v>
      </c>
      <c r="AG330" s="75">
        <v>0</v>
      </c>
      <c r="AH330" s="76">
        <f>(AD330*'MS-8,9,10 Domain 3 Weights'!$B$2)+(AE330*'MS-8,9,10 Domain 3 Weights'!$B$3)+(AF330*'MS-8,9,10 Domain 3 Weights'!$B$4)+(AG330*'MS-8,9,10 Domain 3 Weights'!$B$5)</f>
        <v>2.5</v>
      </c>
      <c r="AI330" s="75">
        <v>4</v>
      </c>
      <c r="AJ330" s="75">
        <v>4</v>
      </c>
      <c r="AK330" s="75">
        <v>3</v>
      </c>
      <c r="AL330" s="76">
        <f t="shared" si="62"/>
        <v>11</v>
      </c>
      <c r="AM330" s="78" t="str">
        <f t="shared" si="63"/>
        <v>Yes</v>
      </c>
      <c r="AN330" s="78" t="str">
        <f t="shared" si="64"/>
        <v>SELECTED</v>
      </c>
      <c r="AO330" s="78" t="str">
        <f t="shared" si="65"/>
        <v>NOT SELECTED</v>
      </c>
      <c r="AP330" s="60" t="s">
        <v>868</v>
      </c>
      <c r="AQ330" s="73"/>
      <c r="AR330" s="73" t="s">
        <v>883</v>
      </c>
    </row>
    <row r="331" spans="1:44" ht="52">
      <c r="A331" s="1" t="s">
        <v>475</v>
      </c>
      <c r="B331" s="70" t="s">
        <v>476</v>
      </c>
      <c r="C331" s="71">
        <v>1</v>
      </c>
      <c r="D331" s="72" t="s">
        <v>894</v>
      </c>
      <c r="E331" s="72"/>
      <c r="F331" s="73" t="s">
        <v>477</v>
      </c>
      <c r="G331" s="74" t="s">
        <v>33</v>
      </c>
      <c r="H331" s="73" t="s">
        <v>155</v>
      </c>
      <c r="I331" s="73" t="s">
        <v>754</v>
      </c>
      <c r="J331" s="73" t="s">
        <v>772</v>
      </c>
      <c r="K331" s="73" t="s">
        <v>726</v>
      </c>
      <c r="L331" s="73"/>
      <c r="M331" s="75">
        <v>3</v>
      </c>
      <c r="N331" s="75">
        <v>4</v>
      </c>
      <c r="O331" s="75">
        <v>4</v>
      </c>
      <c r="P331" s="75">
        <v>3</v>
      </c>
      <c r="Q331" s="75">
        <v>4</v>
      </c>
      <c r="R331" s="75">
        <v>4</v>
      </c>
      <c r="S331" s="76">
        <f t="shared" ref="S331:S378" si="66">SUM(M331:P331)</f>
        <v>14</v>
      </c>
      <c r="T331" s="75"/>
      <c r="U331" s="76">
        <f t="shared" si="57"/>
        <v>0</v>
      </c>
      <c r="V331" s="75"/>
      <c r="W331" s="75"/>
      <c r="X331" s="75"/>
      <c r="Y331" s="76">
        <f t="shared" si="59"/>
        <v>0</v>
      </c>
      <c r="Z331" s="75"/>
      <c r="AA331" s="76">
        <f t="shared" si="60"/>
        <v>0</v>
      </c>
      <c r="AB331" s="75"/>
      <c r="AC331" s="76">
        <f t="shared" si="61"/>
        <v>0</v>
      </c>
      <c r="AD331" s="75">
        <v>0</v>
      </c>
      <c r="AE331" s="75">
        <v>0</v>
      </c>
      <c r="AF331" s="75">
        <v>0</v>
      </c>
      <c r="AG331" s="75">
        <v>5</v>
      </c>
      <c r="AH331" s="76">
        <f>(AD331*'MS-8,9,10 Domain 3 Weights'!$B$2)+(AE331*'MS-8,9,10 Domain 3 Weights'!$B$3)+(AF331*'MS-8,9,10 Domain 3 Weights'!$B$4)+(AG331*'MS-8,9,10 Domain 3 Weights'!$B$5)</f>
        <v>1</v>
      </c>
      <c r="AI331" s="75">
        <v>3</v>
      </c>
      <c r="AJ331" s="75">
        <v>3</v>
      </c>
      <c r="AK331" s="75">
        <v>3</v>
      </c>
      <c r="AL331" s="76">
        <f t="shared" si="62"/>
        <v>9</v>
      </c>
      <c r="AM331" s="78" t="str">
        <f t="shared" si="63"/>
        <v>No</v>
      </c>
      <c r="AN331" s="78" t="str">
        <f t="shared" si="64"/>
        <v>NOT SELECTED</v>
      </c>
      <c r="AO331" s="78" t="str">
        <f t="shared" si="65"/>
        <v>NOT SELECTED</v>
      </c>
      <c r="AP331" s="60" t="s">
        <v>869</v>
      </c>
      <c r="AQ331" s="73"/>
      <c r="AR331" s="73"/>
    </row>
    <row r="332" spans="1:44" ht="54" customHeight="1">
      <c r="A332" s="1" t="s">
        <v>475</v>
      </c>
      <c r="B332" s="70" t="s">
        <v>476</v>
      </c>
      <c r="C332" s="71">
        <v>2</v>
      </c>
      <c r="D332" s="72" t="s">
        <v>894</v>
      </c>
      <c r="E332" s="72"/>
      <c r="F332" s="73" t="s">
        <v>478</v>
      </c>
      <c r="G332" s="74" t="s">
        <v>33</v>
      </c>
      <c r="H332" s="73" t="s">
        <v>155</v>
      </c>
      <c r="I332" s="73" t="s">
        <v>754</v>
      </c>
      <c r="J332" s="73" t="s">
        <v>772</v>
      </c>
      <c r="K332" s="73" t="s">
        <v>726</v>
      </c>
      <c r="L332" s="73"/>
      <c r="M332" s="75">
        <v>3</v>
      </c>
      <c r="N332" s="75">
        <v>4</v>
      </c>
      <c r="O332" s="75">
        <v>4</v>
      </c>
      <c r="P332" s="75">
        <v>3</v>
      </c>
      <c r="Q332" s="75">
        <v>4</v>
      </c>
      <c r="R332" s="75">
        <v>4</v>
      </c>
      <c r="S332" s="76">
        <f t="shared" si="66"/>
        <v>14</v>
      </c>
      <c r="T332" s="75"/>
      <c r="U332" s="76">
        <f t="shared" si="57"/>
        <v>0</v>
      </c>
      <c r="V332" s="75"/>
      <c r="W332" s="75"/>
      <c r="X332" s="75"/>
      <c r="Y332" s="76">
        <f t="shared" si="59"/>
        <v>0</v>
      </c>
      <c r="Z332" s="75"/>
      <c r="AA332" s="76">
        <f t="shared" si="60"/>
        <v>0</v>
      </c>
      <c r="AB332" s="75"/>
      <c r="AC332" s="76">
        <f t="shared" si="61"/>
        <v>0</v>
      </c>
      <c r="AD332" s="75">
        <v>0</v>
      </c>
      <c r="AE332" s="75">
        <v>0</v>
      </c>
      <c r="AF332" s="75">
        <v>5</v>
      </c>
      <c r="AG332" s="75">
        <v>5</v>
      </c>
      <c r="AH332" s="76">
        <f>(AD332*'MS-8,9,10 Domain 3 Weights'!$B$2)+(AE332*'MS-8,9,10 Domain 3 Weights'!$B$3)+(AF332*'MS-8,9,10 Domain 3 Weights'!$B$4)+(AG332*'MS-8,9,10 Domain 3 Weights'!$B$5)</f>
        <v>2.5</v>
      </c>
      <c r="AI332" s="75">
        <v>3</v>
      </c>
      <c r="AJ332" s="75">
        <v>3</v>
      </c>
      <c r="AK332" s="75">
        <v>3</v>
      </c>
      <c r="AL332" s="76">
        <f t="shared" si="62"/>
        <v>9</v>
      </c>
      <c r="AM332" s="78" t="str">
        <f t="shared" si="63"/>
        <v>Yes</v>
      </c>
      <c r="AN332" s="78" t="str">
        <f t="shared" si="64"/>
        <v>NOT SELECTED</v>
      </c>
      <c r="AO332" s="78" t="str">
        <f t="shared" si="65"/>
        <v>NOT SELECTED</v>
      </c>
      <c r="AP332" s="60" t="s">
        <v>869</v>
      </c>
      <c r="AQ332" s="73"/>
      <c r="AR332" s="73"/>
    </row>
    <row r="333" spans="1:44" ht="54" customHeight="1">
      <c r="A333" s="1" t="s">
        <v>475</v>
      </c>
      <c r="B333" s="70" t="s">
        <v>476</v>
      </c>
      <c r="C333" s="71">
        <v>3</v>
      </c>
      <c r="D333" s="72" t="s">
        <v>894</v>
      </c>
      <c r="E333" s="72"/>
      <c r="F333" s="73" t="s">
        <v>479</v>
      </c>
      <c r="G333" s="74" t="s">
        <v>244</v>
      </c>
      <c r="H333" s="73" t="s">
        <v>245</v>
      </c>
      <c r="I333" s="73" t="s">
        <v>754</v>
      </c>
      <c r="J333" s="73" t="s">
        <v>766</v>
      </c>
      <c r="K333" s="73" t="s">
        <v>726</v>
      </c>
      <c r="L333" s="73"/>
      <c r="M333" s="75">
        <v>4</v>
      </c>
      <c r="N333" s="75">
        <v>4</v>
      </c>
      <c r="O333" s="75">
        <v>3</v>
      </c>
      <c r="P333" s="75">
        <v>5</v>
      </c>
      <c r="Q333" s="75">
        <v>4</v>
      </c>
      <c r="R333" s="75">
        <v>4</v>
      </c>
      <c r="S333" s="76">
        <f t="shared" si="66"/>
        <v>16</v>
      </c>
      <c r="T333" s="75"/>
      <c r="U333" s="76">
        <f t="shared" si="57"/>
        <v>0</v>
      </c>
      <c r="V333" s="75"/>
      <c r="W333" s="75"/>
      <c r="X333" s="75"/>
      <c r="Y333" s="76">
        <f t="shared" si="59"/>
        <v>0</v>
      </c>
      <c r="Z333" s="75"/>
      <c r="AA333" s="76">
        <f t="shared" si="60"/>
        <v>0</v>
      </c>
      <c r="AB333" s="75"/>
      <c r="AC333" s="76">
        <f t="shared" si="61"/>
        <v>0</v>
      </c>
      <c r="AD333" s="75">
        <v>0</v>
      </c>
      <c r="AE333" s="75">
        <v>0</v>
      </c>
      <c r="AF333" s="75">
        <v>5</v>
      </c>
      <c r="AG333" s="75">
        <v>5</v>
      </c>
      <c r="AH333" s="76">
        <f>(AD333*'MS-8,9,10 Domain 3 Weights'!$B$2)+(AE333*'MS-8,9,10 Domain 3 Weights'!$B$3)+(AF333*'MS-8,9,10 Domain 3 Weights'!$B$4)+(AG333*'MS-8,9,10 Domain 3 Weights'!$B$5)</f>
        <v>2.5</v>
      </c>
      <c r="AI333" s="75">
        <v>3</v>
      </c>
      <c r="AJ333" s="75">
        <v>3</v>
      </c>
      <c r="AK333" s="75">
        <v>3</v>
      </c>
      <c r="AL333" s="76">
        <f t="shared" si="62"/>
        <v>9</v>
      </c>
      <c r="AM333" s="78" t="str">
        <f t="shared" si="63"/>
        <v>Yes</v>
      </c>
      <c r="AN333" s="78" t="str">
        <f t="shared" si="64"/>
        <v>SELECTED</v>
      </c>
      <c r="AO333" s="78" t="str">
        <f t="shared" si="65"/>
        <v>NOT SELECTED</v>
      </c>
      <c r="AP333" s="60" t="s">
        <v>869</v>
      </c>
      <c r="AQ333" s="73"/>
      <c r="AR333" s="73" t="s">
        <v>851</v>
      </c>
    </row>
    <row r="334" spans="1:44" ht="39">
      <c r="A334" s="1" t="s">
        <v>475</v>
      </c>
      <c r="B334" s="70" t="s">
        <v>476</v>
      </c>
      <c r="C334" s="71">
        <v>4</v>
      </c>
      <c r="D334" s="72" t="s">
        <v>894</v>
      </c>
      <c r="E334" s="72"/>
      <c r="F334" s="73" t="s">
        <v>480</v>
      </c>
      <c r="G334" s="74" t="s">
        <v>30</v>
      </c>
      <c r="H334" s="73" t="s">
        <v>241</v>
      </c>
      <c r="I334" s="73" t="s">
        <v>754</v>
      </c>
      <c r="J334" s="73" t="s">
        <v>767</v>
      </c>
      <c r="K334" s="73" t="s">
        <v>726</v>
      </c>
      <c r="L334" s="73"/>
      <c r="M334" s="75">
        <v>4</v>
      </c>
      <c r="N334" s="75">
        <v>4</v>
      </c>
      <c r="O334" s="75">
        <v>4</v>
      </c>
      <c r="P334" s="75">
        <v>3</v>
      </c>
      <c r="Q334" s="75">
        <v>4</v>
      </c>
      <c r="R334" s="75">
        <v>4</v>
      </c>
      <c r="S334" s="76">
        <f t="shared" si="66"/>
        <v>15</v>
      </c>
      <c r="T334" s="75"/>
      <c r="U334" s="76">
        <f t="shared" si="57"/>
        <v>0</v>
      </c>
      <c r="V334" s="75"/>
      <c r="W334" s="75"/>
      <c r="X334" s="75"/>
      <c r="Y334" s="76">
        <f t="shared" si="59"/>
        <v>0</v>
      </c>
      <c r="Z334" s="75"/>
      <c r="AA334" s="76">
        <f t="shared" si="60"/>
        <v>0</v>
      </c>
      <c r="AB334" s="75"/>
      <c r="AC334" s="76">
        <f t="shared" si="61"/>
        <v>0</v>
      </c>
      <c r="AD334" s="75">
        <v>0</v>
      </c>
      <c r="AE334" s="75">
        <v>0</v>
      </c>
      <c r="AF334" s="75">
        <v>5</v>
      </c>
      <c r="AG334" s="75">
        <v>5</v>
      </c>
      <c r="AH334" s="76">
        <f>(AD334*'MS-8,9,10 Domain 3 Weights'!$B$2)+(AE334*'MS-8,9,10 Domain 3 Weights'!$B$3)+(AF334*'MS-8,9,10 Domain 3 Weights'!$B$4)+(AG334*'MS-8,9,10 Domain 3 Weights'!$B$5)</f>
        <v>2.5</v>
      </c>
      <c r="AI334" s="75">
        <v>3</v>
      </c>
      <c r="AJ334" s="75">
        <v>3</v>
      </c>
      <c r="AK334" s="75">
        <v>3</v>
      </c>
      <c r="AL334" s="76">
        <f t="shared" si="62"/>
        <v>9</v>
      </c>
      <c r="AM334" s="78" t="str">
        <f t="shared" si="63"/>
        <v>Yes</v>
      </c>
      <c r="AN334" s="78" t="str">
        <f t="shared" si="64"/>
        <v>NOT SELECTED</v>
      </c>
      <c r="AO334" s="78" t="str">
        <f t="shared" si="65"/>
        <v>NOT SELECTED</v>
      </c>
      <c r="AP334" s="60" t="s">
        <v>862</v>
      </c>
      <c r="AQ334" s="73"/>
      <c r="AR334" s="73"/>
    </row>
    <row r="335" spans="1:44" ht="96">
      <c r="A335" s="1" t="s">
        <v>475</v>
      </c>
      <c r="B335" s="70" t="s">
        <v>476</v>
      </c>
      <c r="C335" s="71">
        <v>5</v>
      </c>
      <c r="D335" s="72" t="s">
        <v>894</v>
      </c>
      <c r="E335" s="72"/>
      <c r="F335" s="73" t="s">
        <v>481</v>
      </c>
      <c r="G335" s="74" t="s">
        <v>482</v>
      </c>
      <c r="H335" s="73" t="s">
        <v>483</v>
      </c>
      <c r="I335" s="73" t="s">
        <v>754</v>
      </c>
      <c r="J335" s="73" t="s">
        <v>762</v>
      </c>
      <c r="K335" s="73" t="s">
        <v>726</v>
      </c>
      <c r="L335" s="73"/>
      <c r="M335" s="75">
        <v>4</v>
      </c>
      <c r="N335" s="75">
        <v>4</v>
      </c>
      <c r="O335" s="75">
        <v>4</v>
      </c>
      <c r="P335" s="75">
        <v>3</v>
      </c>
      <c r="Q335" s="75">
        <v>4</v>
      </c>
      <c r="R335" s="75">
        <v>4</v>
      </c>
      <c r="S335" s="76">
        <f t="shared" si="66"/>
        <v>15</v>
      </c>
      <c r="T335" s="75"/>
      <c r="U335" s="76">
        <f t="shared" si="57"/>
        <v>0</v>
      </c>
      <c r="V335" s="75"/>
      <c r="W335" s="75"/>
      <c r="X335" s="75"/>
      <c r="Y335" s="76">
        <f t="shared" si="59"/>
        <v>0</v>
      </c>
      <c r="Z335" s="75"/>
      <c r="AA335" s="76">
        <f t="shared" si="60"/>
        <v>0</v>
      </c>
      <c r="AB335" s="75"/>
      <c r="AC335" s="76">
        <f t="shared" si="61"/>
        <v>0</v>
      </c>
      <c r="AD335" s="75">
        <v>0</v>
      </c>
      <c r="AE335" s="75">
        <v>0</v>
      </c>
      <c r="AF335" s="75">
        <v>0</v>
      </c>
      <c r="AG335" s="75">
        <v>5</v>
      </c>
      <c r="AH335" s="76">
        <f>(AD335*'MS-8,9,10 Domain 3 Weights'!$B$2)+(AE335*'MS-8,9,10 Domain 3 Weights'!$B$3)+(AF335*'MS-8,9,10 Domain 3 Weights'!$B$4)+(AG335*'MS-8,9,10 Domain 3 Weights'!$B$5)</f>
        <v>1</v>
      </c>
      <c r="AI335" s="75">
        <v>3</v>
      </c>
      <c r="AJ335" s="75">
        <v>3</v>
      </c>
      <c r="AK335" s="75">
        <v>3</v>
      </c>
      <c r="AL335" s="76">
        <f t="shared" si="62"/>
        <v>9</v>
      </c>
      <c r="AM335" s="78" t="str">
        <f t="shared" si="63"/>
        <v>No</v>
      </c>
      <c r="AN335" s="78" t="str">
        <f t="shared" si="64"/>
        <v>NOT SELECTED</v>
      </c>
      <c r="AO335" s="78" t="str">
        <f t="shared" si="65"/>
        <v>NOT SELECTED</v>
      </c>
      <c r="AP335" s="60" t="s">
        <v>868</v>
      </c>
      <c r="AQ335" s="73"/>
      <c r="AR335" s="73" t="s">
        <v>482</v>
      </c>
    </row>
    <row r="336" spans="1:44" ht="41.25" customHeight="1">
      <c r="A336" s="1" t="s">
        <v>475</v>
      </c>
      <c r="B336" s="70" t="s">
        <v>476</v>
      </c>
      <c r="C336" s="71">
        <v>6</v>
      </c>
      <c r="D336" s="72" t="s">
        <v>894</v>
      </c>
      <c r="E336" s="72"/>
      <c r="F336" s="73" t="s">
        <v>484</v>
      </c>
      <c r="G336" s="74" t="s">
        <v>244</v>
      </c>
      <c r="H336" s="73" t="s">
        <v>485</v>
      </c>
      <c r="I336" s="73" t="s">
        <v>754</v>
      </c>
      <c r="J336" s="73" t="s">
        <v>766</v>
      </c>
      <c r="K336" s="73" t="s">
        <v>726</v>
      </c>
      <c r="L336" s="73"/>
      <c r="M336" s="75">
        <v>4</v>
      </c>
      <c r="N336" s="75">
        <v>4</v>
      </c>
      <c r="O336" s="75">
        <v>4</v>
      </c>
      <c r="P336" s="75">
        <v>4</v>
      </c>
      <c r="Q336" s="75">
        <v>4</v>
      </c>
      <c r="R336" s="75">
        <v>4</v>
      </c>
      <c r="S336" s="76">
        <f t="shared" si="66"/>
        <v>16</v>
      </c>
      <c r="T336" s="75"/>
      <c r="U336" s="76">
        <f t="shared" si="57"/>
        <v>0</v>
      </c>
      <c r="V336" s="75"/>
      <c r="W336" s="75"/>
      <c r="X336" s="75"/>
      <c r="Y336" s="76">
        <f t="shared" si="59"/>
        <v>0</v>
      </c>
      <c r="Z336" s="75"/>
      <c r="AA336" s="76">
        <f t="shared" si="60"/>
        <v>0</v>
      </c>
      <c r="AB336" s="75"/>
      <c r="AC336" s="76">
        <f t="shared" si="61"/>
        <v>0</v>
      </c>
      <c r="AD336" s="75">
        <v>0</v>
      </c>
      <c r="AE336" s="75">
        <v>5</v>
      </c>
      <c r="AF336" s="75">
        <v>0</v>
      </c>
      <c r="AG336" s="75">
        <v>5</v>
      </c>
      <c r="AH336" s="76">
        <f>(AD336*'MS-8,9,10 Domain 3 Weights'!$B$2)+(AE336*'MS-8,9,10 Domain 3 Weights'!$B$3)+(AF336*'MS-8,9,10 Domain 3 Weights'!$B$4)+(AG336*'MS-8,9,10 Domain 3 Weights'!$B$5)</f>
        <v>2</v>
      </c>
      <c r="AI336" s="75">
        <v>3</v>
      </c>
      <c r="AJ336" s="75">
        <v>3</v>
      </c>
      <c r="AK336" s="75">
        <v>3</v>
      </c>
      <c r="AL336" s="76">
        <f t="shared" si="62"/>
        <v>9</v>
      </c>
      <c r="AM336" s="78" t="str">
        <f t="shared" si="63"/>
        <v>No</v>
      </c>
      <c r="AN336" s="78" t="str">
        <f t="shared" si="64"/>
        <v>NOT SELECTED</v>
      </c>
      <c r="AO336" s="78" t="str">
        <f t="shared" si="65"/>
        <v>NOT SELECTED</v>
      </c>
      <c r="AP336" s="60" t="s">
        <v>868</v>
      </c>
      <c r="AQ336" s="73"/>
      <c r="AR336" s="73" t="s">
        <v>850</v>
      </c>
    </row>
    <row r="337" spans="1:44" ht="48">
      <c r="A337" s="1" t="s">
        <v>475</v>
      </c>
      <c r="B337" s="70" t="s">
        <v>476</v>
      </c>
      <c r="C337" s="71">
        <v>7</v>
      </c>
      <c r="D337" s="72" t="s">
        <v>894</v>
      </c>
      <c r="E337" s="72"/>
      <c r="F337" s="73" t="s">
        <v>486</v>
      </c>
      <c r="G337" s="74" t="s">
        <v>424</v>
      </c>
      <c r="H337" s="73" t="s">
        <v>487</v>
      </c>
      <c r="I337" s="73" t="s">
        <v>754</v>
      </c>
      <c r="J337" s="73" t="s">
        <v>762</v>
      </c>
      <c r="K337" s="73" t="s">
        <v>726</v>
      </c>
      <c r="L337" s="73"/>
      <c r="M337" s="75">
        <v>4</v>
      </c>
      <c r="N337" s="75">
        <v>4</v>
      </c>
      <c r="O337" s="75">
        <v>4</v>
      </c>
      <c r="P337" s="75">
        <v>4</v>
      </c>
      <c r="Q337" s="75">
        <v>4</v>
      </c>
      <c r="R337" s="75">
        <v>4</v>
      </c>
      <c r="S337" s="76">
        <f t="shared" si="66"/>
        <v>16</v>
      </c>
      <c r="T337" s="75"/>
      <c r="U337" s="76">
        <f t="shared" si="57"/>
        <v>0</v>
      </c>
      <c r="V337" s="75"/>
      <c r="W337" s="75"/>
      <c r="X337" s="75"/>
      <c r="Y337" s="76">
        <f t="shared" si="59"/>
        <v>0</v>
      </c>
      <c r="Z337" s="75"/>
      <c r="AA337" s="76">
        <f t="shared" si="60"/>
        <v>0</v>
      </c>
      <c r="AB337" s="75"/>
      <c r="AC337" s="76">
        <f t="shared" si="61"/>
        <v>0</v>
      </c>
      <c r="AD337" s="75">
        <v>0</v>
      </c>
      <c r="AE337" s="75">
        <v>5</v>
      </c>
      <c r="AF337" s="75">
        <v>5</v>
      </c>
      <c r="AG337" s="75">
        <v>5</v>
      </c>
      <c r="AH337" s="76">
        <f>(AD337*'MS-8,9,10 Domain 3 Weights'!$B$2)+(AE337*'MS-8,9,10 Domain 3 Weights'!$B$3)+(AF337*'MS-8,9,10 Domain 3 Weights'!$B$4)+(AG337*'MS-8,9,10 Domain 3 Weights'!$B$5)</f>
        <v>3.5</v>
      </c>
      <c r="AI337" s="75">
        <v>5</v>
      </c>
      <c r="AJ337" s="75">
        <v>5</v>
      </c>
      <c r="AK337" s="75">
        <v>3</v>
      </c>
      <c r="AL337" s="76">
        <f t="shared" si="62"/>
        <v>13</v>
      </c>
      <c r="AM337" s="78" t="str">
        <f t="shared" si="63"/>
        <v>Yes</v>
      </c>
      <c r="AN337" s="78" t="str">
        <f t="shared" si="64"/>
        <v>SELECTED</v>
      </c>
      <c r="AO337" s="78" t="str">
        <f t="shared" si="65"/>
        <v>CORE</v>
      </c>
      <c r="AP337" s="60" t="s">
        <v>868</v>
      </c>
      <c r="AQ337" s="73" t="s">
        <v>960</v>
      </c>
      <c r="AR337" s="73"/>
    </row>
    <row r="338" spans="1:44" ht="48">
      <c r="A338" s="1" t="s">
        <v>475</v>
      </c>
      <c r="B338" s="70" t="s">
        <v>476</v>
      </c>
      <c r="C338" s="71">
        <v>8</v>
      </c>
      <c r="D338" s="72" t="s">
        <v>894</v>
      </c>
      <c r="E338" s="72"/>
      <c r="F338" s="73" t="s">
        <v>488</v>
      </c>
      <c r="G338" s="74" t="s">
        <v>366</v>
      </c>
      <c r="H338" s="73" t="s">
        <v>367</v>
      </c>
      <c r="I338" s="73" t="s">
        <v>754</v>
      </c>
      <c r="J338" s="73" t="s">
        <v>762</v>
      </c>
      <c r="K338" s="73" t="s">
        <v>726</v>
      </c>
      <c r="L338" s="73"/>
      <c r="M338" s="75">
        <v>4</v>
      </c>
      <c r="N338" s="75">
        <v>4</v>
      </c>
      <c r="O338" s="75">
        <v>4</v>
      </c>
      <c r="P338" s="75">
        <v>4</v>
      </c>
      <c r="Q338" s="75">
        <v>4</v>
      </c>
      <c r="R338" s="75">
        <v>4</v>
      </c>
      <c r="S338" s="76">
        <f t="shared" si="66"/>
        <v>16</v>
      </c>
      <c r="T338" s="75"/>
      <c r="U338" s="76">
        <f t="shared" si="57"/>
        <v>0</v>
      </c>
      <c r="V338" s="75"/>
      <c r="W338" s="75"/>
      <c r="X338" s="75"/>
      <c r="Y338" s="76">
        <f t="shared" si="59"/>
        <v>0</v>
      </c>
      <c r="Z338" s="75"/>
      <c r="AA338" s="76">
        <f t="shared" si="60"/>
        <v>0</v>
      </c>
      <c r="AB338" s="75"/>
      <c r="AC338" s="76">
        <f t="shared" si="61"/>
        <v>0</v>
      </c>
      <c r="AD338" s="75">
        <v>0</v>
      </c>
      <c r="AE338" s="75">
        <v>5</v>
      </c>
      <c r="AF338" s="75">
        <v>0</v>
      </c>
      <c r="AG338" s="75">
        <v>5</v>
      </c>
      <c r="AH338" s="76">
        <f>(AD338*'MS-8,9,10 Domain 3 Weights'!$B$2)+(AE338*'MS-8,9,10 Domain 3 Weights'!$B$3)+(AF338*'MS-8,9,10 Domain 3 Weights'!$B$4)+(AG338*'MS-8,9,10 Domain 3 Weights'!$B$5)</f>
        <v>2</v>
      </c>
      <c r="AI338" s="75">
        <v>3</v>
      </c>
      <c r="AJ338" s="75">
        <v>3</v>
      </c>
      <c r="AK338" s="75">
        <v>3</v>
      </c>
      <c r="AL338" s="76">
        <f t="shared" si="62"/>
        <v>9</v>
      </c>
      <c r="AM338" s="78" t="str">
        <f t="shared" si="63"/>
        <v>No</v>
      </c>
      <c r="AN338" s="78" t="str">
        <f t="shared" si="64"/>
        <v>NOT SELECTED</v>
      </c>
      <c r="AO338" s="78" t="str">
        <f t="shared" si="65"/>
        <v>NOT SELECTED</v>
      </c>
      <c r="AP338" s="60" t="s">
        <v>868</v>
      </c>
      <c r="AQ338" s="73"/>
      <c r="AR338" s="73"/>
    </row>
    <row r="339" spans="1:44" ht="96">
      <c r="A339" s="1" t="s">
        <v>475</v>
      </c>
      <c r="B339" s="70" t="s">
        <v>476</v>
      </c>
      <c r="C339" s="71">
        <v>9</v>
      </c>
      <c r="D339" s="72" t="s">
        <v>894</v>
      </c>
      <c r="E339" s="72"/>
      <c r="F339" s="73" t="s">
        <v>489</v>
      </c>
      <c r="G339" s="74" t="s">
        <v>482</v>
      </c>
      <c r="H339" s="73" t="s">
        <v>483</v>
      </c>
      <c r="I339" s="73" t="s">
        <v>754</v>
      </c>
      <c r="J339" s="73" t="s">
        <v>762</v>
      </c>
      <c r="K339" s="73" t="s">
        <v>726</v>
      </c>
      <c r="L339" s="73"/>
      <c r="M339" s="75">
        <v>4</v>
      </c>
      <c r="N339" s="75">
        <v>3</v>
      </c>
      <c r="O339" s="75">
        <v>4</v>
      </c>
      <c r="P339" s="75">
        <v>4</v>
      </c>
      <c r="Q339" s="75">
        <v>4</v>
      </c>
      <c r="R339" s="75">
        <v>4</v>
      </c>
      <c r="S339" s="76">
        <f t="shared" si="66"/>
        <v>15</v>
      </c>
      <c r="T339" s="75"/>
      <c r="U339" s="76">
        <f t="shared" si="57"/>
        <v>0</v>
      </c>
      <c r="V339" s="75"/>
      <c r="W339" s="75"/>
      <c r="X339" s="75"/>
      <c r="Y339" s="76">
        <f t="shared" si="59"/>
        <v>0</v>
      </c>
      <c r="Z339" s="75"/>
      <c r="AA339" s="76">
        <f t="shared" si="60"/>
        <v>0</v>
      </c>
      <c r="AB339" s="75"/>
      <c r="AC339" s="76">
        <f t="shared" si="61"/>
        <v>0</v>
      </c>
      <c r="AD339" s="75">
        <v>0</v>
      </c>
      <c r="AE339" s="75">
        <v>0</v>
      </c>
      <c r="AF339" s="75">
        <v>0</v>
      </c>
      <c r="AG339" s="75">
        <v>5</v>
      </c>
      <c r="AH339" s="76">
        <f>(AD339*'MS-8,9,10 Domain 3 Weights'!$B$2)+(AE339*'MS-8,9,10 Domain 3 Weights'!$B$3)+(AF339*'MS-8,9,10 Domain 3 Weights'!$B$4)+(AG339*'MS-8,9,10 Domain 3 Weights'!$B$5)</f>
        <v>1</v>
      </c>
      <c r="AI339" s="75">
        <v>3</v>
      </c>
      <c r="AJ339" s="75">
        <v>3</v>
      </c>
      <c r="AK339" s="75">
        <v>3</v>
      </c>
      <c r="AL339" s="76">
        <f t="shared" si="62"/>
        <v>9</v>
      </c>
      <c r="AM339" s="78" t="str">
        <f t="shared" si="63"/>
        <v>No</v>
      </c>
      <c r="AN339" s="78" t="str">
        <f t="shared" si="64"/>
        <v>NOT SELECTED</v>
      </c>
      <c r="AO339" s="78" t="str">
        <f t="shared" si="65"/>
        <v>NOT SELECTED</v>
      </c>
      <c r="AP339" s="60" t="s">
        <v>868</v>
      </c>
      <c r="AQ339" s="73"/>
      <c r="AR339" s="73" t="s">
        <v>884</v>
      </c>
    </row>
    <row r="340" spans="1:44" ht="48">
      <c r="A340" s="1" t="s">
        <v>490</v>
      </c>
      <c r="B340" s="70" t="s">
        <v>476</v>
      </c>
      <c r="C340" s="71">
        <v>1</v>
      </c>
      <c r="D340" s="72" t="s">
        <v>894</v>
      </c>
      <c r="E340" s="72"/>
      <c r="F340" s="73" t="s">
        <v>491</v>
      </c>
      <c r="G340" s="74" t="s">
        <v>22</v>
      </c>
      <c r="H340" s="73" t="s">
        <v>152</v>
      </c>
      <c r="I340" s="73" t="s">
        <v>754</v>
      </c>
      <c r="J340" s="73" t="s">
        <v>765</v>
      </c>
      <c r="K340" s="73" t="s">
        <v>726</v>
      </c>
      <c r="L340" s="73"/>
      <c r="M340" s="75">
        <v>4</v>
      </c>
      <c r="N340" s="75">
        <v>3</v>
      </c>
      <c r="O340" s="75">
        <v>4</v>
      </c>
      <c r="P340" s="75">
        <v>4</v>
      </c>
      <c r="Q340" s="75">
        <v>4</v>
      </c>
      <c r="R340" s="75">
        <v>4</v>
      </c>
      <c r="S340" s="76">
        <f>SUM(M340:P340)</f>
        <v>15</v>
      </c>
      <c r="T340" s="75"/>
      <c r="U340" s="76">
        <f t="shared" si="57"/>
        <v>0</v>
      </c>
      <c r="V340" s="75"/>
      <c r="W340" s="75"/>
      <c r="X340" s="75"/>
      <c r="Y340" s="76">
        <f t="shared" si="59"/>
        <v>0</v>
      </c>
      <c r="Z340" s="75"/>
      <c r="AA340" s="76">
        <f t="shared" si="60"/>
        <v>0</v>
      </c>
      <c r="AB340" s="75"/>
      <c r="AC340" s="76">
        <f t="shared" si="61"/>
        <v>0</v>
      </c>
      <c r="AD340" s="75">
        <v>0</v>
      </c>
      <c r="AE340" s="75">
        <v>0</v>
      </c>
      <c r="AF340" s="75">
        <v>0</v>
      </c>
      <c r="AG340" s="75">
        <v>5</v>
      </c>
      <c r="AH340" s="76">
        <f>(AD340*'MS-8,9,10 Domain 3 Weights'!$B$2)+(AE340*'MS-8,9,10 Domain 3 Weights'!$B$3)+(AF340*'MS-8,9,10 Domain 3 Weights'!$B$4)+(AG340*'MS-8,9,10 Domain 3 Weights'!$B$5)</f>
        <v>1</v>
      </c>
      <c r="AI340" s="75">
        <v>3</v>
      </c>
      <c r="AJ340" s="75">
        <v>3</v>
      </c>
      <c r="AK340" s="75">
        <v>3</v>
      </c>
      <c r="AL340" s="76">
        <f t="shared" si="62"/>
        <v>9</v>
      </c>
      <c r="AM340" s="78" t="str">
        <f t="shared" si="63"/>
        <v>No</v>
      </c>
      <c r="AN340" s="78" t="str">
        <f t="shared" si="64"/>
        <v>NOT SELECTED</v>
      </c>
      <c r="AO340" s="78" t="str">
        <f t="shared" si="65"/>
        <v>NOT SELECTED</v>
      </c>
      <c r="AP340" s="60" t="s">
        <v>869</v>
      </c>
      <c r="AQ340" s="73"/>
      <c r="AR340" s="73"/>
    </row>
    <row r="341" spans="1:44" ht="52">
      <c r="A341" s="1" t="s">
        <v>490</v>
      </c>
      <c r="B341" s="70" t="s">
        <v>476</v>
      </c>
      <c r="C341" s="71">
        <v>2</v>
      </c>
      <c r="D341" s="72" t="s">
        <v>894</v>
      </c>
      <c r="E341" s="72"/>
      <c r="F341" s="73" t="s">
        <v>492</v>
      </c>
      <c r="G341" s="74" t="s">
        <v>33</v>
      </c>
      <c r="H341" s="73" t="s">
        <v>155</v>
      </c>
      <c r="I341" s="73" t="s">
        <v>754</v>
      </c>
      <c r="J341" s="73" t="s">
        <v>772</v>
      </c>
      <c r="K341" s="73" t="s">
        <v>726</v>
      </c>
      <c r="L341" s="73"/>
      <c r="M341" s="75">
        <v>4</v>
      </c>
      <c r="N341" s="75">
        <v>4</v>
      </c>
      <c r="O341" s="75">
        <v>4</v>
      </c>
      <c r="P341" s="75">
        <v>4</v>
      </c>
      <c r="Q341" s="75">
        <v>4</v>
      </c>
      <c r="R341" s="75">
        <v>4</v>
      </c>
      <c r="S341" s="76">
        <f t="shared" si="66"/>
        <v>16</v>
      </c>
      <c r="T341" s="75"/>
      <c r="U341" s="76">
        <f t="shared" si="57"/>
        <v>0</v>
      </c>
      <c r="V341" s="75"/>
      <c r="W341" s="75"/>
      <c r="X341" s="75"/>
      <c r="Y341" s="76">
        <f t="shared" si="59"/>
        <v>0</v>
      </c>
      <c r="Z341" s="75"/>
      <c r="AA341" s="76">
        <f t="shared" si="60"/>
        <v>0</v>
      </c>
      <c r="AB341" s="75"/>
      <c r="AC341" s="76">
        <f t="shared" si="61"/>
        <v>0</v>
      </c>
      <c r="AD341" s="75">
        <v>0</v>
      </c>
      <c r="AE341" s="75">
        <v>0</v>
      </c>
      <c r="AF341" s="75">
        <v>5</v>
      </c>
      <c r="AG341" s="80">
        <v>5</v>
      </c>
      <c r="AH341" s="76">
        <f>(AD341*'MS-8,9,10 Domain 3 Weights'!$B$2)+(AE341*'MS-8,9,10 Domain 3 Weights'!$B$3)+(AF341*'MS-8,9,10 Domain 3 Weights'!$B$4)+(AG341*'MS-8,9,10 Domain 3 Weights'!$B$5)</f>
        <v>2.5</v>
      </c>
      <c r="AI341" s="75">
        <v>4</v>
      </c>
      <c r="AJ341" s="75">
        <v>3</v>
      </c>
      <c r="AK341" s="75">
        <v>3</v>
      </c>
      <c r="AL341" s="76">
        <f t="shared" si="62"/>
        <v>10</v>
      </c>
      <c r="AM341" s="78" t="str">
        <f t="shared" si="63"/>
        <v>Yes</v>
      </c>
      <c r="AN341" s="78" t="str">
        <f t="shared" si="64"/>
        <v>SELECTED</v>
      </c>
      <c r="AO341" s="78" t="str">
        <f t="shared" si="65"/>
        <v>NOT SELECTED</v>
      </c>
      <c r="AP341" s="60" t="s">
        <v>869</v>
      </c>
      <c r="AQ341" s="73"/>
      <c r="AR341" s="73"/>
    </row>
    <row r="342" spans="1:44" ht="48">
      <c r="A342" s="1" t="s">
        <v>490</v>
      </c>
      <c r="B342" s="70" t="s">
        <v>476</v>
      </c>
      <c r="C342" s="71">
        <v>3</v>
      </c>
      <c r="D342" s="72" t="s">
        <v>894</v>
      </c>
      <c r="E342" s="72"/>
      <c r="F342" s="73" t="s">
        <v>493</v>
      </c>
      <c r="G342" s="74" t="s">
        <v>33</v>
      </c>
      <c r="H342" s="73" t="s">
        <v>155</v>
      </c>
      <c r="I342" s="73" t="s">
        <v>754</v>
      </c>
      <c r="J342" s="73" t="s">
        <v>772</v>
      </c>
      <c r="K342" s="73" t="s">
        <v>726</v>
      </c>
      <c r="L342" s="73"/>
      <c r="M342" s="75">
        <v>3</v>
      </c>
      <c r="N342" s="75">
        <v>3</v>
      </c>
      <c r="O342" s="75">
        <v>4</v>
      </c>
      <c r="P342" s="75">
        <v>4</v>
      </c>
      <c r="Q342" s="75">
        <v>4</v>
      </c>
      <c r="R342" s="75">
        <v>4</v>
      </c>
      <c r="S342" s="76">
        <f t="shared" si="66"/>
        <v>14</v>
      </c>
      <c r="T342" s="75"/>
      <c r="U342" s="76">
        <f t="shared" ref="U342:U405" si="67">IF(D342="MS-1",T342*(VLOOKUP(J342,_tbl.MS1,3,FALSE)),T342)</f>
        <v>0</v>
      </c>
      <c r="V342" s="75"/>
      <c r="W342" s="75"/>
      <c r="X342" s="75"/>
      <c r="Y342" s="76">
        <f t="shared" si="59"/>
        <v>0</v>
      </c>
      <c r="Z342" s="75"/>
      <c r="AA342" s="76">
        <f t="shared" si="60"/>
        <v>0</v>
      </c>
      <c r="AB342" s="75"/>
      <c r="AC342" s="76">
        <f t="shared" si="61"/>
        <v>0</v>
      </c>
      <c r="AD342" s="75">
        <v>0</v>
      </c>
      <c r="AE342" s="75">
        <v>0</v>
      </c>
      <c r="AF342" s="75">
        <v>0</v>
      </c>
      <c r="AG342" s="75">
        <v>5</v>
      </c>
      <c r="AH342" s="76">
        <f>(AD342*'MS-8,9,10 Domain 3 Weights'!$B$2)+(AE342*'MS-8,9,10 Domain 3 Weights'!$B$3)+(AF342*'MS-8,9,10 Domain 3 Weights'!$B$4)+(AG342*'MS-8,9,10 Domain 3 Weights'!$B$5)</f>
        <v>1</v>
      </c>
      <c r="AI342" s="75">
        <v>3</v>
      </c>
      <c r="AJ342" s="75">
        <v>3</v>
      </c>
      <c r="AK342" s="75">
        <v>3</v>
      </c>
      <c r="AL342" s="76">
        <f t="shared" si="62"/>
        <v>9</v>
      </c>
      <c r="AM342" s="78" t="str">
        <f t="shared" si="63"/>
        <v>No</v>
      </c>
      <c r="AN342" s="78" t="str">
        <f t="shared" si="64"/>
        <v>NOT SELECTED</v>
      </c>
      <c r="AO342" s="78" t="str">
        <f t="shared" si="65"/>
        <v>NOT SELECTED</v>
      </c>
      <c r="AP342" s="60" t="s">
        <v>869</v>
      </c>
      <c r="AQ342" s="73"/>
      <c r="AR342" s="73"/>
    </row>
    <row r="343" spans="1:44" ht="48">
      <c r="A343" s="1" t="s">
        <v>490</v>
      </c>
      <c r="B343" s="70" t="s">
        <v>476</v>
      </c>
      <c r="C343" s="71">
        <v>4</v>
      </c>
      <c r="D343" s="72" t="s">
        <v>894</v>
      </c>
      <c r="E343" s="72"/>
      <c r="F343" s="73" t="s">
        <v>494</v>
      </c>
      <c r="G343" s="74" t="s">
        <v>33</v>
      </c>
      <c r="H343" s="73" t="s">
        <v>155</v>
      </c>
      <c r="I343" s="73" t="s">
        <v>754</v>
      </c>
      <c r="J343" s="73" t="s">
        <v>772</v>
      </c>
      <c r="K343" s="73" t="s">
        <v>726</v>
      </c>
      <c r="L343" s="73"/>
      <c r="M343" s="75">
        <v>4</v>
      </c>
      <c r="N343" s="75">
        <v>4</v>
      </c>
      <c r="O343" s="75">
        <v>4</v>
      </c>
      <c r="P343" s="75">
        <v>3</v>
      </c>
      <c r="Q343" s="75">
        <v>4</v>
      </c>
      <c r="R343" s="75">
        <v>4</v>
      </c>
      <c r="S343" s="76">
        <f t="shared" si="66"/>
        <v>15</v>
      </c>
      <c r="T343" s="75"/>
      <c r="U343" s="76">
        <f t="shared" si="67"/>
        <v>0</v>
      </c>
      <c r="V343" s="75"/>
      <c r="W343" s="75"/>
      <c r="X343" s="75"/>
      <c r="Y343" s="76">
        <f t="shared" si="59"/>
        <v>0</v>
      </c>
      <c r="Z343" s="75"/>
      <c r="AA343" s="76">
        <f t="shared" si="60"/>
        <v>0</v>
      </c>
      <c r="AB343" s="75"/>
      <c r="AC343" s="76">
        <f t="shared" si="61"/>
        <v>0</v>
      </c>
      <c r="AD343" s="75">
        <v>0</v>
      </c>
      <c r="AE343" s="75">
        <v>0</v>
      </c>
      <c r="AF343" s="75">
        <v>5</v>
      </c>
      <c r="AG343" s="75">
        <v>5</v>
      </c>
      <c r="AH343" s="76">
        <f>(AD343*'MS-8,9,10 Domain 3 Weights'!$B$2)+(AE343*'MS-8,9,10 Domain 3 Weights'!$B$3)+(AF343*'MS-8,9,10 Domain 3 Weights'!$B$4)+(AG343*'MS-8,9,10 Domain 3 Weights'!$B$5)</f>
        <v>2.5</v>
      </c>
      <c r="AI343" s="75">
        <v>4</v>
      </c>
      <c r="AJ343" s="75">
        <v>3</v>
      </c>
      <c r="AK343" s="75">
        <v>3</v>
      </c>
      <c r="AL343" s="76">
        <f t="shared" si="62"/>
        <v>10</v>
      </c>
      <c r="AM343" s="78" t="str">
        <f t="shared" si="63"/>
        <v>Yes</v>
      </c>
      <c r="AN343" s="78" t="str">
        <f t="shared" si="64"/>
        <v>NOT SELECTED</v>
      </c>
      <c r="AO343" s="78" t="str">
        <f t="shared" si="65"/>
        <v>NOT SELECTED</v>
      </c>
      <c r="AP343" s="60" t="s">
        <v>869</v>
      </c>
      <c r="AQ343" s="73"/>
      <c r="AR343" s="73"/>
    </row>
    <row r="344" spans="1:44" ht="48">
      <c r="A344" s="1" t="s">
        <v>490</v>
      </c>
      <c r="B344" s="70" t="s">
        <v>476</v>
      </c>
      <c r="C344" s="71">
        <v>5</v>
      </c>
      <c r="D344" s="72" t="s">
        <v>894</v>
      </c>
      <c r="E344" s="72"/>
      <c r="F344" s="73" t="s">
        <v>495</v>
      </c>
      <c r="G344" s="74" t="s">
        <v>33</v>
      </c>
      <c r="H344" s="73" t="s">
        <v>155</v>
      </c>
      <c r="I344" s="73" t="s">
        <v>754</v>
      </c>
      <c r="J344" s="73" t="s">
        <v>772</v>
      </c>
      <c r="K344" s="73" t="s">
        <v>726</v>
      </c>
      <c r="L344" s="73"/>
      <c r="M344" s="75">
        <v>4</v>
      </c>
      <c r="N344" s="75">
        <v>4</v>
      </c>
      <c r="O344" s="75">
        <v>4</v>
      </c>
      <c r="P344" s="75">
        <v>4</v>
      </c>
      <c r="Q344" s="75">
        <v>4</v>
      </c>
      <c r="R344" s="75">
        <v>4</v>
      </c>
      <c r="S344" s="76">
        <f t="shared" si="66"/>
        <v>16</v>
      </c>
      <c r="T344" s="75"/>
      <c r="U344" s="76">
        <f t="shared" si="67"/>
        <v>0</v>
      </c>
      <c r="V344" s="75"/>
      <c r="W344" s="75"/>
      <c r="X344" s="75"/>
      <c r="Y344" s="76">
        <f t="shared" si="59"/>
        <v>0</v>
      </c>
      <c r="Z344" s="75"/>
      <c r="AA344" s="76">
        <f t="shared" si="60"/>
        <v>0</v>
      </c>
      <c r="AB344" s="75"/>
      <c r="AC344" s="76">
        <f t="shared" si="61"/>
        <v>0</v>
      </c>
      <c r="AD344" s="75">
        <v>0</v>
      </c>
      <c r="AE344" s="75">
        <v>0</v>
      </c>
      <c r="AF344" s="75">
        <v>5</v>
      </c>
      <c r="AG344" s="75">
        <v>5</v>
      </c>
      <c r="AH344" s="76">
        <f>(AD344*'MS-8,9,10 Domain 3 Weights'!$B$2)+(AE344*'MS-8,9,10 Domain 3 Weights'!$B$3)+(AF344*'MS-8,9,10 Domain 3 Weights'!$B$4)+(AG344*'MS-8,9,10 Domain 3 Weights'!$B$5)</f>
        <v>2.5</v>
      </c>
      <c r="AI344" s="75">
        <v>4</v>
      </c>
      <c r="AJ344" s="75">
        <v>3</v>
      </c>
      <c r="AK344" s="75">
        <v>3</v>
      </c>
      <c r="AL344" s="76">
        <f t="shared" si="62"/>
        <v>10</v>
      </c>
      <c r="AM344" s="78" t="str">
        <f t="shared" si="63"/>
        <v>Yes</v>
      </c>
      <c r="AN344" s="78" t="str">
        <f t="shared" si="64"/>
        <v>SELECTED</v>
      </c>
      <c r="AO344" s="78" t="str">
        <f t="shared" si="65"/>
        <v>NOT SELECTED</v>
      </c>
      <c r="AP344" s="60" t="s">
        <v>869</v>
      </c>
      <c r="AQ344" s="73"/>
      <c r="AR344" s="73"/>
    </row>
    <row r="345" spans="1:44" ht="39">
      <c r="A345" s="1" t="s">
        <v>490</v>
      </c>
      <c r="B345" s="70" t="s">
        <v>476</v>
      </c>
      <c r="C345" s="71">
        <v>6</v>
      </c>
      <c r="D345" s="72" t="s">
        <v>894</v>
      </c>
      <c r="E345" s="72"/>
      <c r="F345" s="73" t="s">
        <v>496</v>
      </c>
      <c r="G345" s="74" t="s">
        <v>30</v>
      </c>
      <c r="H345" s="73" t="s">
        <v>241</v>
      </c>
      <c r="I345" s="73" t="s">
        <v>754</v>
      </c>
      <c r="J345" s="73" t="s">
        <v>767</v>
      </c>
      <c r="K345" s="73" t="s">
        <v>726</v>
      </c>
      <c r="L345" s="73"/>
      <c r="M345" s="75">
        <v>4</v>
      </c>
      <c r="N345" s="75">
        <v>3</v>
      </c>
      <c r="O345" s="75">
        <v>4</v>
      </c>
      <c r="P345" s="75">
        <v>4</v>
      </c>
      <c r="Q345" s="75">
        <v>4</v>
      </c>
      <c r="R345" s="75">
        <v>4</v>
      </c>
      <c r="S345" s="76">
        <f t="shared" si="66"/>
        <v>15</v>
      </c>
      <c r="T345" s="75"/>
      <c r="U345" s="76">
        <f t="shared" si="67"/>
        <v>0</v>
      </c>
      <c r="V345" s="75"/>
      <c r="W345" s="75"/>
      <c r="X345" s="75"/>
      <c r="Y345" s="76">
        <f t="shared" si="59"/>
        <v>0</v>
      </c>
      <c r="Z345" s="75"/>
      <c r="AA345" s="76">
        <f t="shared" si="60"/>
        <v>0</v>
      </c>
      <c r="AB345" s="75"/>
      <c r="AC345" s="76">
        <f t="shared" si="61"/>
        <v>0</v>
      </c>
      <c r="AD345" s="75">
        <v>0</v>
      </c>
      <c r="AE345" s="75">
        <v>0</v>
      </c>
      <c r="AF345" s="75">
        <v>5</v>
      </c>
      <c r="AG345" s="75">
        <v>5</v>
      </c>
      <c r="AH345" s="76">
        <f>(AD345*'MS-8,9,10 Domain 3 Weights'!$B$2)+(AE345*'MS-8,9,10 Domain 3 Weights'!$B$3)+(AF345*'MS-8,9,10 Domain 3 Weights'!$B$4)+(AG345*'MS-8,9,10 Domain 3 Weights'!$B$5)</f>
        <v>2.5</v>
      </c>
      <c r="AI345" s="75">
        <v>4</v>
      </c>
      <c r="AJ345" s="75">
        <v>3</v>
      </c>
      <c r="AK345" s="75">
        <v>3</v>
      </c>
      <c r="AL345" s="76">
        <f t="shared" si="62"/>
        <v>10</v>
      </c>
      <c r="AM345" s="78" t="str">
        <f t="shared" si="63"/>
        <v>Yes</v>
      </c>
      <c r="AN345" s="78" t="str">
        <f t="shared" si="64"/>
        <v>NOT SELECTED</v>
      </c>
      <c r="AO345" s="78" t="str">
        <f t="shared" si="65"/>
        <v>NOT SELECTED</v>
      </c>
      <c r="AP345" s="60" t="s">
        <v>862</v>
      </c>
      <c r="AQ345" s="73"/>
      <c r="AR345" s="73"/>
    </row>
    <row r="346" spans="1:44" ht="38.25" customHeight="1">
      <c r="A346" s="1" t="s">
        <v>490</v>
      </c>
      <c r="B346" s="70" t="s">
        <v>476</v>
      </c>
      <c r="C346" s="71">
        <v>7</v>
      </c>
      <c r="D346" s="72" t="s">
        <v>894</v>
      </c>
      <c r="E346" s="72"/>
      <c r="F346" s="73" t="s">
        <v>497</v>
      </c>
      <c r="G346" s="74" t="s">
        <v>43</v>
      </c>
      <c r="H346" s="73" t="s">
        <v>498</v>
      </c>
      <c r="I346" s="73" t="s">
        <v>754</v>
      </c>
      <c r="J346" s="73" t="s">
        <v>761</v>
      </c>
      <c r="K346" s="73" t="s">
        <v>727</v>
      </c>
      <c r="L346" s="73"/>
      <c r="M346" s="75">
        <v>3</v>
      </c>
      <c r="N346" s="75">
        <v>4</v>
      </c>
      <c r="O346" s="75">
        <v>4</v>
      </c>
      <c r="P346" s="75">
        <v>4</v>
      </c>
      <c r="Q346" s="75">
        <v>3</v>
      </c>
      <c r="R346" s="75">
        <v>3</v>
      </c>
      <c r="S346" s="76">
        <f t="shared" si="66"/>
        <v>15</v>
      </c>
      <c r="T346" s="75"/>
      <c r="U346" s="76">
        <f t="shared" si="67"/>
        <v>0</v>
      </c>
      <c r="V346" s="75"/>
      <c r="W346" s="75"/>
      <c r="X346" s="75"/>
      <c r="Y346" s="76">
        <f t="shared" si="59"/>
        <v>0</v>
      </c>
      <c r="Z346" s="75"/>
      <c r="AA346" s="76">
        <f t="shared" si="60"/>
        <v>0</v>
      </c>
      <c r="AB346" s="75"/>
      <c r="AC346" s="76">
        <f t="shared" si="61"/>
        <v>0</v>
      </c>
      <c r="AD346" s="75">
        <v>0</v>
      </c>
      <c r="AE346" s="75">
        <v>0</v>
      </c>
      <c r="AF346" s="75">
        <v>5</v>
      </c>
      <c r="AG346" s="75">
        <v>5</v>
      </c>
      <c r="AH346" s="76">
        <f>(AD346*'MS-8,9,10 Domain 3 Weights'!$B$2)+(AE346*'MS-8,9,10 Domain 3 Weights'!$B$3)+(AF346*'MS-8,9,10 Domain 3 Weights'!$B$4)+(AG346*'MS-8,9,10 Domain 3 Weights'!$B$5)</f>
        <v>2.5</v>
      </c>
      <c r="AI346" s="75">
        <v>4</v>
      </c>
      <c r="AJ346" s="75">
        <v>3</v>
      </c>
      <c r="AK346" s="75">
        <v>3</v>
      </c>
      <c r="AL346" s="76">
        <f t="shared" si="62"/>
        <v>10</v>
      </c>
      <c r="AM346" s="78" t="str">
        <f t="shared" si="63"/>
        <v>Yes</v>
      </c>
      <c r="AN346" s="78" t="str">
        <f t="shared" si="64"/>
        <v>NOT SELECTED</v>
      </c>
      <c r="AO346" s="78" t="str">
        <f t="shared" si="65"/>
        <v>NOT SELECTED</v>
      </c>
      <c r="AP346" s="60" t="s">
        <v>868</v>
      </c>
      <c r="AQ346" s="73"/>
      <c r="AR346" s="73" t="s">
        <v>942</v>
      </c>
    </row>
    <row r="347" spans="1:44" ht="41.25" customHeight="1">
      <c r="A347" s="1" t="s">
        <v>490</v>
      </c>
      <c r="B347" s="70" t="s">
        <v>476</v>
      </c>
      <c r="C347" s="71">
        <v>9</v>
      </c>
      <c r="D347" s="72" t="s">
        <v>894</v>
      </c>
      <c r="E347" s="72"/>
      <c r="F347" s="73" t="s">
        <v>500</v>
      </c>
      <c r="G347" s="74" t="s">
        <v>424</v>
      </c>
      <c r="H347" s="73" t="s">
        <v>501</v>
      </c>
      <c r="I347" s="73" t="s">
        <v>754</v>
      </c>
      <c r="J347" s="73" t="s">
        <v>761</v>
      </c>
      <c r="K347" s="73" t="s">
        <v>727</v>
      </c>
      <c r="L347" s="73"/>
      <c r="M347" s="75">
        <v>3</v>
      </c>
      <c r="N347" s="75">
        <v>4</v>
      </c>
      <c r="O347" s="75">
        <v>3</v>
      </c>
      <c r="P347" s="75">
        <v>3</v>
      </c>
      <c r="Q347" s="75">
        <v>3</v>
      </c>
      <c r="R347" s="75">
        <v>3</v>
      </c>
      <c r="S347" s="76">
        <f t="shared" si="66"/>
        <v>13</v>
      </c>
      <c r="T347" s="75"/>
      <c r="U347" s="76">
        <f t="shared" si="67"/>
        <v>0</v>
      </c>
      <c r="V347" s="75"/>
      <c r="W347" s="75"/>
      <c r="X347" s="75"/>
      <c r="Y347" s="76">
        <f t="shared" si="59"/>
        <v>0</v>
      </c>
      <c r="Z347" s="75"/>
      <c r="AA347" s="76">
        <f t="shared" si="60"/>
        <v>0</v>
      </c>
      <c r="AB347" s="75"/>
      <c r="AC347" s="76">
        <f t="shared" si="61"/>
        <v>0</v>
      </c>
      <c r="AD347" s="75">
        <v>0</v>
      </c>
      <c r="AE347" s="75">
        <v>0</v>
      </c>
      <c r="AF347" s="75">
        <v>5</v>
      </c>
      <c r="AG347" s="75">
        <v>5</v>
      </c>
      <c r="AH347" s="76">
        <f>(AD347*'MS-8,9,10 Domain 3 Weights'!$B$2)+(AE347*'MS-8,9,10 Domain 3 Weights'!$B$3)+(AF347*'MS-8,9,10 Domain 3 Weights'!$B$4)+(AG347*'MS-8,9,10 Domain 3 Weights'!$B$5)</f>
        <v>2.5</v>
      </c>
      <c r="AI347" s="75">
        <v>4</v>
      </c>
      <c r="AJ347" s="75">
        <v>3</v>
      </c>
      <c r="AK347" s="75">
        <v>3</v>
      </c>
      <c r="AL347" s="76">
        <f t="shared" si="62"/>
        <v>10</v>
      </c>
      <c r="AM347" s="78" t="str">
        <f t="shared" si="63"/>
        <v>Yes</v>
      </c>
      <c r="AN347" s="78" t="str">
        <f t="shared" si="64"/>
        <v>NOT SELECTED</v>
      </c>
      <c r="AO347" s="78" t="str">
        <f t="shared" si="65"/>
        <v>NOT SELECTED</v>
      </c>
      <c r="AP347" s="60" t="s">
        <v>872</v>
      </c>
      <c r="AQ347" s="73"/>
      <c r="AR347" s="73"/>
    </row>
    <row r="348" spans="1:44" ht="38.25" customHeight="1">
      <c r="A348" s="1" t="s">
        <v>490</v>
      </c>
      <c r="B348" s="70" t="s">
        <v>476</v>
      </c>
      <c r="C348" s="71">
        <v>8</v>
      </c>
      <c r="D348" s="72" t="s">
        <v>894</v>
      </c>
      <c r="E348" s="72"/>
      <c r="F348" s="73" t="s">
        <v>499</v>
      </c>
      <c r="G348" s="74"/>
      <c r="H348" s="73" t="s">
        <v>498</v>
      </c>
      <c r="I348" s="73" t="s">
        <v>754</v>
      </c>
      <c r="J348" s="73" t="s">
        <v>762</v>
      </c>
      <c r="K348" s="73" t="s">
        <v>726</v>
      </c>
      <c r="L348" s="73"/>
      <c r="M348" s="75">
        <v>4</v>
      </c>
      <c r="N348" s="75">
        <v>4</v>
      </c>
      <c r="O348" s="75">
        <v>4</v>
      </c>
      <c r="P348" s="75">
        <v>4</v>
      </c>
      <c r="Q348" s="75">
        <v>3</v>
      </c>
      <c r="R348" s="75">
        <v>3</v>
      </c>
      <c r="S348" s="76">
        <f t="shared" si="66"/>
        <v>16</v>
      </c>
      <c r="T348" s="75"/>
      <c r="U348" s="76">
        <f t="shared" si="67"/>
        <v>0</v>
      </c>
      <c r="V348" s="75"/>
      <c r="W348" s="75"/>
      <c r="X348" s="75"/>
      <c r="Y348" s="76">
        <f t="shared" si="59"/>
        <v>0</v>
      </c>
      <c r="Z348" s="75"/>
      <c r="AA348" s="76">
        <f t="shared" si="60"/>
        <v>0</v>
      </c>
      <c r="AB348" s="75"/>
      <c r="AC348" s="76">
        <f t="shared" si="61"/>
        <v>0</v>
      </c>
      <c r="AD348" s="75">
        <v>0</v>
      </c>
      <c r="AE348" s="75">
        <v>5</v>
      </c>
      <c r="AF348" s="75">
        <v>5</v>
      </c>
      <c r="AG348" s="75">
        <v>5</v>
      </c>
      <c r="AH348" s="76">
        <f>(AD348*'MS-8,9,10 Domain 3 Weights'!$B$2)+(AE348*'MS-8,9,10 Domain 3 Weights'!$B$3)+(AF348*'MS-8,9,10 Domain 3 Weights'!$B$4)+(AG348*'MS-8,9,10 Domain 3 Weights'!$B$5)</f>
        <v>3.5</v>
      </c>
      <c r="AI348" s="75">
        <v>4</v>
      </c>
      <c r="AJ348" s="75">
        <v>3</v>
      </c>
      <c r="AK348" s="75">
        <v>3</v>
      </c>
      <c r="AL348" s="76">
        <f t="shared" si="62"/>
        <v>10</v>
      </c>
      <c r="AM348" s="78" t="str">
        <f t="shared" si="63"/>
        <v>Yes</v>
      </c>
      <c r="AN348" s="78" t="str">
        <f t="shared" si="64"/>
        <v>SELECTED</v>
      </c>
      <c r="AO348" s="78" t="str">
        <f t="shared" si="65"/>
        <v>NOT SELECTED</v>
      </c>
      <c r="AP348" s="60" t="s">
        <v>868</v>
      </c>
      <c r="AQ348" s="73"/>
      <c r="AR348" s="73"/>
    </row>
    <row r="349" spans="1:44" ht="48">
      <c r="A349" s="1" t="s">
        <v>502</v>
      </c>
      <c r="B349" s="70" t="s">
        <v>476</v>
      </c>
      <c r="C349" s="71">
        <v>1</v>
      </c>
      <c r="D349" s="72" t="s">
        <v>894</v>
      </c>
      <c r="E349" s="72"/>
      <c r="F349" s="73" t="s">
        <v>503</v>
      </c>
      <c r="G349" s="74" t="s">
        <v>22</v>
      </c>
      <c r="H349" s="73" t="s">
        <v>152</v>
      </c>
      <c r="I349" s="73" t="s">
        <v>754</v>
      </c>
      <c r="J349" s="73" t="s">
        <v>765</v>
      </c>
      <c r="K349" s="73" t="s">
        <v>726</v>
      </c>
      <c r="L349" s="73"/>
      <c r="M349" s="75">
        <v>4</v>
      </c>
      <c r="N349" s="75">
        <v>4</v>
      </c>
      <c r="O349" s="75">
        <v>4</v>
      </c>
      <c r="P349" s="75">
        <v>3</v>
      </c>
      <c r="Q349" s="75">
        <v>3</v>
      </c>
      <c r="R349" s="75">
        <v>4</v>
      </c>
      <c r="S349" s="76">
        <f t="shared" si="66"/>
        <v>15</v>
      </c>
      <c r="T349" s="75"/>
      <c r="U349" s="76">
        <f t="shared" si="67"/>
        <v>0</v>
      </c>
      <c r="V349" s="75"/>
      <c r="W349" s="75"/>
      <c r="X349" s="75"/>
      <c r="Y349" s="76">
        <f t="shared" si="59"/>
        <v>0</v>
      </c>
      <c r="Z349" s="75"/>
      <c r="AA349" s="76">
        <f t="shared" si="60"/>
        <v>0</v>
      </c>
      <c r="AB349" s="75"/>
      <c r="AC349" s="76">
        <f t="shared" si="61"/>
        <v>0</v>
      </c>
      <c r="AD349" s="75">
        <v>0</v>
      </c>
      <c r="AE349" s="75">
        <v>0</v>
      </c>
      <c r="AF349" s="75">
        <v>5</v>
      </c>
      <c r="AG349" s="75">
        <v>5</v>
      </c>
      <c r="AH349" s="76">
        <f>(AD349*'MS-8,9,10 Domain 3 Weights'!$B$2)+(AE349*'MS-8,9,10 Domain 3 Weights'!$B$3)+(AF349*'MS-8,9,10 Domain 3 Weights'!$B$4)+(AG349*'MS-8,9,10 Domain 3 Weights'!$B$5)</f>
        <v>2.5</v>
      </c>
      <c r="AI349" s="75">
        <v>3</v>
      </c>
      <c r="AJ349" s="75">
        <v>3</v>
      </c>
      <c r="AK349" s="75">
        <v>3</v>
      </c>
      <c r="AL349" s="76">
        <f t="shared" si="62"/>
        <v>9</v>
      </c>
      <c r="AM349" s="78" t="str">
        <f t="shared" si="63"/>
        <v>Yes</v>
      </c>
      <c r="AN349" s="78" t="str">
        <f t="shared" si="64"/>
        <v>NOT SELECTED</v>
      </c>
      <c r="AO349" s="78" t="str">
        <f t="shared" si="65"/>
        <v>NOT SELECTED</v>
      </c>
      <c r="AP349" s="60" t="s">
        <v>869</v>
      </c>
      <c r="AQ349" s="73"/>
      <c r="AR349" s="73"/>
    </row>
    <row r="350" spans="1:44" ht="48">
      <c r="A350" s="1" t="s">
        <v>502</v>
      </c>
      <c r="B350" s="70" t="s">
        <v>476</v>
      </c>
      <c r="C350" s="71">
        <v>2</v>
      </c>
      <c r="D350" s="72" t="s">
        <v>894</v>
      </c>
      <c r="E350" s="72"/>
      <c r="F350" s="73" t="s">
        <v>504</v>
      </c>
      <c r="G350" s="74" t="s">
        <v>22</v>
      </c>
      <c r="H350" s="73" t="s">
        <v>152</v>
      </c>
      <c r="I350" s="73" t="s">
        <v>754</v>
      </c>
      <c r="J350" s="73" t="s">
        <v>765</v>
      </c>
      <c r="K350" s="73" t="s">
        <v>726</v>
      </c>
      <c r="L350" s="73"/>
      <c r="M350" s="75">
        <v>4</v>
      </c>
      <c r="N350" s="75">
        <v>4</v>
      </c>
      <c r="O350" s="75">
        <v>4</v>
      </c>
      <c r="P350" s="75">
        <v>3</v>
      </c>
      <c r="Q350" s="75">
        <v>3</v>
      </c>
      <c r="R350" s="75">
        <v>4</v>
      </c>
      <c r="S350" s="76">
        <f t="shared" si="66"/>
        <v>15</v>
      </c>
      <c r="T350" s="75"/>
      <c r="U350" s="76">
        <f t="shared" si="67"/>
        <v>0</v>
      </c>
      <c r="V350" s="75"/>
      <c r="W350" s="75"/>
      <c r="X350" s="75"/>
      <c r="Y350" s="76">
        <f t="shared" si="59"/>
        <v>0</v>
      </c>
      <c r="Z350" s="75"/>
      <c r="AA350" s="76">
        <f t="shared" si="60"/>
        <v>0</v>
      </c>
      <c r="AB350" s="75"/>
      <c r="AC350" s="76">
        <f t="shared" si="61"/>
        <v>0</v>
      </c>
      <c r="AD350" s="75">
        <v>5</v>
      </c>
      <c r="AE350" s="75">
        <v>0</v>
      </c>
      <c r="AF350" s="75">
        <v>0</v>
      </c>
      <c r="AG350" s="75">
        <v>5</v>
      </c>
      <c r="AH350" s="76">
        <f>(AD350*'MS-8,9,10 Domain 3 Weights'!$B$2)+(AE350*'MS-8,9,10 Domain 3 Weights'!$B$3)+(AF350*'MS-8,9,10 Domain 3 Weights'!$B$4)+(AG350*'MS-8,9,10 Domain 3 Weights'!$B$5)</f>
        <v>2.5</v>
      </c>
      <c r="AI350" s="75">
        <v>3</v>
      </c>
      <c r="AJ350" s="75">
        <v>3</v>
      </c>
      <c r="AK350" s="75">
        <v>3</v>
      </c>
      <c r="AL350" s="76">
        <f t="shared" si="62"/>
        <v>9</v>
      </c>
      <c r="AM350" s="78" t="str">
        <f t="shared" si="63"/>
        <v>Yes</v>
      </c>
      <c r="AN350" s="78" t="str">
        <f t="shared" si="64"/>
        <v>NOT SELECTED</v>
      </c>
      <c r="AO350" s="78" t="str">
        <f t="shared" si="65"/>
        <v>NOT SELECTED</v>
      </c>
      <c r="AP350" s="60" t="s">
        <v>869</v>
      </c>
      <c r="AQ350" s="73"/>
      <c r="AR350" s="73"/>
    </row>
    <row r="351" spans="1:44" ht="64">
      <c r="A351" s="1" t="s">
        <v>502</v>
      </c>
      <c r="B351" s="70" t="s">
        <v>476</v>
      </c>
      <c r="C351" s="71">
        <v>3</v>
      </c>
      <c r="D351" s="72" t="s">
        <v>894</v>
      </c>
      <c r="E351" s="72"/>
      <c r="F351" s="73" t="s">
        <v>505</v>
      </c>
      <c r="G351" s="74" t="s">
        <v>244</v>
      </c>
      <c r="H351" s="73" t="s">
        <v>245</v>
      </c>
      <c r="I351" s="73" t="s">
        <v>754</v>
      </c>
      <c r="J351" s="73" t="s">
        <v>766</v>
      </c>
      <c r="K351" s="73" t="s">
        <v>726</v>
      </c>
      <c r="L351" s="73"/>
      <c r="M351" s="75">
        <v>4</v>
      </c>
      <c r="N351" s="75">
        <v>4</v>
      </c>
      <c r="O351" s="75">
        <v>4</v>
      </c>
      <c r="P351" s="75">
        <v>4</v>
      </c>
      <c r="Q351" s="75">
        <v>3</v>
      </c>
      <c r="R351" s="75">
        <v>4</v>
      </c>
      <c r="S351" s="76">
        <f>SUM(M351:R351)</f>
        <v>23</v>
      </c>
      <c r="T351" s="75"/>
      <c r="U351" s="76">
        <f t="shared" si="67"/>
        <v>0</v>
      </c>
      <c r="V351" s="75"/>
      <c r="W351" s="75"/>
      <c r="X351" s="75"/>
      <c r="Y351" s="76">
        <f t="shared" si="59"/>
        <v>0</v>
      </c>
      <c r="Z351" s="75"/>
      <c r="AA351" s="76">
        <f t="shared" si="60"/>
        <v>0</v>
      </c>
      <c r="AB351" s="75"/>
      <c r="AC351" s="76">
        <f t="shared" si="61"/>
        <v>0</v>
      </c>
      <c r="AD351" s="75">
        <v>0</v>
      </c>
      <c r="AE351" s="75">
        <v>0</v>
      </c>
      <c r="AF351" s="75">
        <v>5</v>
      </c>
      <c r="AG351" s="75">
        <v>5</v>
      </c>
      <c r="AH351" s="76">
        <f>(AD351*'MS-8,9,10 Domain 3 Weights'!$B$2)+(AE351*'MS-8,9,10 Domain 3 Weights'!$B$3)+(AF351*'MS-8,9,10 Domain 3 Weights'!$B$4)+(AG351*'MS-8,9,10 Domain 3 Weights'!$B$5)</f>
        <v>2.5</v>
      </c>
      <c r="AI351" s="75">
        <v>3</v>
      </c>
      <c r="AJ351" s="75">
        <v>3</v>
      </c>
      <c r="AK351" s="75">
        <v>3</v>
      </c>
      <c r="AL351" s="76">
        <f t="shared" si="62"/>
        <v>9</v>
      </c>
      <c r="AM351" s="78" t="str">
        <f t="shared" si="63"/>
        <v>Yes</v>
      </c>
      <c r="AN351" s="78" t="str">
        <f t="shared" si="64"/>
        <v>SELECTED</v>
      </c>
      <c r="AO351" s="78" t="str">
        <f t="shared" si="65"/>
        <v>NOT SELECTED</v>
      </c>
      <c r="AP351" s="60" t="s">
        <v>869</v>
      </c>
      <c r="AQ351" s="73"/>
      <c r="AR351" s="73"/>
    </row>
    <row r="352" spans="1:44" ht="52">
      <c r="A352" s="1" t="s">
        <v>502</v>
      </c>
      <c r="B352" s="70" t="s">
        <v>476</v>
      </c>
      <c r="C352" s="71">
        <v>4</v>
      </c>
      <c r="D352" s="72" t="s">
        <v>894</v>
      </c>
      <c r="E352" s="72"/>
      <c r="F352" s="73" t="s">
        <v>506</v>
      </c>
      <c r="G352" s="74" t="s">
        <v>30</v>
      </c>
      <c r="H352" s="73" t="s">
        <v>241</v>
      </c>
      <c r="I352" s="73" t="s">
        <v>754</v>
      </c>
      <c r="J352" s="73" t="s">
        <v>767</v>
      </c>
      <c r="K352" s="73" t="s">
        <v>726</v>
      </c>
      <c r="L352" s="73"/>
      <c r="M352" s="75">
        <v>4</v>
      </c>
      <c r="N352" s="75">
        <v>4</v>
      </c>
      <c r="O352" s="75">
        <v>4</v>
      </c>
      <c r="P352" s="75">
        <v>3</v>
      </c>
      <c r="Q352" s="75">
        <v>4</v>
      </c>
      <c r="R352" s="75">
        <v>4</v>
      </c>
      <c r="S352" s="76">
        <f t="shared" si="66"/>
        <v>15</v>
      </c>
      <c r="T352" s="75"/>
      <c r="U352" s="76">
        <f t="shared" si="67"/>
        <v>0</v>
      </c>
      <c r="V352" s="75"/>
      <c r="W352" s="75"/>
      <c r="X352" s="75"/>
      <c r="Y352" s="76">
        <f t="shared" si="59"/>
        <v>0</v>
      </c>
      <c r="Z352" s="75"/>
      <c r="AA352" s="76">
        <f t="shared" si="60"/>
        <v>0</v>
      </c>
      <c r="AB352" s="75"/>
      <c r="AC352" s="76">
        <f t="shared" si="61"/>
        <v>0</v>
      </c>
      <c r="AD352" s="75">
        <v>0</v>
      </c>
      <c r="AE352" s="75">
        <v>0</v>
      </c>
      <c r="AF352" s="75">
        <v>5</v>
      </c>
      <c r="AG352" s="75">
        <v>5</v>
      </c>
      <c r="AH352" s="76">
        <f>(AD352*'MS-8,9,10 Domain 3 Weights'!$B$2)+(AE352*'MS-8,9,10 Domain 3 Weights'!$B$3)+(AF352*'MS-8,9,10 Domain 3 Weights'!$B$4)+(AG352*'MS-8,9,10 Domain 3 Weights'!$B$5)</f>
        <v>2.5</v>
      </c>
      <c r="AI352" s="75">
        <v>3</v>
      </c>
      <c r="AJ352" s="75">
        <v>3</v>
      </c>
      <c r="AK352" s="75">
        <v>3</v>
      </c>
      <c r="AL352" s="76">
        <f t="shared" si="62"/>
        <v>9</v>
      </c>
      <c r="AM352" s="78" t="str">
        <f t="shared" si="63"/>
        <v>Yes</v>
      </c>
      <c r="AN352" s="78" t="str">
        <f t="shared" si="64"/>
        <v>NOT SELECTED</v>
      </c>
      <c r="AO352" s="78" t="str">
        <f t="shared" si="65"/>
        <v>NOT SELECTED</v>
      </c>
      <c r="AP352" s="60" t="s">
        <v>862</v>
      </c>
      <c r="AQ352" s="73"/>
      <c r="AR352" s="73"/>
    </row>
    <row r="353" spans="1:44" ht="39">
      <c r="A353" s="1" t="s">
        <v>502</v>
      </c>
      <c r="B353" s="70" t="s">
        <v>476</v>
      </c>
      <c r="C353" s="71">
        <v>5</v>
      </c>
      <c r="D353" s="72" t="s">
        <v>894</v>
      </c>
      <c r="E353" s="72"/>
      <c r="F353" s="73" t="s">
        <v>507</v>
      </c>
      <c r="G353" s="74" t="s">
        <v>30</v>
      </c>
      <c r="H353" s="73" t="s">
        <v>241</v>
      </c>
      <c r="I353" s="73" t="s">
        <v>754</v>
      </c>
      <c r="J353" s="73" t="s">
        <v>767</v>
      </c>
      <c r="K353" s="73" t="s">
        <v>726</v>
      </c>
      <c r="L353" s="73"/>
      <c r="M353" s="75">
        <v>4</v>
      </c>
      <c r="N353" s="75">
        <v>4</v>
      </c>
      <c r="O353" s="75">
        <v>4</v>
      </c>
      <c r="P353" s="75">
        <v>3</v>
      </c>
      <c r="Q353" s="75">
        <v>4</v>
      </c>
      <c r="R353" s="75">
        <v>4</v>
      </c>
      <c r="S353" s="76">
        <f>SUM(M353:P353)</f>
        <v>15</v>
      </c>
      <c r="T353" s="75"/>
      <c r="U353" s="76">
        <f t="shared" si="67"/>
        <v>0</v>
      </c>
      <c r="V353" s="75"/>
      <c r="W353" s="75"/>
      <c r="X353" s="75"/>
      <c r="Y353" s="76">
        <f t="shared" si="59"/>
        <v>0</v>
      </c>
      <c r="Z353" s="75"/>
      <c r="AA353" s="76">
        <f t="shared" si="60"/>
        <v>0</v>
      </c>
      <c r="AB353" s="75"/>
      <c r="AC353" s="76">
        <f t="shared" si="61"/>
        <v>0</v>
      </c>
      <c r="AD353" s="75">
        <v>0</v>
      </c>
      <c r="AE353" s="75">
        <v>0</v>
      </c>
      <c r="AF353" s="75">
        <v>5</v>
      </c>
      <c r="AG353" s="75">
        <v>5</v>
      </c>
      <c r="AH353" s="76">
        <f>(AD353*'MS-8,9,10 Domain 3 Weights'!$B$2)+(AE353*'MS-8,9,10 Domain 3 Weights'!$B$3)+(AF353*'MS-8,9,10 Domain 3 Weights'!$B$4)+(AG353*'MS-8,9,10 Domain 3 Weights'!$B$5)</f>
        <v>2.5</v>
      </c>
      <c r="AI353" s="75">
        <v>3</v>
      </c>
      <c r="AJ353" s="75">
        <v>3</v>
      </c>
      <c r="AK353" s="75">
        <v>3</v>
      </c>
      <c r="AL353" s="76">
        <f t="shared" si="62"/>
        <v>9</v>
      </c>
      <c r="AM353" s="78" t="str">
        <f t="shared" si="63"/>
        <v>Yes</v>
      </c>
      <c r="AN353" s="78" t="str">
        <f t="shared" si="64"/>
        <v>NOT SELECTED</v>
      </c>
      <c r="AO353" s="78" t="str">
        <f t="shared" si="65"/>
        <v>NOT SELECTED</v>
      </c>
      <c r="AP353" s="60" t="s">
        <v>862</v>
      </c>
      <c r="AQ353" s="73"/>
      <c r="AR353" s="73"/>
    </row>
    <row r="354" spans="1:44" ht="48">
      <c r="A354" s="1" t="s">
        <v>502</v>
      </c>
      <c r="B354" s="70" t="s">
        <v>476</v>
      </c>
      <c r="C354" s="71">
        <v>6</v>
      </c>
      <c r="D354" s="72" t="s">
        <v>894</v>
      </c>
      <c r="E354" s="72"/>
      <c r="F354" s="73" t="s">
        <v>508</v>
      </c>
      <c r="G354" s="74" t="s">
        <v>366</v>
      </c>
      <c r="H354" s="73" t="s">
        <v>367</v>
      </c>
      <c r="I354" s="73" t="s">
        <v>754</v>
      </c>
      <c r="J354" s="73" t="s">
        <v>762</v>
      </c>
      <c r="K354" s="73" t="s">
        <v>726</v>
      </c>
      <c r="L354" s="73"/>
      <c r="M354" s="75">
        <v>4</v>
      </c>
      <c r="N354" s="75">
        <v>4</v>
      </c>
      <c r="O354" s="75">
        <v>4</v>
      </c>
      <c r="P354" s="75">
        <v>4</v>
      </c>
      <c r="Q354" s="75">
        <v>4</v>
      </c>
      <c r="R354" s="75">
        <v>4</v>
      </c>
      <c r="S354" s="76">
        <f t="shared" ref="S354:S355" si="68">SUM(M354:P354)</f>
        <v>16</v>
      </c>
      <c r="T354" s="75"/>
      <c r="U354" s="76">
        <f t="shared" si="67"/>
        <v>0</v>
      </c>
      <c r="V354" s="75"/>
      <c r="W354" s="75"/>
      <c r="X354" s="75"/>
      <c r="Y354" s="76">
        <f t="shared" si="59"/>
        <v>0</v>
      </c>
      <c r="Z354" s="75"/>
      <c r="AA354" s="76">
        <f t="shared" si="60"/>
        <v>0</v>
      </c>
      <c r="AB354" s="75"/>
      <c r="AC354" s="76">
        <f t="shared" si="61"/>
        <v>0</v>
      </c>
      <c r="AD354" s="75">
        <v>0</v>
      </c>
      <c r="AE354" s="75">
        <v>5</v>
      </c>
      <c r="AF354" s="75">
        <v>5</v>
      </c>
      <c r="AG354" s="75">
        <v>5</v>
      </c>
      <c r="AH354" s="76">
        <f>(AD354*'MS-8,9,10 Domain 3 Weights'!$B$2)+(AE354*'MS-8,9,10 Domain 3 Weights'!$B$3)+(AF354*'MS-8,9,10 Domain 3 Weights'!$B$4)+(AG354*'MS-8,9,10 Domain 3 Weights'!$B$5)</f>
        <v>3.5</v>
      </c>
      <c r="AI354" s="75">
        <v>4</v>
      </c>
      <c r="AJ354" s="75">
        <v>4</v>
      </c>
      <c r="AK354" s="75">
        <v>4</v>
      </c>
      <c r="AL354" s="76">
        <f t="shared" si="62"/>
        <v>12</v>
      </c>
      <c r="AM354" s="78" t="str">
        <f t="shared" si="63"/>
        <v>Yes</v>
      </c>
      <c r="AN354" s="78" t="str">
        <f t="shared" si="64"/>
        <v>SELECTED</v>
      </c>
      <c r="AO354" s="78" t="str">
        <f t="shared" si="65"/>
        <v>NOT SELECTED</v>
      </c>
      <c r="AP354" s="60" t="s">
        <v>868</v>
      </c>
      <c r="AQ354" s="73"/>
      <c r="AR354" s="73"/>
    </row>
    <row r="355" spans="1:44" ht="48">
      <c r="A355" s="1" t="s">
        <v>502</v>
      </c>
      <c r="B355" s="70" t="s">
        <v>476</v>
      </c>
      <c r="C355" s="71">
        <v>7</v>
      </c>
      <c r="D355" s="72" t="s">
        <v>894</v>
      </c>
      <c r="E355" s="72"/>
      <c r="F355" s="73" t="s">
        <v>509</v>
      </c>
      <c r="G355" s="74" t="s">
        <v>366</v>
      </c>
      <c r="H355" s="73" t="s">
        <v>367</v>
      </c>
      <c r="I355" s="73" t="s">
        <v>754</v>
      </c>
      <c r="J355" s="73" t="s">
        <v>762</v>
      </c>
      <c r="K355" s="73" t="s">
        <v>726</v>
      </c>
      <c r="L355" s="73"/>
      <c r="M355" s="75">
        <v>4</v>
      </c>
      <c r="N355" s="75">
        <v>4</v>
      </c>
      <c r="O355" s="75">
        <v>4</v>
      </c>
      <c r="P355" s="75">
        <v>4</v>
      </c>
      <c r="Q355" s="75">
        <v>4</v>
      </c>
      <c r="R355" s="75">
        <v>4</v>
      </c>
      <c r="S355" s="76">
        <f t="shared" si="68"/>
        <v>16</v>
      </c>
      <c r="T355" s="75"/>
      <c r="U355" s="76">
        <f t="shared" si="67"/>
        <v>0</v>
      </c>
      <c r="V355" s="75"/>
      <c r="W355" s="75"/>
      <c r="X355" s="75"/>
      <c r="Y355" s="76">
        <f t="shared" si="59"/>
        <v>0</v>
      </c>
      <c r="Z355" s="75"/>
      <c r="AA355" s="76">
        <f t="shared" si="60"/>
        <v>0</v>
      </c>
      <c r="AB355" s="75"/>
      <c r="AC355" s="76">
        <f t="shared" si="61"/>
        <v>0</v>
      </c>
      <c r="AD355" s="75">
        <v>0</v>
      </c>
      <c r="AE355" s="75">
        <v>5</v>
      </c>
      <c r="AF355" s="75">
        <v>5</v>
      </c>
      <c r="AG355" s="75">
        <v>5</v>
      </c>
      <c r="AH355" s="76">
        <f>(AD355*'MS-8,9,10 Domain 3 Weights'!$B$2)+(AE355*'MS-8,9,10 Domain 3 Weights'!$B$3)+(AF355*'MS-8,9,10 Domain 3 Weights'!$B$4)+(AG355*'MS-8,9,10 Domain 3 Weights'!$B$5)</f>
        <v>3.5</v>
      </c>
      <c r="AI355" s="75">
        <v>4</v>
      </c>
      <c r="AJ355" s="75">
        <v>5</v>
      </c>
      <c r="AK355" s="75">
        <v>4</v>
      </c>
      <c r="AL355" s="76">
        <f t="shared" si="62"/>
        <v>13</v>
      </c>
      <c r="AM355" s="78" t="str">
        <f t="shared" si="63"/>
        <v>Yes</v>
      </c>
      <c r="AN355" s="78" t="str">
        <f t="shared" si="64"/>
        <v>SELECTED</v>
      </c>
      <c r="AO355" s="78" t="str">
        <f t="shared" si="65"/>
        <v>CORE</v>
      </c>
      <c r="AP355" s="60" t="s">
        <v>868</v>
      </c>
      <c r="AQ355" s="73" t="s">
        <v>960</v>
      </c>
      <c r="AR355" s="73"/>
    </row>
    <row r="356" spans="1:44" ht="63" customHeight="1">
      <c r="A356" s="1" t="s">
        <v>510</v>
      </c>
      <c r="B356" s="70" t="s">
        <v>476</v>
      </c>
      <c r="C356" s="71">
        <v>1</v>
      </c>
      <c r="D356" s="72" t="s">
        <v>894</v>
      </c>
      <c r="E356" s="72"/>
      <c r="F356" s="73" t="s">
        <v>511</v>
      </c>
      <c r="G356" s="74" t="s">
        <v>22</v>
      </c>
      <c r="H356" s="73" t="s">
        <v>152</v>
      </c>
      <c r="I356" s="73" t="s">
        <v>754</v>
      </c>
      <c r="J356" s="73" t="s">
        <v>765</v>
      </c>
      <c r="K356" s="73" t="s">
        <v>726</v>
      </c>
      <c r="L356" s="73"/>
      <c r="M356" s="75">
        <v>4</v>
      </c>
      <c r="N356" s="75">
        <v>3</v>
      </c>
      <c r="O356" s="75">
        <v>3</v>
      </c>
      <c r="P356" s="75">
        <v>4</v>
      </c>
      <c r="Q356" s="75">
        <v>3</v>
      </c>
      <c r="R356" s="75">
        <v>3</v>
      </c>
      <c r="S356" s="76">
        <f>SUM(M356:P356)</f>
        <v>14</v>
      </c>
      <c r="T356" s="75"/>
      <c r="U356" s="76">
        <f t="shared" si="67"/>
        <v>0</v>
      </c>
      <c r="V356" s="75"/>
      <c r="W356" s="75"/>
      <c r="X356" s="75"/>
      <c r="Y356" s="76">
        <f t="shared" si="59"/>
        <v>0</v>
      </c>
      <c r="Z356" s="75"/>
      <c r="AA356" s="76">
        <f t="shared" si="60"/>
        <v>0</v>
      </c>
      <c r="AB356" s="75"/>
      <c r="AC356" s="76">
        <f t="shared" si="61"/>
        <v>0</v>
      </c>
      <c r="AD356" s="75">
        <v>0</v>
      </c>
      <c r="AE356" s="75">
        <v>0</v>
      </c>
      <c r="AF356" s="75">
        <v>5</v>
      </c>
      <c r="AG356" s="75">
        <v>5</v>
      </c>
      <c r="AH356" s="76">
        <f>(AD356*'MS-8,9,10 Domain 3 Weights'!$B$2)+(AE356*'MS-8,9,10 Domain 3 Weights'!$B$3)+(AF356*'MS-8,9,10 Domain 3 Weights'!$B$4)+(AG356*'MS-8,9,10 Domain 3 Weights'!$B$5)</f>
        <v>2.5</v>
      </c>
      <c r="AI356" s="75">
        <v>3</v>
      </c>
      <c r="AJ356" s="75">
        <v>3</v>
      </c>
      <c r="AK356" s="75">
        <v>3</v>
      </c>
      <c r="AL356" s="76">
        <f t="shared" si="62"/>
        <v>9</v>
      </c>
      <c r="AM356" s="78" t="str">
        <f t="shared" si="63"/>
        <v>Yes</v>
      </c>
      <c r="AN356" s="78" t="str">
        <f t="shared" si="64"/>
        <v>NOT SELECTED</v>
      </c>
      <c r="AO356" s="78" t="str">
        <f t="shared" si="65"/>
        <v>NOT SELECTED</v>
      </c>
      <c r="AP356" s="60" t="s">
        <v>869</v>
      </c>
      <c r="AQ356" s="73"/>
      <c r="AR356" s="73"/>
    </row>
    <row r="357" spans="1:44" ht="64.5" customHeight="1">
      <c r="A357" s="1" t="s">
        <v>510</v>
      </c>
      <c r="B357" s="70" t="s">
        <v>476</v>
      </c>
      <c r="C357" s="71">
        <v>2</v>
      </c>
      <c r="D357" s="72" t="s">
        <v>894</v>
      </c>
      <c r="E357" s="72"/>
      <c r="F357" s="73" t="s">
        <v>512</v>
      </c>
      <c r="G357" s="74" t="s">
        <v>22</v>
      </c>
      <c r="H357" s="73" t="s">
        <v>152</v>
      </c>
      <c r="I357" s="73" t="s">
        <v>754</v>
      </c>
      <c r="J357" s="73" t="s">
        <v>765</v>
      </c>
      <c r="K357" s="73" t="s">
        <v>726</v>
      </c>
      <c r="L357" s="73"/>
      <c r="M357" s="75">
        <v>4</v>
      </c>
      <c r="N357" s="75">
        <v>4</v>
      </c>
      <c r="O357" s="75">
        <v>4</v>
      </c>
      <c r="P357" s="75">
        <v>4</v>
      </c>
      <c r="Q357" s="75">
        <v>3</v>
      </c>
      <c r="R357" s="75">
        <v>3</v>
      </c>
      <c r="S357" s="76">
        <f>SUM(M357:P357)</f>
        <v>16</v>
      </c>
      <c r="T357" s="75"/>
      <c r="U357" s="76">
        <f t="shared" si="67"/>
        <v>0</v>
      </c>
      <c r="V357" s="75"/>
      <c r="W357" s="75"/>
      <c r="X357" s="75"/>
      <c r="Y357" s="76">
        <f t="shared" si="59"/>
        <v>0</v>
      </c>
      <c r="Z357" s="75"/>
      <c r="AA357" s="76">
        <f t="shared" si="60"/>
        <v>0</v>
      </c>
      <c r="AB357" s="75"/>
      <c r="AC357" s="76">
        <f t="shared" si="61"/>
        <v>0</v>
      </c>
      <c r="AD357" s="75">
        <v>0</v>
      </c>
      <c r="AE357" s="75">
        <v>0</v>
      </c>
      <c r="AF357" s="75">
        <v>5</v>
      </c>
      <c r="AG357" s="75">
        <v>5</v>
      </c>
      <c r="AH357" s="76">
        <f>(AD357*'MS-8,9,10 Domain 3 Weights'!$B$2)+(AE357*'MS-8,9,10 Domain 3 Weights'!$B$3)+(AF357*'MS-8,9,10 Domain 3 Weights'!$B$4)+(AG357*'MS-8,9,10 Domain 3 Weights'!$B$5)</f>
        <v>2.5</v>
      </c>
      <c r="AI357" s="75">
        <v>3</v>
      </c>
      <c r="AJ357" s="75">
        <v>3</v>
      </c>
      <c r="AK357" s="75">
        <v>3</v>
      </c>
      <c r="AL357" s="76">
        <f t="shared" si="62"/>
        <v>9</v>
      </c>
      <c r="AM357" s="78" t="str">
        <f t="shared" si="63"/>
        <v>Yes</v>
      </c>
      <c r="AN357" s="78" t="str">
        <f t="shared" si="64"/>
        <v>SELECTED</v>
      </c>
      <c r="AO357" s="78" t="str">
        <f t="shared" si="65"/>
        <v>NOT SELECTED</v>
      </c>
      <c r="AP357" s="60" t="s">
        <v>869</v>
      </c>
      <c r="AQ357" s="73"/>
      <c r="AR357" s="73"/>
    </row>
    <row r="358" spans="1:44" ht="42" customHeight="1">
      <c r="A358" s="1" t="s">
        <v>510</v>
      </c>
      <c r="B358" s="70" t="s">
        <v>476</v>
      </c>
      <c r="C358" s="71">
        <v>3</v>
      </c>
      <c r="D358" s="72" t="s">
        <v>894</v>
      </c>
      <c r="E358" s="72"/>
      <c r="F358" s="73" t="s">
        <v>513</v>
      </c>
      <c r="G358" s="74" t="s">
        <v>770</v>
      </c>
      <c r="H358" s="73" t="s">
        <v>514</v>
      </c>
      <c r="I358" s="73" t="s">
        <v>754</v>
      </c>
      <c r="J358" s="73" t="s">
        <v>770</v>
      </c>
      <c r="K358" s="73" t="s">
        <v>726</v>
      </c>
      <c r="L358" s="73"/>
      <c r="M358" s="75">
        <v>4</v>
      </c>
      <c r="N358" s="75">
        <v>3</v>
      </c>
      <c r="O358" s="75">
        <v>4</v>
      </c>
      <c r="P358" s="75">
        <v>4</v>
      </c>
      <c r="Q358" s="75">
        <v>3</v>
      </c>
      <c r="R358" s="75">
        <v>3</v>
      </c>
      <c r="S358" s="76">
        <f t="shared" ref="S358:S361" si="69">SUM(M358:P358)</f>
        <v>15</v>
      </c>
      <c r="T358" s="75"/>
      <c r="U358" s="76">
        <f t="shared" si="67"/>
        <v>0</v>
      </c>
      <c r="V358" s="75"/>
      <c r="W358" s="75"/>
      <c r="X358" s="75"/>
      <c r="Y358" s="76">
        <f t="shared" si="59"/>
        <v>0</v>
      </c>
      <c r="Z358" s="75"/>
      <c r="AA358" s="76">
        <f t="shared" si="60"/>
        <v>0</v>
      </c>
      <c r="AB358" s="75"/>
      <c r="AC358" s="76">
        <f t="shared" si="61"/>
        <v>0</v>
      </c>
      <c r="AD358" s="75">
        <v>0</v>
      </c>
      <c r="AE358" s="75">
        <v>0</v>
      </c>
      <c r="AF358" s="75">
        <v>5</v>
      </c>
      <c r="AG358" s="75">
        <v>5</v>
      </c>
      <c r="AH358" s="76">
        <f>(AD358*'MS-8,9,10 Domain 3 Weights'!$B$2)+(AE358*'MS-8,9,10 Domain 3 Weights'!$B$3)+(AF358*'MS-8,9,10 Domain 3 Weights'!$B$4)+(AG358*'MS-8,9,10 Domain 3 Weights'!$B$5)</f>
        <v>2.5</v>
      </c>
      <c r="AI358" s="75">
        <v>3</v>
      </c>
      <c r="AJ358" s="75">
        <v>3</v>
      </c>
      <c r="AK358" s="75">
        <v>3</v>
      </c>
      <c r="AL358" s="76">
        <f t="shared" si="62"/>
        <v>9</v>
      </c>
      <c r="AM358" s="78" t="str">
        <f t="shared" si="63"/>
        <v>Yes</v>
      </c>
      <c r="AN358" s="78" t="str">
        <f t="shared" si="64"/>
        <v>NOT SELECTED</v>
      </c>
      <c r="AO358" s="78" t="str">
        <f t="shared" si="65"/>
        <v>NOT SELECTED</v>
      </c>
      <c r="AP358" s="60" t="s">
        <v>869</v>
      </c>
      <c r="AQ358" s="73"/>
      <c r="AR358" s="73"/>
    </row>
    <row r="359" spans="1:44" ht="48">
      <c r="A359" s="1" t="s">
        <v>510</v>
      </c>
      <c r="B359" s="70" t="s">
        <v>476</v>
      </c>
      <c r="C359" s="71">
        <v>4</v>
      </c>
      <c r="D359" s="72" t="s">
        <v>894</v>
      </c>
      <c r="E359" s="72"/>
      <c r="F359" s="73" t="s">
        <v>515</v>
      </c>
      <c r="G359" s="74" t="s">
        <v>22</v>
      </c>
      <c r="H359" s="73" t="s">
        <v>152</v>
      </c>
      <c r="I359" s="73" t="s">
        <v>754</v>
      </c>
      <c r="J359" s="73" t="s">
        <v>765</v>
      </c>
      <c r="K359" s="73" t="s">
        <v>726</v>
      </c>
      <c r="L359" s="73"/>
      <c r="M359" s="75">
        <v>4</v>
      </c>
      <c r="N359" s="75">
        <v>3</v>
      </c>
      <c r="O359" s="75">
        <v>4</v>
      </c>
      <c r="P359" s="75">
        <v>4</v>
      </c>
      <c r="Q359" s="75">
        <v>3</v>
      </c>
      <c r="R359" s="75">
        <v>3</v>
      </c>
      <c r="S359" s="76">
        <f t="shared" si="69"/>
        <v>15</v>
      </c>
      <c r="T359" s="75"/>
      <c r="U359" s="76">
        <f t="shared" si="67"/>
        <v>0</v>
      </c>
      <c r="V359" s="75"/>
      <c r="W359" s="75"/>
      <c r="X359" s="75"/>
      <c r="Y359" s="76">
        <f t="shared" si="59"/>
        <v>0</v>
      </c>
      <c r="Z359" s="75"/>
      <c r="AA359" s="76">
        <f t="shared" si="60"/>
        <v>0</v>
      </c>
      <c r="AB359" s="75"/>
      <c r="AC359" s="76">
        <f t="shared" si="61"/>
        <v>0</v>
      </c>
      <c r="AD359" s="75">
        <v>0</v>
      </c>
      <c r="AE359" s="75">
        <v>0</v>
      </c>
      <c r="AF359" s="75">
        <v>5</v>
      </c>
      <c r="AG359" s="75">
        <v>5</v>
      </c>
      <c r="AH359" s="76">
        <f>(AD359*'MS-8,9,10 Domain 3 Weights'!$B$2)+(AE359*'MS-8,9,10 Domain 3 Weights'!$B$3)+(AF359*'MS-8,9,10 Domain 3 Weights'!$B$4)+(AG359*'MS-8,9,10 Domain 3 Weights'!$B$5)</f>
        <v>2.5</v>
      </c>
      <c r="AI359" s="75">
        <v>3</v>
      </c>
      <c r="AJ359" s="75">
        <v>3</v>
      </c>
      <c r="AK359" s="75">
        <v>3</v>
      </c>
      <c r="AL359" s="76">
        <f t="shared" si="62"/>
        <v>9</v>
      </c>
      <c r="AM359" s="78" t="str">
        <f t="shared" si="63"/>
        <v>Yes</v>
      </c>
      <c r="AN359" s="78" t="str">
        <f t="shared" si="64"/>
        <v>NOT SELECTED</v>
      </c>
      <c r="AO359" s="78" t="str">
        <f t="shared" si="65"/>
        <v>NOT SELECTED</v>
      </c>
      <c r="AP359" s="60" t="s">
        <v>869</v>
      </c>
      <c r="AQ359" s="73"/>
      <c r="AR359" s="73"/>
    </row>
    <row r="360" spans="1:44" ht="51.75" customHeight="1">
      <c r="A360" s="1" t="s">
        <v>510</v>
      </c>
      <c r="B360" s="70" t="s">
        <v>476</v>
      </c>
      <c r="C360" s="71">
        <v>5</v>
      </c>
      <c r="D360" s="72" t="s">
        <v>894</v>
      </c>
      <c r="E360" s="72"/>
      <c r="F360" s="73" t="s">
        <v>516</v>
      </c>
      <c r="G360" s="74" t="s">
        <v>33</v>
      </c>
      <c r="H360" s="73" t="s">
        <v>155</v>
      </c>
      <c r="I360" s="73" t="s">
        <v>754</v>
      </c>
      <c r="J360" s="73" t="s">
        <v>772</v>
      </c>
      <c r="K360" s="73" t="s">
        <v>726</v>
      </c>
      <c r="L360" s="73"/>
      <c r="M360" s="75">
        <v>4</v>
      </c>
      <c r="N360" s="75">
        <v>4</v>
      </c>
      <c r="O360" s="75">
        <v>4</v>
      </c>
      <c r="P360" s="75">
        <v>4</v>
      </c>
      <c r="Q360" s="75"/>
      <c r="R360" s="75"/>
      <c r="S360" s="76">
        <f t="shared" si="69"/>
        <v>16</v>
      </c>
      <c r="T360" s="75"/>
      <c r="U360" s="76">
        <f t="shared" si="67"/>
        <v>0</v>
      </c>
      <c r="V360" s="75"/>
      <c r="W360" s="75"/>
      <c r="X360" s="75"/>
      <c r="Y360" s="76">
        <f t="shared" si="59"/>
        <v>0</v>
      </c>
      <c r="Z360" s="75"/>
      <c r="AA360" s="76">
        <f t="shared" si="60"/>
        <v>0</v>
      </c>
      <c r="AB360" s="75"/>
      <c r="AC360" s="76">
        <f t="shared" si="61"/>
        <v>0</v>
      </c>
      <c r="AD360" s="75">
        <v>0</v>
      </c>
      <c r="AE360" s="75">
        <v>0</v>
      </c>
      <c r="AF360" s="75">
        <v>5</v>
      </c>
      <c r="AG360" s="75">
        <v>5</v>
      </c>
      <c r="AH360" s="76">
        <f>(AD360*'MS-8,9,10 Domain 3 Weights'!$B$2)+(AE360*'MS-8,9,10 Domain 3 Weights'!$B$3)+(AF360*'MS-8,9,10 Domain 3 Weights'!$B$4)+(AG360*'MS-8,9,10 Domain 3 Weights'!$B$5)</f>
        <v>2.5</v>
      </c>
      <c r="AI360" s="75">
        <v>3</v>
      </c>
      <c r="AJ360" s="75">
        <v>3</v>
      </c>
      <c r="AK360" s="75">
        <v>3</v>
      </c>
      <c r="AL360" s="76">
        <f t="shared" si="62"/>
        <v>9</v>
      </c>
      <c r="AM360" s="78" t="str">
        <f t="shared" si="63"/>
        <v>Yes</v>
      </c>
      <c r="AN360" s="78" t="str">
        <f t="shared" si="64"/>
        <v>SELECTED</v>
      </c>
      <c r="AO360" s="78" t="str">
        <f t="shared" si="65"/>
        <v>NOT SELECTED</v>
      </c>
      <c r="AP360" s="60" t="s">
        <v>869</v>
      </c>
      <c r="AQ360" s="73"/>
      <c r="AR360" s="73"/>
    </row>
    <row r="361" spans="1:44" ht="54" customHeight="1">
      <c r="A361" s="1" t="s">
        <v>510</v>
      </c>
      <c r="B361" s="70" t="s">
        <v>476</v>
      </c>
      <c r="C361" s="71">
        <v>6</v>
      </c>
      <c r="D361" s="72" t="s">
        <v>894</v>
      </c>
      <c r="E361" s="72"/>
      <c r="F361" s="73" t="s">
        <v>517</v>
      </c>
      <c r="G361" s="74" t="s">
        <v>30</v>
      </c>
      <c r="H361" s="73" t="s">
        <v>241</v>
      </c>
      <c r="I361" s="73" t="s">
        <v>754</v>
      </c>
      <c r="J361" s="73" t="s">
        <v>767</v>
      </c>
      <c r="K361" s="73" t="s">
        <v>726</v>
      </c>
      <c r="L361" s="73"/>
      <c r="M361" s="75">
        <v>4</v>
      </c>
      <c r="N361" s="75">
        <v>3</v>
      </c>
      <c r="O361" s="75">
        <v>4</v>
      </c>
      <c r="P361" s="75">
        <v>4</v>
      </c>
      <c r="Q361" s="75">
        <v>3</v>
      </c>
      <c r="R361" s="75">
        <v>3</v>
      </c>
      <c r="S361" s="76">
        <f t="shared" si="69"/>
        <v>15</v>
      </c>
      <c r="T361" s="75"/>
      <c r="U361" s="76">
        <f t="shared" si="67"/>
        <v>0</v>
      </c>
      <c r="V361" s="75"/>
      <c r="W361" s="75"/>
      <c r="X361" s="75"/>
      <c r="Y361" s="76">
        <f t="shared" si="59"/>
        <v>0</v>
      </c>
      <c r="Z361" s="75"/>
      <c r="AA361" s="76">
        <f t="shared" si="60"/>
        <v>0</v>
      </c>
      <c r="AB361" s="75"/>
      <c r="AC361" s="76">
        <f t="shared" si="61"/>
        <v>0</v>
      </c>
      <c r="AD361" s="75">
        <v>0</v>
      </c>
      <c r="AE361" s="75">
        <v>0</v>
      </c>
      <c r="AF361" s="75">
        <v>5</v>
      </c>
      <c r="AG361" s="75">
        <v>5</v>
      </c>
      <c r="AH361" s="76">
        <f>(AD361*'MS-8,9,10 Domain 3 Weights'!$B$2)+(AE361*'MS-8,9,10 Domain 3 Weights'!$B$3)+(AF361*'MS-8,9,10 Domain 3 Weights'!$B$4)+(AG361*'MS-8,9,10 Domain 3 Weights'!$B$5)</f>
        <v>2.5</v>
      </c>
      <c r="AI361" s="75">
        <v>3</v>
      </c>
      <c r="AJ361" s="75">
        <v>3</v>
      </c>
      <c r="AK361" s="75">
        <v>3</v>
      </c>
      <c r="AL361" s="76">
        <f t="shared" si="62"/>
        <v>9</v>
      </c>
      <c r="AM361" s="78" t="str">
        <f t="shared" si="63"/>
        <v>Yes</v>
      </c>
      <c r="AN361" s="78" t="str">
        <f t="shared" si="64"/>
        <v>NOT SELECTED</v>
      </c>
      <c r="AO361" s="78" t="str">
        <f t="shared" si="65"/>
        <v>NOT SELECTED</v>
      </c>
      <c r="AP361" s="60" t="s">
        <v>862</v>
      </c>
      <c r="AQ361" s="73"/>
      <c r="AR361" s="73" t="s">
        <v>943</v>
      </c>
    </row>
    <row r="362" spans="1:44" ht="29.25" customHeight="1">
      <c r="A362" s="1" t="s">
        <v>510</v>
      </c>
      <c r="B362" s="70" t="s">
        <v>476</v>
      </c>
      <c r="C362" s="71">
        <v>7</v>
      </c>
      <c r="D362" s="72" t="s">
        <v>894</v>
      </c>
      <c r="E362" s="72"/>
      <c r="F362" s="73" t="s">
        <v>518</v>
      </c>
      <c r="G362" s="74" t="s">
        <v>424</v>
      </c>
      <c r="H362" s="73" t="s">
        <v>487</v>
      </c>
      <c r="I362" s="73" t="s">
        <v>754</v>
      </c>
      <c r="J362" s="73" t="s">
        <v>761</v>
      </c>
      <c r="K362" s="73" t="s">
        <v>726</v>
      </c>
      <c r="L362" s="73"/>
      <c r="M362" s="75">
        <v>4</v>
      </c>
      <c r="N362" s="75">
        <v>3</v>
      </c>
      <c r="O362" s="75">
        <v>4</v>
      </c>
      <c r="P362" s="75">
        <v>4</v>
      </c>
      <c r="Q362" s="75">
        <v>4</v>
      </c>
      <c r="R362" s="75">
        <v>4</v>
      </c>
      <c r="S362" s="76">
        <f>SUM(M362:P362)</f>
        <v>15</v>
      </c>
      <c r="T362" s="75"/>
      <c r="U362" s="76">
        <f t="shared" si="67"/>
        <v>0</v>
      </c>
      <c r="V362" s="75"/>
      <c r="W362" s="75"/>
      <c r="X362" s="75"/>
      <c r="Y362" s="76">
        <f t="shared" si="59"/>
        <v>0</v>
      </c>
      <c r="Z362" s="75"/>
      <c r="AA362" s="76">
        <f t="shared" si="60"/>
        <v>0</v>
      </c>
      <c r="AB362" s="75"/>
      <c r="AC362" s="76">
        <f t="shared" si="61"/>
        <v>0</v>
      </c>
      <c r="AD362" s="75">
        <v>0</v>
      </c>
      <c r="AE362" s="75">
        <v>0</v>
      </c>
      <c r="AF362" s="75">
        <v>5</v>
      </c>
      <c r="AG362" s="75">
        <v>5</v>
      </c>
      <c r="AH362" s="76">
        <f>(AD362*'MS-8,9,10 Domain 3 Weights'!$B$2)+(AE362*'MS-8,9,10 Domain 3 Weights'!$B$3)+(AF362*'MS-8,9,10 Domain 3 Weights'!$B$4)+(AG362*'MS-8,9,10 Domain 3 Weights'!$B$5)</f>
        <v>2.5</v>
      </c>
      <c r="AI362" s="75">
        <v>3</v>
      </c>
      <c r="AJ362" s="75">
        <v>3</v>
      </c>
      <c r="AK362" s="75">
        <v>3</v>
      </c>
      <c r="AL362" s="76">
        <f t="shared" si="62"/>
        <v>9</v>
      </c>
      <c r="AM362" s="78" t="str">
        <f t="shared" si="63"/>
        <v>Yes</v>
      </c>
      <c r="AN362" s="78" t="str">
        <f t="shared" si="64"/>
        <v>NOT SELECTED</v>
      </c>
      <c r="AO362" s="78" t="str">
        <f t="shared" si="65"/>
        <v>NOT SELECTED</v>
      </c>
      <c r="AP362" s="60" t="s">
        <v>872</v>
      </c>
      <c r="AQ362" s="73"/>
      <c r="AR362" s="73"/>
    </row>
    <row r="363" spans="1:44" ht="32">
      <c r="A363" s="1" t="s">
        <v>510</v>
      </c>
      <c r="B363" s="70" t="s">
        <v>476</v>
      </c>
      <c r="C363" s="71">
        <v>8</v>
      </c>
      <c r="D363" s="72" t="s">
        <v>894</v>
      </c>
      <c r="E363" s="72"/>
      <c r="F363" s="73" t="s">
        <v>519</v>
      </c>
      <c r="G363" s="74" t="s">
        <v>30</v>
      </c>
      <c r="H363" s="73" t="s">
        <v>241</v>
      </c>
      <c r="I363" s="73" t="s">
        <v>754</v>
      </c>
      <c r="J363" s="73" t="s">
        <v>767</v>
      </c>
      <c r="K363" s="73" t="s">
        <v>726</v>
      </c>
      <c r="L363" s="73"/>
      <c r="M363" s="75">
        <v>4</v>
      </c>
      <c r="N363" s="75">
        <v>4</v>
      </c>
      <c r="O363" s="75">
        <v>4</v>
      </c>
      <c r="P363" s="75">
        <v>4</v>
      </c>
      <c r="Q363" s="75">
        <v>3</v>
      </c>
      <c r="R363" s="75">
        <v>3</v>
      </c>
      <c r="S363" s="76">
        <f>SUM(M363:P363)</f>
        <v>16</v>
      </c>
      <c r="T363" s="75"/>
      <c r="U363" s="76">
        <f t="shared" si="67"/>
        <v>0</v>
      </c>
      <c r="V363" s="75"/>
      <c r="W363" s="75"/>
      <c r="X363" s="75"/>
      <c r="Y363" s="76">
        <f t="shared" si="59"/>
        <v>0</v>
      </c>
      <c r="Z363" s="75"/>
      <c r="AA363" s="76">
        <f t="shared" si="60"/>
        <v>0</v>
      </c>
      <c r="AB363" s="75"/>
      <c r="AC363" s="76">
        <f t="shared" si="61"/>
        <v>0</v>
      </c>
      <c r="AD363" s="75">
        <v>0</v>
      </c>
      <c r="AE363" s="75">
        <v>0</v>
      </c>
      <c r="AF363" s="75">
        <v>5</v>
      </c>
      <c r="AG363" s="75">
        <v>5</v>
      </c>
      <c r="AH363" s="76">
        <f>(AD363*'MS-8,9,10 Domain 3 Weights'!$B$2)+(AE363*'MS-8,9,10 Domain 3 Weights'!$B$3)+(AF363*'MS-8,9,10 Domain 3 Weights'!$B$4)+(AG363*'MS-8,9,10 Domain 3 Weights'!$B$5)</f>
        <v>2.5</v>
      </c>
      <c r="AI363" s="75">
        <v>3</v>
      </c>
      <c r="AJ363" s="75">
        <v>3</v>
      </c>
      <c r="AK363" s="75">
        <v>3</v>
      </c>
      <c r="AL363" s="76">
        <f t="shared" si="62"/>
        <v>9</v>
      </c>
      <c r="AM363" s="78" t="str">
        <f t="shared" si="63"/>
        <v>Yes</v>
      </c>
      <c r="AN363" s="78" t="str">
        <f t="shared" si="64"/>
        <v>SELECTED</v>
      </c>
      <c r="AO363" s="78" t="str">
        <f t="shared" si="65"/>
        <v>NOT SELECTED</v>
      </c>
      <c r="AP363" s="60" t="s">
        <v>862</v>
      </c>
      <c r="AQ363" s="73"/>
      <c r="AR363" s="73"/>
    </row>
    <row r="364" spans="1:44" ht="48">
      <c r="A364" s="1" t="s">
        <v>510</v>
      </c>
      <c r="B364" s="70" t="s">
        <v>476</v>
      </c>
      <c r="C364" s="71">
        <v>9</v>
      </c>
      <c r="D364" s="72" t="s">
        <v>894</v>
      </c>
      <c r="E364" s="72"/>
      <c r="F364" s="73" t="s">
        <v>520</v>
      </c>
      <c r="G364" s="74" t="s">
        <v>424</v>
      </c>
      <c r="H364" s="73" t="s">
        <v>487</v>
      </c>
      <c r="I364" s="73" t="s">
        <v>754</v>
      </c>
      <c r="J364" s="73" t="s">
        <v>761</v>
      </c>
      <c r="K364" s="73" t="s">
        <v>726</v>
      </c>
      <c r="L364" s="73"/>
      <c r="M364" s="75">
        <v>4</v>
      </c>
      <c r="N364" s="75">
        <v>5</v>
      </c>
      <c r="O364" s="75">
        <v>3</v>
      </c>
      <c r="P364" s="75">
        <v>4</v>
      </c>
      <c r="Q364" s="75">
        <v>3</v>
      </c>
      <c r="R364" s="75">
        <v>3</v>
      </c>
      <c r="S364" s="76">
        <f t="shared" ref="S364:S373" si="70">SUM(M364:P364)</f>
        <v>16</v>
      </c>
      <c r="T364" s="75"/>
      <c r="U364" s="76">
        <f t="shared" si="67"/>
        <v>0</v>
      </c>
      <c r="V364" s="75"/>
      <c r="W364" s="75"/>
      <c r="X364" s="75"/>
      <c r="Y364" s="76">
        <f t="shared" si="59"/>
        <v>0</v>
      </c>
      <c r="Z364" s="75"/>
      <c r="AA364" s="76">
        <f t="shared" si="60"/>
        <v>0</v>
      </c>
      <c r="AB364" s="75"/>
      <c r="AC364" s="76">
        <f t="shared" si="61"/>
        <v>0</v>
      </c>
      <c r="AD364" s="75">
        <v>0</v>
      </c>
      <c r="AE364" s="75">
        <v>0</v>
      </c>
      <c r="AF364" s="75">
        <v>5</v>
      </c>
      <c r="AG364" s="75">
        <v>5</v>
      </c>
      <c r="AH364" s="76">
        <f>(AD364*'MS-8,9,10 Domain 3 Weights'!$B$2)+(AE364*'MS-8,9,10 Domain 3 Weights'!$B$3)+(AF364*'MS-8,9,10 Domain 3 Weights'!$B$4)+(AG364*'MS-8,9,10 Domain 3 Weights'!$B$5)</f>
        <v>2.5</v>
      </c>
      <c r="AI364" s="75">
        <v>4</v>
      </c>
      <c r="AJ364" s="75">
        <v>3</v>
      </c>
      <c r="AK364" s="75">
        <v>3</v>
      </c>
      <c r="AL364" s="76">
        <f t="shared" si="62"/>
        <v>10</v>
      </c>
      <c r="AM364" s="78" t="str">
        <f t="shared" si="63"/>
        <v>Yes</v>
      </c>
      <c r="AN364" s="78" t="str">
        <f t="shared" si="64"/>
        <v>SELECTED</v>
      </c>
      <c r="AO364" s="78" t="str">
        <f t="shared" si="65"/>
        <v>NOT SELECTED</v>
      </c>
      <c r="AP364" s="60" t="s">
        <v>872</v>
      </c>
      <c r="AQ364" s="73"/>
      <c r="AR364" s="73"/>
    </row>
    <row r="365" spans="1:44" ht="39" customHeight="1">
      <c r="A365" s="1" t="s">
        <v>521</v>
      </c>
      <c r="B365" s="70" t="s">
        <v>476</v>
      </c>
      <c r="C365" s="71">
        <v>1</v>
      </c>
      <c r="D365" s="72" t="s">
        <v>894</v>
      </c>
      <c r="E365" s="72"/>
      <c r="F365" s="73" t="s">
        <v>522</v>
      </c>
      <c r="G365" s="74" t="s">
        <v>22</v>
      </c>
      <c r="H365" s="73" t="s">
        <v>152</v>
      </c>
      <c r="I365" s="73" t="s">
        <v>754</v>
      </c>
      <c r="J365" s="73" t="s">
        <v>765</v>
      </c>
      <c r="K365" s="73" t="s">
        <v>727</v>
      </c>
      <c r="L365" s="73"/>
      <c r="M365" s="75">
        <v>4</v>
      </c>
      <c r="N365" s="75">
        <v>4</v>
      </c>
      <c r="O365" s="75">
        <v>4</v>
      </c>
      <c r="P365" s="75">
        <v>3</v>
      </c>
      <c r="Q365" s="75">
        <v>3</v>
      </c>
      <c r="R365" s="75">
        <v>3</v>
      </c>
      <c r="S365" s="76">
        <f t="shared" si="70"/>
        <v>15</v>
      </c>
      <c r="T365" s="75"/>
      <c r="U365" s="76">
        <f t="shared" si="67"/>
        <v>0</v>
      </c>
      <c r="V365" s="75"/>
      <c r="W365" s="75"/>
      <c r="X365" s="75"/>
      <c r="Y365" s="76">
        <f t="shared" si="59"/>
        <v>0</v>
      </c>
      <c r="Z365" s="75"/>
      <c r="AA365" s="76">
        <f t="shared" si="60"/>
        <v>0</v>
      </c>
      <c r="AB365" s="75"/>
      <c r="AC365" s="76">
        <f t="shared" si="61"/>
        <v>0</v>
      </c>
      <c r="AD365" s="75">
        <v>0</v>
      </c>
      <c r="AE365" s="75">
        <v>0</v>
      </c>
      <c r="AF365" s="75">
        <v>5</v>
      </c>
      <c r="AG365" s="75">
        <v>5</v>
      </c>
      <c r="AH365" s="76">
        <f>(AD365*'MS-8,9,10 Domain 3 Weights'!$B$2)+(AE365*'MS-8,9,10 Domain 3 Weights'!$B$3)+(AF365*'MS-8,9,10 Domain 3 Weights'!$B$4)+(AG365*'MS-8,9,10 Domain 3 Weights'!$B$5)</f>
        <v>2.5</v>
      </c>
      <c r="AI365" s="75">
        <v>3</v>
      </c>
      <c r="AJ365" s="75">
        <v>3</v>
      </c>
      <c r="AK365" s="75">
        <v>3</v>
      </c>
      <c r="AL365" s="76">
        <f t="shared" si="62"/>
        <v>9</v>
      </c>
      <c r="AM365" s="78" t="str">
        <f t="shared" si="63"/>
        <v>Yes</v>
      </c>
      <c r="AN365" s="78" t="str">
        <f t="shared" si="64"/>
        <v>NOT SELECTED</v>
      </c>
      <c r="AO365" s="78" t="str">
        <f t="shared" si="65"/>
        <v>NOT SELECTED</v>
      </c>
      <c r="AP365" s="60" t="s">
        <v>869</v>
      </c>
      <c r="AQ365" s="73"/>
      <c r="AR365" s="73"/>
    </row>
    <row r="366" spans="1:44" ht="50.25" customHeight="1">
      <c r="A366" s="1" t="s">
        <v>521</v>
      </c>
      <c r="B366" s="70" t="s">
        <v>476</v>
      </c>
      <c r="C366" s="71">
        <v>2</v>
      </c>
      <c r="D366" s="72" t="s">
        <v>894</v>
      </c>
      <c r="E366" s="72"/>
      <c r="F366" s="73" t="s">
        <v>523</v>
      </c>
      <c r="G366" s="74" t="s">
        <v>22</v>
      </c>
      <c r="H366" s="73" t="s">
        <v>152</v>
      </c>
      <c r="I366" s="73" t="s">
        <v>754</v>
      </c>
      <c r="J366" s="73" t="s">
        <v>765</v>
      </c>
      <c r="K366" s="73" t="s">
        <v>727</v>
      </c>
      <c r="L366" s="73"/>
      <c r="M366" s="75">
        <v>4</v>
      </c>
      <c r="N366" s="75">
        <v>4</v>
      </c>
      <c r="O366" s="75">
        <v>4</v>
      </c>
      <c r="P366" s="75">
        <v>3</v>
      </c>
      <c r="Q366" s="75">
        <v>3</v>
      </c>
      <c r="R366" s="75">
        <v>3</v>
      </c>
      <c r="S366" s="76">
        <f t="shared" si="70"/>
        <v>15</v>
      </c>
      <c r="T366" s="75"/>
      <c r="U366" s="76">
        <f t="shared" si="67"/>
        <v>0</v>
      </c>
      <c r="V366" s="75"/>
      <c r="W366" s="75"/>
      <c r="X366" s="75"/>
      <c r="Y366" s="76">
        <f t="shared" si="59"/>
        <v>0</v>
      </c>
      <c r="Z366" s="75"/>
      <c r="AA366" s="76">
        <f t="shared" si="60"/>
        <v>0</v>
      </c>
      <c r="AB366" s="75"/>
      <c r="AC366" s="76">
        <f t="shared" si="61"/>
        <v>0</v>
      </c>
      <c r="AD366" s="75">
        <v>0</v>
      </c>
      <c r="AE366" s="75">
        <v>0</v>
      </c>
      <c r="AF366" s="75">
        <v>5</v>
      </c>
      <c r="AG366" s="75">
        <v>5</v>
      </c>
      <c r="AH366" s="76">
        <f>(AD366*'MS-8,9,10 Domain 3 Weights'!$B$2)+(AE366*'MS-8,9,10 Domain 3 Weights'!$B$3)+(AF366*'MS-8,9,10 Domain 3 Weights'!$B$4)+(AG366*'MS-8,9,10 Domain 3 Weights'!$B$5)</f>
        <v>2.5</v>
      </c>
      <c r="AI366" s="75">
        <v>3</v>
      </c>
      <c r="AJ366" s="75">
        <v>3</v>
      </c>
      <c r="AK366" s="75">
        <v>3</v>
      </c>
      <c r="AL366" s="76">
        <f t="shared" si="62"/>
        <v>9</v>
      </c>
      <c r="AM366" s="78" t="str">
        <f t="shared" si="63"/>
        <v>Yes</v>
      </c>
      <c r="AN366" s="78" t="str">
        <f t="shared" si="64"/>
        <v>NOT SELECTED</v>
      </c>
      <c r="AO366" s="78" t="str">
        <f t="shared" si="65"/>
        <v>NOT SELECTED</v>
      </c>
      <c r="AP366" s="60" t="s">
        <v>869</v>
      </c>
      <c r="AQ366" s="73"/>
      <c r="AR366" s="73"/>
    </row>
    <row r="367" spans="1:44" ht="64">
      <c r="A367" s="1" t="s">
        <v>521</v>
      </c>
      <c r="B367" s="70" t="s">
        <v>476</v>
      </c>
      <c r="C367" s="71">
        <v>3</v>
      </c>
      <c r="D367" s="72" t="s">
        <v>894</v>
      </c>
      <c r="E367" s="72"/>
      <c r="F367" s="73" t="s">
        <v>524</v>
      </c>
      <c r="G367" s="74" t="s">
        <v>244</v>
      </c>
      <c r="H367" s="73" t="s">
        <v>525</v>
      </c>
      <c r="I367" s="73" t="s">
        <v>754</v>
      </c>
      <c r="J367" s="73" t="s">
        <v>766</v>
      </c>
      <c r="K367" s="73" t="s">
        <v>727</v>
      </c>
      <c r="L367" s="73"/>
      <c r="M367" s="75">
        <v>4</v>
      </c>
      <c r="N367" s="75">
        <v>4</v>
      </c>
      <c r="O367" s="75">
        <v>4</v>
      </c>
      <c r="P367" s="75">
        <v>3</v>
      </c>
      <c r="Q367" s="75">
        <v>3</v>
      </c>
      <c r="R367" s="75">
        <v>3</v>
      </c>
      <c r="S367" s="76">
        <f t="shared" si="70"/>
        <v>15</v>
      </c>
      <c r="T367" s="75"/>
      <c r="U367" s="76">
        <f t="shared" si="67"/>
        <v>0</v>
      </c>
      <c r="V367" s="75"/>
      <c r="W367" s="75"/>
      <c r="X367" s="75"/>
      <c r="Y367" s="76">
        <f t="shared" si="59"/>
        <v>0</v>
      </c>
      <c r="Z367" s="75"/>
      <c r="AA367" s="76">
        <f t="shared" si="60"/>
        <v>0</v>
      </c>
      <c r="AB367" s="75"/>
      <c r="AC367" s="76">
        <f t="shared" si="61"/>
        <v>0</v>
      </c>
      <c r="AD367" s="75">
        <v>0</v>
      </c>
      <c r="AE367" s="75">
        <v>0</v>
      </c>
      <c r="AF367" s="75">
        <v>5</v>
      </c>
      <c r="AG367" s="75">
        <v>5</v>
      </c>
      <c r="AH367" s="76">
        <f>(AD367*'MS-8,9,10 Domain 3 Weights'!$B$2)+(AE367*'MS-8,9,10 Domain 3 Weights'!$B$3)+(AF367*'MS-8,9,10 Domain 3 Weights'!$B$4)+(AG367*'MS-8,9,10 Domain 3 Weights'!$B$5)</f>
        <v>2.5</v>
      </c>
      <c r="AI367" s="75">
        <v>3</v>
      </c>
      <c r="AJ367" s="75">
        <v>3</v>
      </c>
      <c r="AK367" s="75">
        <v>3</v>
      </c>
      <c r="AL367" s="76">
        <f t="shared" si="62"/>
        <v>9</v>
      </c>
      <c r="AM367" s="78" t="str">
        <f t="shared" si="63"/>
        <v>Yes</v>
      </c>
      <c r="AN367" s="78" t="str">
        <f t="shared" si="64"/>
        <v>NOT SELECTED</v>
      </c>
      <c r="AO367" s="78" t="str">
        <f t="shared" si="65"/>
        <v>NOT SELECTED</v>
      </c>
      <c r="AP367" s="60" t="s">
        <v>869</v>
      </c>
      <c r="AQ367" s="73"/>
      <c r="AR367" s="73"/>
    </row>
    <row r="368" spans="1:44" ht="36" customHeight="1">
      <c r="A368" s="1" t="s">
        <v>521</v>
      </c>
      <c r="B368" s="70" t="s">
        <v>476</v>
      </c>
      <c r="C368" s="71">
        <v>4</v>
      </c>
      <c r="D368" s="72" t="s">
        <v>894</v>
      </c>
      <c r="E368" s="72"/>
      <c r="F368" s="73" t="s">
        <v>526</v>
      </c>
      <c r="G368" s="74" t="s">
        <v>30</v>
      </c>
      <c r="H368" s="73" t="s">
        <v>527</v>
      </c>
      <c r="I368" s="73" t="s">
        <v>754</v>
      </c>
      <c r="J368" s="73" t="s">
        <v>767</v>
      </c>
      <c r="K368" s="73" t="s">
        <v>727</v>
      </c>
      <c r="L368" s="73"/>
      <c r="M368" s="75">
        <v>5</v>
      </c>
      <c r="N368" s="75">
        <v>4</v>
      </c>
      <c r="O368" s="75">
        <v>4</v>
      </c>
      <c r="P368" s="75">
        <v>3</v>
      </c>
      <c r="Q368" s="75">
        <v>3</v>
      </c>
      <c r="R368" s="75">
        <v>3</v>
      </c>
      <c r="S368" s="76">
        <f t="shared" si="70"/>
        <v>16</v>
      </c>
      <c r="T368" s="75"/>
      <c r="U368" s="76">
        <f t="shared" si="67"/>
        <v>0</v>
      </c>
      <c r="V368" s="75"/>
      <c r="W368" s="75"/>
      <c r="X368" s="75"/>
      <c r="Y368" s="76">
        <f t="shared" si="59"/>
        <v>0</v>
      </c>
      <c r="Z368" s="75"/>
      <c r="AA368" s="76">
        <f t="shared" si="60"/>
        <v>0</v>
      </c>
      <c r="AB368" s="75"/>
      <c r="AC368" s="76">
        <f t="shared" si="61"/>
        <v>0</v>
      </c>
      <c r="AD368" s="75">
        <v>0</v>
      </c>
      <c r="AE368" s="75">
        <v>0</v>
      </c>
      <c r="AF368" s="75">
        <v>5</v>
      </c>
      <c r="AG368" s="75">
        <v>5</v>
      </c>
      <c r="AH368" s="76">
        <f>(AD368*'MS-8,9,10 Domain 3 Weights'!$B$2)+(AE368*'MS-8,9,10 Domain 3 Weights'!$B$3)+(AF368*'MS-8,9,10 Domain 3 Weights'!$B$4)+(AG368*'MS-8,9,10 Domain 3 Weights'!$B$5)</f>
        <v>2.5</v>
      </c>
      <c r="AI368" s="75">
        <v>3</v>
      </c>
      <c r="AJ368" s="75">
        <v>3</v>
      </c>
      <c r="AK368" s="75">
        <v>3</v>
      </c>
      <c r="AL368" s="76">
        <f t="shared" si="62"/>
        <v>9</v>
      </c>
      <c r="AM368" s="78" t="str">
        <f t="shared" si="63"/>
        <v>Yes</v>
      </c>
      <c r="AN368" s="78" t="str">
        <f t="shared" si="64"/>
        <v>SELECTED</v>
      </c>
      <c r="AO368" s="78" t="str">
        <f t="shared" si="65"/>
        <v>NOT SELECTED</v>
      </c>
      <c r="AP368" s="60" t="s">
        <v>869</v>
      </c>
      <c r="AQ368" s="73"/>
      <c r="AR368" s="73"/>
    </row>
    <row r="369" spans="1:44" ht="38.25" customHeight="1">
      <c r="A369" s="1" t="s">
        <v>521</v>
      </c>
      <c r="B369" s="70" t="s">
        <v>476</v>
      </c>
      <c r="C369" s="71">
        <v>5</v>
      </c>
      <c r="D369" s="72" t="s">
        <v>894</v>
      </c>
      <c r="E369" s="72"/>
      <c r="F369" s="73" t="s">
        <v>528</v>
      </c>
      <c r="G369" s="74" t="s">
        <v>43</v>
      </c>
      <c r="H369" s="73" t="s">
        <v>529</v>
      </c>
      <c r="I369" s="73" t="s">
        <v>754</v>
      </c>
      <c r="J369" s="73" t="s">
        <v>771</v>
      </c>
      <c r="K369" s="73" t="s">
        <v>727</v>
      </c>
      <c r="L369" s="73"/>
      <c r="M369" s="75">
        <v>4</v>
      </c>
      <c r="N369" s="75">
        <v>4</v>
      </c>
      <c r="O369" s="75">
        <v>4</v>
      </c>
      <c r="P369" s="75">
        <v>3</v>
      </c>
      <c r="Q369" s="75">
        <v>3</v>
      </c>
      <c r="R369" s="75">
        <v>3</v>
      </c>
      <c r="S369" s="76">
        <f t="shared" si="70"/>
        <v>15</v>
      </c>
      <c r="T369" s="75"/>
      <c r="U369" s="76">
        <f t="shared" si="67"/>
        <v>0</v>
      </c>
      <c r="V369" s="75"/>
      <c r="W369" s="75"/>
      <c r="X369" s="75"/>
      <c r="Y369" s="76">
        <f t="shared" si="59"/>
        <v>0</v>
      </c>
      <c r="Z369" s="75"/>
      <c r="AA369" s="76">
        <f t="shared" si="60"/>
        <v>0</v>
      </c>
      <c r="AB369" s="75"/>
      <c r="AC369" s="76">
        <f t="shared" si="61"/>
        <v>0</v>
      </c>
      <c r="AD369" s="75">
        <v>0</v>
      </c>
      <c r="AE369" s="75">
        <v>0</v>
      </c>
      <c r="AF369" s="75">
        <v>5</v>
      </c>
      <c r="AG369" s="75">
        <v>5</v>
      </c>
      <c r="AH369" s="76">
        <f>(AD369*'MS-8,9,10 Domain 3 Weights'!$B$2)+(AE369*'MS-8,9,10 Domain 3 Weights'!$B$3)+(AF369*'MS-8,9,10 Domain 3 Weights'!$B$4)+(AG369*'MS-8,9,10 Domain 3 Weights'!$B$5)</f>
        <v>2.5</v>
      </c>
      <c r="AI369" s="75">
        <v>3</v>
      </c>
      <c r="AJ369" s="75">
        <v>3</v>
      </c>
      <c r="AK369" s="75">
        <v>3</v>
      </c>
      <c r="AL369" s="76">
        <f t="shared" si="62"/>
        <v>9</v>
      </c>
      <c r="AM369" s="78" t="str">
        <f t="shared" si="63"/>
        <v>Yes</v>
      </c>
      <c r="AN369" s="78" t="str">
        <f t="shared" si="64"/>
        <v>NOT SELECTED</v>
      </c>
      <c r="AO369" s="78" t="str">
        <f t="shared" si="65"/>
        <v>NOT SELECTED</v>
      </c>
      <c r="AP369" s="60" t="s">
        <v>869</v>
      </c>
      <c r="AQ369" s="73"/>
      <c r="AR369" s="73"/>
    </row>
    <row r="370" spans="1:44" ht="38.25" customHeight="1">
      <c r="A370" s="1" t="s">
        <v>521</v>
      </c>
      <c r="B370" s="70" t="s">
        <v>476</v>
      </c>
      <c r="C370" s="71">
        <v>6</v>
      </c>
      <c r="D370" s="72" t="s">
        <v>894</v>
      </c>
      <c r="E370" s="72"/>
      <c r="F370" s="73" t="s">
        <v>530</v>
      </c>
      <c r="G370" s="74" t="s">
        <v>30</v>
      </c>
      <c r="H370" s="73" t="s">
        <v>241</v>
      </c>
      <c r="I370" s="73" t="s">
        <v>754</v>
      </c>
      <c r="J370" s="73" t="s">
        <v>767</v>
      </c>
      <c r="K370" s="73" t="s">
        <v>726</v>
      </c>
      <c r="L370" s="73" t="s">
        <v>153</v>
      </c>
      <c r="M370" s="75">
        <v>4</v>
      </c>
      <c r="N370" s="75">
        <v>4</v>
      </c>
      <c r="O370" s="75">
        <v>4</v>
      </c>
      <c r="P370" s="75">
        <v>3</v>
      </c>
      <c r="Q370" s="75">
        <v>3</v>
      </c>
      <c r="R370" s="75">
        <v>3</v>
      </c>
      <c r="S370" s="76">
        <f t="shared" si="70"/>
        <v>15</v>
      </c>
      <c r="T370" s="75"/>
      <c r="U370" s="76">
        <f t="shared" si="67"/>
        <v>0</v>
      </c>
      <c r="V370" s="75"/>
      <c r="W370" s="75"/>
      <c r="X370" s="75"/>
      <c r="Y370" s="76">
        <f t="shared" si="59"/>
        <v>0</v>
      </c>
      <c r="Z370" s="75"/>
      <c r="AA370" s="76">
        <f t="shared" si="60"/>
        <v>0</v>
      </c>
      <c r="AB370" s="75"/>
      <c r="AC370" s="76">
        <f t="shared" si="61"/>
        <v>0</v>
      </c>
      <c r="AD370" s="75">
        <v>0</v>
      </c>
      <c r="AE370" s="75">
        <v>0</v>
      </c>
      <c r="AF370" s="75">
        <v>5</v>
      </c>
      <c r="AG370" s="75">
        <v>5</v>
      </c>
      <c r="AH370" s="76">
        <f>(AD370*'MS-8,9,10 Domain 3 Weights'!$B$2)+(AE370*'MS-8,9,10 Domain 3 Weights'!$B$3)+(AF370*'MS-8,9,10 Domain 3 Weights'!$B$4)+(AG370*'MS-8,9,10 Domain 3 Weights'!$B$5)</f>
        <v>2.5</v>
      </c>
      <c r="AI370" s="75">
        <v>3</v>
      </c>
      <c r="AJ370" s="75">
        <v>3</v>
      </c>
      <c r="AK370" s="75">
        <v>3</v>
      </c>
      <c r="AL370" s="76">
        <f t="shared" si="62"/>
        <v>9</v>
      </c>
      <c r="AM370" s="78" t="str">
        <f t="shared" si="63"/>
        <v>Yes</v>
      </c>
      <c r="AN370" s="78" t="str">
        <f t="shared" si="64"/>
        <v>NOT SELECTED</v>
      </c>
      <c r="AO370" s="78" t="str">
        <f t="shared" si="65"/>
        <v>NOT SELECTED</v>
      </c>
      <c r="AP370" s="60" t="s">
        <v>862</v>
      </c>
      <c r="AQ370" s="73"/>
      <c r="AR370" s="73"/>
    </row>
    <row r="371" spans="1:44" ht="53.25" customHeight="1">
      <c r="A371" s="1" t="s">
        <v>521</v>
      </c>
      <c r="B371" s="70" t="s">
        <v>476</v>
      </c>
      <c r="C371" s="71">
        <v>7</v>
      </c>
      <c r="D371" s="72" t="s">
        <v>894</v>
      </c>
      <c r="E371" s="72"/>
      <c r="F371" s="73" t="s">
        <v>531</v>
      </c>
      <c r="G371" s="74" t="s">
        <v>43</v>
      </c>
      <c r="H371" s="73" t="s">
        <v>498</v>
      </c>
      <c r="I371" s="73" t="s">
        <v>754</v>
      </c>
      <c r="J371" s="73" t="s">
        <v>771</v>
      </c>
      <c r="K371" s="73" t="s">
        <v>726</v>
      </c>
      <c r="L371" s="73" t="s">
        <v>268</v>
      </c>
      <c r="M371" s="75">
        <v>4</v>
      </c>
      <c r="N371" s="75">
        <v>4</v>
      </c>
      <c r="O371" s="75">
        <v>4</v>
      </c>
      <c r="P371" s="75">
        <v>4</v>
      </c>
      <c r="Q371" s="75">
        <v>4</v>
      </c>
      <c r="R371" s="75">
        <v>4</v>
      </c>
      <c r="S371" s="76">
        <f t="shared" si="70"/>
        <v>16</v>
      </c>
      <c r="T371" s="75"/>
      <c r="U371" s="76">
        <f t="shared" si="67"/>
        <v>0</v>
      </c>
      <c r="V371" s="75"/>
      <c r="W371" s="75"/>
      <c r="X371" s="75"/>
      <c r="Y371" s="76">
        <f t="shared" si="59"/>
        <v>0</v>
      </c>
      <c r="Z371" s="75"/>
      <c r="AA371" s="76">
        <f t="shared" si="60"/>
        <v>0</v>
      </c>
      <c r="AB371" s="75"/>
      <c r="AC371" s="76">
        <f t="shared" si="61"/>
        <v>0</v>
      </c>
      <c r="AD371" s="75">
        <v>0</v>
      </c>
      <c r="AE371" s="75">
        <v>0</v>
      </c>
      <c r="AF371" s="75">
        <v>5</v>
      </c>
      <c r="AG371" s="75">
        <v>5</v>
      </c>
      <c r="AH371" s="76">
        <f>(AD371*'MS-8,9,10 Domain 3 Weights'!$B$2)+(AE371*'MS-8,9,10 Domain 3 Weights'!$B$3)+(AF371*'MS-8,9,10 Domain 3 Weights'!$B$4)+(AG371*'MS-8,9,10 Domain 3 Weights'!$B$5)</f>
        <v>2.5</v>
      </c>
      <c r="AI371" s="75">
        <v>3</v>
      </c>
      <c r="AJ371" s="75">
        <v>3</v>
      </c>
      <c r="AK371" s="75">
        <v>3</v>
      </c>
      <c r="AL371" s="76">
        <f t="shared" si="62"/>
        <v>9</v>
      </c>
      <c r="AM371" s="78" t="str">
        <f t="shared" si="63"/>
        <v>Yes</v>
      </c>
      <c r="AN371" s="78" t="str">
        <f t="shared" si="64"/>
        <v>SELECTED</v>
      </c>
      <c r="AO371" s="78" t="str">
        <f t="shared" si="65"/>
        <v>NOT SELECTED</v>
      </c>
      <c r="AP371" s="60" t="s">
        <v>868</v>
      </c>
      <c r="AQ371" s="73"/>
      <c r="AR371" s="73"/>
    </row>
    <row r="372" spans="1:44" ht="80">
      <c r="A372" s="1" t="s">
        <v>521</v>
      </c>
      <c r="B372" s="70" t="s">
        <v>476</v>
      </c>
      <c r="C372" s="71">
        <v>9</v>
      </c>
      <c r="D372" s="72" t="s">
        <v>894</v>
      </c>
      <c r="E372" s="72"/>
      <c r="F372" s="73" t="s">
        <v>533</v>
      </c>
      <c r="G372" s="74" t="s">
        <v>43</v>
      </c>
      <c r="H372" s="73" t="s">
        <v>529</v>
      </c>
      <c r="I372" s="73" t="s">
        <v>754</v>
      </c>
      <c r="J372" s="73" t="s">
        <v>761</v>
      </c>
      <c r="K372" s="73" t="s">
        <v>727</v>
      </c>
      <c r="L372" s="73" t="s">
        <v>268</v>
      </c>
      <c r="M372" s="75">
        <v>4</v>
      </c>
      <c r="N372" s="75">
        <v>4</v>
      </c>
      <c r="O372" s="75">
        <v>3</v>
      </c>
      <c r="P372" s="75">
        <v>4</v>
      </c>
      <c r="Q372" s="75">
        <v>4</v>
      </c>
      <c r="R372" s="75">
        <v>3</v>
      </c>
      <c r="S372" s="76">
        <f t="shared" si="70"/>
        <v>15</v>
      </c>
      <c r="T372" s="75"/>
      <c r="U372" s="76">
        <f t="shared" si="67"/>
        <v>0</v>
      </c>
      <c r="V372" s="75"/>
      <c r="W372" s="75"/>
      <c r="X372" s="75"/>
      <c r="Y372" s="76">
        <f t="shared" si="59"/>
        <v>0</v>
      </c>
      <c r="Z372" s="75"/>
      <c r="AA372" s="76">
        <f t="shared" si="60"/>
        <v>0</v>
      </c>
      <c r="AB372" s="75"/>
      <c r="AC372" s="76">
        <f t="shared" si="61"/>
        <v>0</v>
      </c>
      <c r="AD372" s="75">
        <v>0</v>
      </c>
      <c r="AE372" s="75">
        <v>0</v>
      </c>
      <c r="AF372" s="75">
        <v>5</v>
      </c>
      <c r="AG372" s="75">
        <v>5</v>
      </c>
      <c r="AH372" s="76">
        <f>(AD372*'MS-8,9,10 Domain 3 Weights'!$B$2)+(AE372*'MS-8,9,10 Domain 3 Weights'!$B$3)+(AF372*'MS-8,9,10 Domain 3 Weights'!$B$4)+(AG372*'MS-8,9,10 Domain 3 Weights'!$B$5)</f>
        <v>2.5</v>
      </c>
      <c r="AI372" s="75">
        <v>3</v>
      </c>
      <c r="AJ372" s="75">
        <v>3</v>
      </c>
      <c r="AK372" s="75">
        <v>3</v>
      </c>
      <c r="AL372" s="76">
        <f t="shared" si="62"/>
        <v>9</v>
      </c>
      <c r="AM372" s="78" t="str">
        <f t="shared" si="63"/>
        <v>Yes</v>
      </c>
      <c r="AN372" s="78" t="str">
        <f t="shared" si="64"/>
        <v>NOT SELECTED</v>
      </c>
      <c r="AO372" s="78" t="str">
        <f t="shared" si="65"/>
        <v>NOT SELECTED</v>
      </c>
      <c r="AP372" s="60" t="s">
        <v>872</v>
      </c>
      <c r="AQ372" s="73"/>
      <c r="AR372" s="73"/>
    </row>
    <row r="373" spans="1:44" ht="36.75" customHeight="1">
      <c r="A373" s="1" t="s">
        <v>521</v>
      </c>
      <c r="B373" s="70" t="s">
        <v>476</v>
      </c>
      <c r="C373" s="71">
        <v>8</v>
      </c>
      <c r="D373" s="72" t="s">
        <v>894</v>
      </c>
      <c r="E373" s="72"/>
      <c r="F373" s="73" t="s">
        <v>532</v>
      </c>
      <c r="G373" s="74" t="s">
        <v>366</v>
      </c>
      <c r="H373" s="73" t="s">
        <v>440</v>
      </c>
      <c r="I373" s="73" t="s">
        <v>754</v>
      </c>
      <c r="J373" s="73" t="s">
        <v>762</v>
      </c>
      <c r="K373" s="73" t="s">
        <v>727</v>
      </c>
      <c r="L373" s="73"/>
      <c r="M373" s="75">
        <v>4</v>
      </c>
      <c r="N373" s="75">
        <v>4</v>
      </c>
      <c r="O373" s="75">
        <v>4</v>
      </c>
      <c r="P373" s="75">
        <v>4</v>
      </c>
      <c r="Q373" s="75">
        <v>4</v>
      </c>
      <c r="R373" s="75">
        <v>3</v>
      </c>
      <c r="S373" s="76">
        <f t="shared" si="70"/>
        <v>16</v>
      </c>
      <c r="T373" s="75"/>
      <c r="U373" s="76">
        <f t="shared" si="67"/>
        <v>0</v>
      </c>
      <c r="V373" s="75"/>
      <c r="W373" s="75"/>
      <c r="X373" s="75"/>
      <c r="Y373" s="76">
        <f t="shared" si="59"/>
        <v>0</v>
      </c>
      <c r="Z373" s="75"/>
      <c r="AA373" s="76">
        <f t="shared" si="60"/>
        <v>0</v>
      </c>
      <c r="AB373" s="75"/>
      <c r="AC373" s="76">
        <f t="shared" si="61"/>
        <v>0</v>
      </c>
      <c r="AD373" s="75">
        <v>0</v>
      </c>
      <c r="AE373" s="75">
        <v>0</v>
      </c>
      <c r="AF373" s="75">
        <v>5</v>
      </c>
      <c r="AG373" s="75">
        <v>5</v>
      </c>
      <c r="AH373" s="76">
        <f>(AD373*'MS-8,9,10 Domain 3 Weights'!$B$2)+(AE373*'MS-8,9,10 Domain 3 Weights'!$B$3)+(AF373*'MS-8,9,10 Domain 3 Weights'!$B$4)+(AG373*'MS-8,9,10 Domain 3 Weights'!$B$5)</f>
        <v>2.5</v>
      </c>
      <c r="AI373" s="75">
        <v>3</v>
      </c>
      <c r="AJ373" s="75">
        <v>3</v>
      </c>
      <c r="AK373" s="75">
        <v>3</v>
      </c>
      <c r="AL373" s="76">
        <f t="shared" si="62"/>
        <v>9</v>
      </c>
      <c r="AM373" s="78" t="str">
        <f t="shared" si="63"/>
        <v>Yes</v>
      </c>
      <c r="AN373" s="78" t="str">
        <f t="shared" si="64"/>
        <v>SELECTED</v>
      </c>
      <c r="AO373" s="78" t="str">
        <f t="shared" si="65"/>
        <v>NOT SELECTED</v>
      </c>
      <c r="AP373" s="60" t="s">
        <v>868</v>
      </c>
      <c r="AQ373" s="73"/>
      <c r="AR373" s="73"/>
    </row>
    <row r="374" spans="1:44" ht="41.25" customHeight="1">
      <c r="A374" s="1" t="s">
        <v>521</v>
      </c>
      <c r="B374" s="70" t="s">
        <v>476</v>
      </c>
      <c r="C374" s="71">
        <v>10</v>
      </c>
      <c r="D374" s="72" t="s">
        <v>894</v>
      </c>
      <c r="E374" s="72"/>
      <c r="F374" s="73" t="s">
        <v>534</v>
      </c>
      <c r="G374" s="74" t="s">
        <v>51</v>
      </c>
      <c r="H374" s="73" t="s">
        <v>75</v>
      </c>
      <c r="I374" s="73" t="s">
        <v>754</v>
      </c>
      <c r="J374" s="73" t="s">
        <v>762</v>
      </c>
      <c r="K374" s="73" t="s">
        <v>727</v>
      </c>
      <c r="L374" s="73" t="s">
        <v>268</v>
      </c>
      <c r="M374" s="75">
        <v>4</v>
      </c>
      <c r="N374" s="75">
        <v>4</v>
      </c>
      <c r="O374" s="75">
        <v>4</v>
      </c>
      <c r="P374" s="75">
        <v>3</v>
      </c>
      <c r="Q374" s="75">
        <v>4</v>
      </c>
      <c r="R374" s="75">
        <v>3</v>
      </c>
      <c r="S374" s="76">
        <f>SUM(M374:R374)</f>
        <v>22</v>
      </c>
      <c r="T374" s="75"/>
      <c r="U374" s="76">
        <f t="shared" si="67"/>
        <v>0</v>
      </c>
      <c r="V374" s="75"/>
      <c r="W374" s="75"/>
      <c r="X374" s="75"/>
      <c r="Y374" s="76">
        <f t="shared" si="59"/>
        <v>0</v>
      </c>
      <c r="Z374" s="75"/>
      <c r="AA374" s="76">
        <f t="shared" si="60"/>
        <v>0</v>
      </c>
      <c r="AB374" s="75"/>
      <c r="AC374" s="76">
        <f t="shared" si="61"/>
        <v>0</v>
      </c>
      <c r="AD374" s="75">
        <v>0</v>
      </c>
      <c r="AE374" s="75">
        <v>0</v>
      </c>
      <c r="AF374" s="75">
        <v>5</v>
      </c>
      <c r="AG374" s="75">
        <v>5</v>
      </c>
      <c r="AH374" s="76">
        <f>(AD374*'MS-8,9,10 Domain 3 Weights'!$B$2)+(AE374*'MS-8,9,10 Domain 3 Weights'!$B$3)+(AF374*'MS-8,9,10 Domain 3 Weights'!$B$4)+(AG374*'MS-8,9,10 Domain 3 Weights'!$B$5)</f>
        <v>2.5</v>
      </c>
      <c r="AI374" s="75">
        <v>4</v>
      </c>
      <c r="AJ374" s="75">
        <v>4</v>
      </c>
      <c r="AK374" s="75">
        <v>4</v>
      </c>
      <c r="AL374" s="76">
        <f t="shared" si="62"/>
        <v>12</v>
      </c>
      <c r="AM374" s="78" t="str">
        <f t="shared" si="63"/>
        <v>Yes</v>
      </c>
      <c r="AN374" s="78" t="str">
        <f t="shared" si="64"/>
        <v>SELECTED</v>
      </c>
      <c r="AO374" s="78" t="str">
        <f t="shared" si="65"/>
        <v>NOT SELECTED</v>
      </c>
      <c r="AP374" s="60" t="s">
        <v>872</v>
      </c>
      <c r="AQ374" s="73"/>
      <c r="AR374" s="73" t="s">
        <v>944</v>
      </c>
    </row>
    <row r="375" spans="1:44" ht="48">
      <c r="A375" s="1" t="s">
        <v>535</v>
      </c>
      <c r="B375" s="70" t="s">
        <v>536</v>
      </c>
      <c r="C375" s="71">
        <v>1</v>
      </c>
      <c r="D375" s="72" t="s">
        <v>895</v>
      </c>
      <c r="E375" s="72"/>
      <c r="F375" s="73" t="s">
        <v>537</v>
      </c>
      <c r="G375" s="74" t="s">
        <v>22</v>
      </c>
      <c r="H375" s="73" t="s">
        <v>152</v>
      </c>
      <c r="I375" s="73" t="s">
        <v>754</v>
      </c>
      <c r="J375" s="73" t="s">
        <v>765</v>
      </c>
      <c r="K375" s="73" t="s">
        <v>726</v>
      </c>
      <c r="L375" s="73" t="s">
        <v>310</v>
      </c>
      <c r="M375" s="75">
        <v>4</v>
      </c>
      <c r="N375" s="75">
        <v>4</v>
      </c>
      <c r="O375" s="75">
        <v>4</v>
      </c>
      <c r="P375" s="75">
        <v>3</v>
      </c>
      <c r="Q375" s="75">
        <v>4</v>
      </c>
      <c r="R375" s="75">
        <v>4</v>
      </c>
      <c r="S375" s="76">
        <f t="shared" si="66"/>
        <v>15</v>
      </c>
      <c r="T375" s="75"/>
      <c r="U375" s="76">
        <f t="shared" si="67"/>
        <v>0</v>
      </c>
      <c r="V375" s="75"/>
      <c r="W375" s="75"/>
      <c r="X375" s="75"/>
      <c r="Y375" s="76">
        <f t="shared" si="59"/>
        <v>0</v>
      </c>
      <c r="Z375" s="75"/>
      <c r="AA375" s="76">
        <f t="shared" si="60"/>
        <v>0</v>
      </c>
      <c r="AB375" s="75"/>
      <c r="AC375" s="76">
        <f t="shared" si="61"/>
        <v>0</v>
      </c>
      <c r="AD375" s="75">
        <v>5</v>
      </c>
      <c r="AE375" s="75">
        <v>0</v>
      </c>
      <c r="AF375" s="75">
        <v>0</v>
      </c>
      <c r="AG375" s="75">
        <v>5</v>
      </c>
      <c r="AH375" s="76">
        <f>(AD375*'MS-8,9,10 Domain 3 Weights'!$B$2)+(AE375*'MS-8,9,10 Domain 3 Weights'!$B$3)+(AF375*'MS-8,9,10 Domain 3 Weights'!$B$4)+(AG375*'MS-8,9,10 Domain 3 Weights'!$B$5)</f>
        <v>2.5</v>
      </c>
      <c r="AI375" s="75">
        <v>3</v>
      </c>
      <c r="AJ375" s="75">
        <v>3</v>
      </c>
      <c r="AK375" s="75">
        <v>3</v>
      </c>
      <c r="AL375" s="76">
        <f t="shared" si="62"/>
        <v>9</v>
      </c>
      <c r="AM375" s="78" t="str">
        <f t="shared" si="63"/>
        <v>Yes</v>
      </c>
      <c r="AN375" s="78" t="str">
        <f t="shared" si="64"/>
        <v>NOT SELECTED</v>
      </c>
      <c r="AO375" s="78" t="str">
        <f t="shared" si="65"/>
        <v>NOT SELECTED</v>
      </c>
      <c r="AP375" s="60" t="s">
        <v>869</v>
      </c>
      <c r="AQ375" s="73"/>
      <c r="AR375" s="73" t="s">
        <v>852</v>
      </c>
    </row>
    <row r="376" spans="1:44" ht="37.5" customHeight="1">
      <c r="A376" s="1" t="s">
        <v>535</v>
      </c>
      <c r="B376" s="70" t="s">
        <v>536</v>
      </c>
      <c r="C376" s="71">
        <v>2</v>
      </c>
      <c r="D376" s="72" t="s">
        <v>895</v>
      </c>
      <c r="E376" s="72"/>
      <c r="F376" s="73" t="s">
        <v>538</v>
      </c>
      <c r="G376" s="74" t="s">
        <v>22</v>
      </c>
      <c r="H376" s="73" t="s">
        <v>539</v>
      </c>
      <c r="I376" s="73" t="s">
        <v>754</v>
      </c>
      <c r="J376" s="73" t="s">
        <v>765</v>
      </c>
      <c r="K376" s="73" t="s">
        <v>726</v>
      </c>
      <c r="L376" s="73" t="s">
        <v>310</v>
      </c>
      <c r="M376" s="75">
        <v>4</v>
      </c>
      <c r="N376" s="75">
        <v>4</v>
      </c>
      <c r="O376" s="75">
        <v>4</v>
      </c>
      <c r="P376" s="75">
        <v>3</v>
      </c>
      <c r="Q376" s="75">
        <v>4</v>
      </c>
      <c r="R376" s="75">
        <v>4</v>
      </c>
      <c r="S376" s="76">
        <f t="shared" si="66"/>
        <v>15</v>
      </c>
      <c r="T376" s="75"/>
      <c r="U376" s="76">
        <f t="shared" si="67"/>
        <v>0</v>
      </c>
      <c r="V376" s="75"/>
      <c r="W376" s="75"/>
      <c r="X376" s="75"/>
      <c r="Y376" s="76">
        <f t="shared" si="59"/>
        <v>0</v>
      </c>
      <c r="Z376" s="75"/>
      <c r="AA376" s="76">
        <f t="shared" si="60"/>
        <v>0</v>
      </c>
      <c r="AB376" s="75"/>
      <c r="AC376" s="76">
        <f t="shared" si="61"/>
        <v>0</v>
      </c>
      <c r="AD376" s="75">
        <v>5</v>
      </c>
      <c r="AE376" s="75">
        <v>0</v>
      </c>
      <c r="AF376" s="75">
        <v>0</v>
      </c>
      <c r="AG376" s="75">
        <v>5</v>
      </c>
      <c r="AH376" s="76">
        <f>(AD376*'MS-8,9,10 Domain 3 Weights'!$B$2)+(AE376*'MS-8,9,10 Domain 3 Weights'!$B$3)+(AF376*'MS-8,9,10 Domain 3 Weights'!$B$4)+(AG376*'MS-8,9,10 Domain 3 Weights'!$B$5)</f>
        <v>2.5</v>
      </c>
      <c r="AI376" s="75">
        <v>3</v>
      </c>
      <c r="AJ376" s="75">
        <v>3</v>
      </c>
      <c r="AK376" s="75">
        <v>3</v>
      </c>
      <c r="AL376" s="76">
        <f t="shared" si="62"/>
        <v>9</v>
      </c>
      <c r="AM376" s="78" t="str">
        <f t="shared" si="63"/>
        <v>Yes</v>
      </c>
      <c r="AN376" s="78" t="str">
        <f t="shared" si="64"/>
        <v>NOT SELECTED</v>
      </c>
      <c r="AO376" s="78" t="str">
        <f t="shared" si="65"/>
        <v>NOT SELECTED</v>
      </c>
      <c r="AP376" s="60" t="s">
        <v>869</v>
      </c>
      <c r="AQ376" s="73"/>
      <c r="AR376" s="73" t="s">
        <v>853</v>
      </c>
    </row>
    <row r="377" spans="1:44" ht="36.75" customHeight="1">
      <c r="A377" s="1" t="s">
        <v>535</v>
      </c>
      <c r="B377" s="70" t="s">
        <v>536</v>
      </c>
      <c r="C377" s="71">
        <v>3</v>
      </c>
      <c r="D377" s="72" t="s">
        <v>895</v>
      </c>
      <c r="E377" s="72"/>
      <c r="F377" s="73" t="s">
        <v>540</v>
      </c>
      <c r="G377" s="74" t="s">
        <v>244</v>
      </c>
      <c r="H377" s="73" t="s">
        <v>525</v>
      </c>
      <c r="I377" s="73" t="s">
        <v>754</v>
      </c>
      <c r="J377" s="73" t="s">
        <v>766</v>
      </c>
      <c r="K377" s="73" t="s">
        <v>727</v>
      </c>
      <c r="L377" s="73"/>
      <c r="M377" s="75">
        <v>4</v>
      </c>
      <c r="N377" s="75">
        <v>3</v>
      </c>
      <c r="O377" s="75">
        <v>4</v>
      </c>
      <c r="P377" s="75">
        <v>4</v>
      </c>
      <c r="Q377" s="75">
        <v>4</v>
      </c>
      <c r="R377" s="75">
        <v>4</v>
      </c>
      <c r="S377" s="76">
        <f t="shared" si="66"/>
        <v>15</v>
      </c>
      <c r="T377" s="75"/>
      <c r="U377" s="76">
        <f t="shared" si="67"/>
        <v>0</v>
      </c>
      <c r="V377" s="75"/>
      <c r="W377" s="75"/>
      <c r="X377" s="75"/>
      <c r="Y377" s="76">
        <f t="shared" si="59"/>
        <v>0</v>
      </c>
      <c r="Z377" s="75"/>
      <c r="AA377" s="76">
        <f t="shared" si="60"/>
        <v>0</v>
      </c>
      <c r="AB377" s="75"/>
      <c r="AC377" s="76">
        <f t="shared" si="61"/>
        <v>0</v>
      </c>
      <c r="AD377" s="75">
        <v>5</v>
      </c>
      <c r="AE377" s="75">
        <v>0</v>
      </c>
      <c r="AF377" s="75">
        <v>0</v>
      </c>
      <c r="AG377" s="75">
        <v>5</v>
      </c>
      <c r="AH377" s="76">
        <f>(AD377*'MS-8,9,10 Domain 3 Weights'!$B$2)+(AE377*'MS-8,9,10 Domain 3 Weights'!$B$3)+(AF377*'MS-8,9,10 Domain 3 Weights'!$B$4)+(AG377*'MS-8,9,10 Domain 3 Weights'!$B$5)</f>
        <v>2.5</v>
      </c>
      <c r="AI377" s="75">
        <v>3</v>
      </c>
      <c r="AJ377" s="75">
        <v>3</v>
      </c>
      <c r="AK377" s="75">
        <v>3</v>
      </c>
      <c r="AL377" s="76">
        <f t="shared" si="62"/>
        <v>9</v>
      </c>
      <c r="AM377" s="78" t="str">
        <f t="shared" si="63"/>
        <v>Yes</v>
      </c>
      <c r="AN377" s="78" t="str">
        <f t="shared" si="64"/>
        <v>NOT SELECTED</v>
      </c>
      <c r="AO377" s="78" t="str">
        <f t="shared" si="65"/>
        <v>NOT SELECTED</v>
      </c>
      <c r="AP377" s="60" t="s">
        <v>869</v>
      </c>
      <c r="AQ377" s="73"/>
      <c r="AR377" s="73"/>
    </row>
    <row r="378" spans="1:44" ht="54" customHeight="1">
      <c r="A378" s="1" t="s">
        <v>535</v>
      </c>
      <c r="B378" s="70" t="s">
        <v>536</v>
      </c>
      <c r="C378" s="71">
        <v>4</v>
      </c>
      <c r="D378" s="72" t="s">
        <v>895</v>
      </c>
      <c r="E378" s="72"/>
      <c r="F378" s="73" t="s">
        <v>541</v>
      </c>
      <c r="G378" s="74" t="s">
        <v>30</v>
      </c>
      <c r="H378" s="73" t="s">
        <v>241</v>
      </c>
      <c r="I378" s="73" t="s">
        <v>754</v>
      </c>
      <c r="J378" s="73" t="s">
        <v>767</v>
      </c>
      <c r="K378" s="73" t="s">
        <v>727</v>
      </c>
      <c r="L378" s="73"/>
      <c r="M378" s="75">
        <v>4</v>
      </c>
      <c r="N378" s="75">
        <v>4</v>
      </c>
      <c r="O378" s="75">
        <v>4</v>
      </c>
      <c r="P378" s="75">
        <v>3</v>
      </c>
      <c r="Q378" s="75">
        <v>4</v>
      </c>
      <c r="R378" s="75">
        <v>4</v>
      </c>
      <c r="S378" s="76">
        <f t="shared" si="66"/>
        <v>15</v>
      </c>
      <c r="T378" s="75"/>
      <c r="U378" s="76">
        <f t="shared" si="67"/>
        <v>0</v>
      </c>
      <c r="V378" s="75"/>
      <c r="W378" s="75"/>
      <c r="X378" s="75"/>
      <c r="Y378" s="76">
        <f t="shared" si="59"/>
        <v>0</v>
      </c>
      <c r="Z378" s="75"/>
      <c r="AA378" s="76">
        <f t="shared" si="60"/>
        <v>0</v>
      </c>
      <c r="AB378" s="75"/>
      <c r="AC378" s="76">
        <f t="shared" si="61"/>
        <v>0</v>
      </c>
      <c r="AD378" s="75">
        <v>5</v>
      </c>
      <c r="AE378" s="75">
        <v>0</v>
      </c>
      <c r="AF378" s="75">
        <v>0</v>
      </c>
      <c r="AG378" s="75">
        <v>5</v>
      </c>
      <c r="AH378" s="76">
        <f>(AD378*'MS-8,9,10 Domain 3 Weights'!$B$2)+(AE378*'MS-8,9,10 Domain 3 Weights'!$B$3)+(AF378*'MS-8,9,10 Domain 3 Weights'!$B$4)+(AG378*'MS-8,9,10 Domain 3 Weights'!$B$5)</f>
        <v>2.5</v>
      </c>
      <c r="AI378" s="75">
        <v>3</v>
      </c>
      <c r="AJ378" s="75">
        <v>3</v>
      </c>
      <c r="AK378" s="75">
        <v>3</v>
      </c>
      <c r="AL378" s="76">
        <f t="shared" si="62"/>
        <v>9</v>
      </c>
      <c r="AM378" s="78" t="str">
        <f t="shared" si="63"/>
        <v>Yes</v>
      </c>
      <c r="AN378" s="78" t="str">
        <f t="shared" si="64"/>
        <v>NOT SELECTED</v>
      </c>
      <c r="AO378" s="78" t="str">
        <f t="shared" si="65"/>
        <v>NOT SELECTED</v>
      </c>
      <c r="AP378" s="60" t="s">
        <v>862</v>
      </c>
      <c r="AQ378" s="73"/>
      <c r="AR378" s="73"/>
    </row>
    <row r="379" spans="1:44" ht="33.75" customHeight="1">
      <c r="A379" s="1" t="s">
        <v>535</v>
      </c>
      <c r="B379" s="70" t="s">
        <v>536</v>
      </c>
      <c r="C379" s="71">
        <v>5</v>
      </c>
      <c r="D379" s="72" t="s">
        <v>895</v>
      </c>
      <c r="E379" s="72"/>
      <c r="F379" s="73" t="s">
        <v>542</v>
      </c>
      <c r="G379" s="74" t="s">
        <v>424</v>
      </c>
      <c r="H379" s="73" t="s">
        <v>543</v>
      </c>
      <c r="I379" s="73" t="s">
        <v>754</v>
      </c>
      <c r="J379" s="73" t="s">
        <v>762</v>
      </c>
      <c r="K379" s="73" t="s">
        <v>727</v>
      </c>
      <c r="L379" s="73"/>
      <c r="M379" s="75">
        <v>4</v>
      </c>
      <c r="N379" s="75">
        <v>3</v>
      </c>
      <c r="O379" s="75">
        <v>4</v>
      </c>
      <c r="P379" s="75">
        <v>4</v>
      </c>
      <c r="Q379" s="75">
        <v>4</v>
      </c>
      <c r="R379" s="75">
        <v>4</v>
      </c>
      <c r="S379" s="76">
        <f>SUM(M379:P379)</f>
        <v>15</v>
      </c>
      <c r="T379" s="75"/>
      <c r="U379" s="76">
        <f t="shared" si="67"/>
        <v>0</v>
      </c>
      <c r="V379" s="75"/>
      <c r="W379" s="75"/>
      <c r="X379" s="75"/>
      <c r="Y379" s="76">
        <f t="shared" si="59"/>
        <v>0</v>
      </c>
      <c r="Z379" s="75"/>
      <c r="AA379" s="76">
        <f t="shared" si="60"/>
        <v>0</v>
      </c>
      <c r="AB379" s="75"/>
      <c r="AC379" s="76">
        <f t="shared" si="61"/>
        <v>0</v>
      </c>
      <c r="AD379" s="75">
        <v>5</v>
      </c>
      <c r="AE379" s="75">
        <v>0</v>
      </c>
      <c r="AF379" s="75">
        <v>0</v>
      </c>
      <c r="AG379" s="75">
        <v>5</v>
      </c>
      <c r="AH379" s="76">
        <f>(AD379*'MS-8,9,10 Domain 3 Weights'!$B$2)+(AE379*'MS-8,9,10 Domain 3 Weights'!$B$3)+(AF379*'MS-8,9,10 Domain 3 Weights'!$B$4)+(AG379*'MS-8,9,10 Domain 3 Weights'!$B$5)</f>
        <v>2.5</v>
      </c>
      <c r="AI379" s="75">
        <v>3</v>
      </c>
      <c r="AJ379" s="75">
        <v>3</v>
      </c>
      <c r="AK379" s="75">
        <v>3</v>
      </c>
      <c r="AL379" s="76">
        <f t="shared" si="62"/>
        <v>9</v>
      </c>
      <c r="AM379" s="78" t="str">
        <f t="shared" si="63"/>
        <v>Yes</v>
      </c>
      <c r="AN379" s="78" t="str">
        <f t="shared" si="64"/>
        <v>NOT SELECTED</v>
      </c>
      <c r="AO379" s="78" t="str">
        <f t="shared" si="65"/>
        <v>NOT SELECTED</v>
      </c>
      <c r="AP379" s="60" t="s">
        <v>868</v>
      </c>
      <c r="AQ379" s="73"/>
      <c r="AR379" s="73" t="s">
        <v>947</v>
      </c>
    </row>
    <row r="380" spans="1:44" ht="42" customHeight="1">
      <c r="A380" s="1" t="s">
        <v>535</v>
      </c>
      <c r="B380" s="70" t="s">
        <v>536</v>
      </c>
      <c r="C380" s="71">
        <v>6</v>
      </c>
      <c r="D380" s="72" t="s">
        <v>895</v>
      </c>
      <c r="E380" s="72"/>
      <c r="F380" s="73" t="s">
        <v>544</v>
      </c>
      <c r="G380" s="74" t="s">
        <v>51</v>
      </c>
      <c r="H380" s="73" t="s">
        <v>75</v>
      </c>
      <c r="I380" s="73" t="s">
        <v>754</v>
      </c>
      <c r="J380" s="73" t="s">
        <v>762</v>
      </c>
      <c r="K380" s="73" t="s">
        <v>727</v>
      </c>
      <c r="L380" s="73" t="s">
        <v>268</v>
      </c>
      <c r="M380" s="79">
        <v>3</v>
      </c>
      <c r="N380" s="79">
        <v>4</v>
      </c>
      <c r="O380" s="79">
        <v>4</v>
      </c>
      <c r="P380" s="79">
        <v>4</v>
      </c>
      <c r="Q380" s="79">
        <v>3</v>
      </c>
      <c r="R380" s="79">
        <v>4</v>
      </c>
      <c r="S380" s="82">
        <f t="shared" ref="S380:S406" si="71">SUM(M380:P380)</f>
        <v>15</v>
      </c>
      <c r="T380" s="79"/>
      <c r="U380" s="82">
        <f t="shared" si="67"/>
        <v>0</v>
      </c>
      <c r="V380" s="79"/>
      <c r="W380" s="79"/>
      <c r="X380" s="79"/>
      <c r="Y380" s="82">
        <f t="shared" si="59"/>
        <v>0</v>
      </c>
      <c r="Z380" s="79"/>
      <c r="AA380" s="82">
        <f t="shared" si="60"/>
        <v>0</v>
      </c>
      <c r="AB380" s="79"/>
      <c r="AC380" s="76">
        <f t="shared" si="61"/>
        <v>0</v>
      </c>
      <c r="AD380" s="75">
        <v>5</v>
      </c>
      <c r="AE380" s="75">
        <v>0</v>
      </c>
      <c r="AF380" s="75">
        <v>0</v>
      </c>
      <c r="AG380" s="75">
        <v>5</v>
      </c>
      <c r="AH380" s="76">
        <f>(AD380*'MS-8,9,10 Domain 3 Weights'!$B$2)+(AE380*'MS-8,9,10 Domain 3 Weights'!$B$3)+(AF380*'MS-8,9,10 Domain 3 Weights'!$B$4)+(AG380*'MS-8,9,10 Domain 3 Weights'!$B$5)</f>
        <v>2.5</v>
      </c>
      <c r="AI380" s="75">
        <v>4</v>
      </c>
      <c r="AJ380" s="75">
        <v>3</v>
      </c>
      <c r="AK380" s="75">
        <v>3</v>
      </c>
      <c r="AL380" s="76">
        <f t="shared" si="62"/>
        <v>10</v>
      </c>
      <c r="AM380" s="78" t="str">
        <f t="shared" si="63"/>
        <v>Yes</v>
      </c>
      <c r="AN380" s="78" t="str">
        <f t="shared" si="64"/>
        <v>NOT SELECTED</v>
      </c>
      <c r="AO380" s="78" t="str">
        <f t="shared" si="65"/>
        <v>NOT SELECTED</v>
      </c>
      <c r="AP380" s="60" t="s">
        <v>872</v>
      </c>
      <c r="AQ380" s="73"/>
      <c r="AR380" s="73" t="s">
        <v>945</v>
      </c>
    </row>
    <row r="381" spans="1:44" ht="48">
      <c r="A381" s="1" t="s">
        <v>535</v>
      </c>
      <c r="B381" s="70" t="s">
        <v>536</v>
      </c>
      <c r="C381" s="71">
        <v>7</v>
      </c>
      <c r="D381" s="72" t="s">
        <v>895</v>
      </c>
      <c r="E381" s="72"/>
      <c r="F381" s="73" t="s">
        <v>545</v>
      </c>
      <c r="G381" s="74" t="s">
        <v>424</v>
      </c>
      <c r="H381" s="73" t="s">
        <v>546</v>
      </c>
      <c r="I381" s="73" t="s">
        <v>754</v>
      </c>
      <c r="J381" s="73" t="s">
        <v>762</v>
      </c>
      <c r="K381" s="73" t="s">
        <v>726</v>
      </c>
      <c r="L381" s="73"/>
      <c r="M381" s="75">
        <v>4</v>
      </c>
      <c r="N381" s="75">
        <v>4</v>
      </c>
      <c r="O381" s="75">
        <v>4</v>
      </c>
      <c r="P381" s="75">
        <v>4</v>
      </c>
      <c r="Q381" s="75">
        <v>3</v>
      </c>
      <c r="R381" s="75">
        <v>4</v>
      </c>
      <c r="S381" s="76">
        <f t="shared" si="71"/>
        <v>16</v>
      </c>
      <c r="T381" s="75"/>
      <c r="U381" s="76">
        <f t="shared" si="67"/>
        <v>0</v>
      </c>
      <c r="V381" s="75"/>
      <c r="W381" s="75"/>
      <c r="X381" s="75"/>
      <c r="Y381" s="76">
        <f t="shared" si="59"/>
        <v>0</v>
      </c>
      <c r="Z381" s="75"/>
      <c r="AA381" s="76">
        <f t="shared" si="60"/>
        <v>0</v>
      </c>
      <c r="AB381" s="75"/>
      <c r="AC381" s="76">
        <f t="shared" si="61"/>
        <v>0</v>
      </c>
      <c r="AD381" s="75">
        <v>5</v>
      </c>
      <c r="AE381" s="75">
        <v>5</v>
      </c>
      <c r="AF381" s="75">
        <v>0</v>
      </c>
      <c r="AG381" s="75">
        <v>5</v>
      </c>
      <c r="AH381" s="76">
        <f>(AD381*'MS-8,9,10 Domain 3 Weights'!$B$2)+(AE381*'MS-8,9,10 Domain 3 Weights'!$B$3)+(AF381*'MS-8,9,10 Domain 3 Weights'!$B$4)+(AG381*'MS-8,9,10 Domain 3 Weights'!$B$5)</f>
        <v>3.5</v>
      </c>
      <c r="AI381" s="75">
        <v>3</v>
      </c>
      <c r="AJ381" s="75">
        <v>3</v>
      </c>
      <c r="AK381" s="75">
        <v>3</v>
      </c>
      <c r="AL381" s="76">
        <f t="shared" si="62"/>
        <v>9</v>
      </c>
      <c r="AM381" s="78" t="str">
        <f t="shared" si="63"/>
        <v>Yes</v>
      </c>
      <c r="AN381" s="78" t="str">
        <f t="shared" si="64"/>
        <v>SELECTED</v>
      </c>
      <c r="AO381" s="78" t="str">
        <f t="shared" si="65"/>
        <v>NOT SELECTED</v>
      </c>
      <c r="AP381" s="60" t="s">
        <v>868</v>
      </c>
      <c r="AQ381" s="73"/>
      <c r="AR381" s="73"/>
    </row>
    <row r="382" spans="1:44" ht="48">
      <c r="A382" s="1" t="s">
        <v>535</v>
      </c>
      <c r="B382" s="70" t="s">
        <v>536</v>
      </c>
      <c r="C382" s="71">
        <v>8</v>
      </c>
      <c r="D382" s="72" t="s">
        <v>895</v>
      </c>
      <c r="E382" s="72"/>
      <c r="F382" s="73" t="s">
        <v>547</v>
      </c>
      <c r="G382" s="74" t="s">
        <v>424</v>
      </c>
      <c r="H382" s="73" t="s">
        <v>543</v>
      </c>
      <c r="I382" s="73" t="s">
        <v>754</v>
      </c>
      <c r="J382" s="73" t="s">
        <v>762</v>
      </c>
      <c r="K382" s="73" t="s">
        <v>727</v>
      </c>
      <c r="L382" s="73" t="s">
        <v>268</v>
      </c>
      <c r="M382" s="75">
        <v>4</v>
      </c>
      <c r="N382" s="75">
        <v>4</v>
      </c>
      <c r="O382" s="75">
        <v>4</v>
      </c>
      <c r="P382" s="75">
        <v>4</v>
      </c>
      <c r="Q382" s="75">
        <v>3</v>
      </c>
      <c r="R382" s="75">
        <v>4</v>
      </c>
      <c r="S382" s="76">
        <f t="shared" si="71"/>
        <v>16</v>
      </c>
      <c r="T382" s="75"/>
      <c r="U382" s="76">
        <f t="shared" si="67"/>
        <v>0</v>
      </c>
      <c r="V382" s="75"/>
      <c r="W382" s="75"/>
      <c r="X382" s="75"/>
      <c r="Y382" s="76">
        <f t="shared" si="59"/>
        <v>0</v>
      </c>
      <c r="Z382" s="75"/>
      <c r="AA382" s="76">
        <f t="shared" si="60"/>
        <v>0</v>
      </c>
      <c r="AB382" s="75"/>
      <c r="AC382" s="76">
        <f t="shared" si="61"/>
        <v>0</v>
      </c>
      <c r="AD382" s="75">
        <v>5</v>
      </c>
      <c r="AE382" s="75">
        <v>5</v>
      </c>
      <c r="AF382" s="75">
        <v>0</v>
      </c>
      <c r="AG382" s="75">
        <v>5</v>
      </c>
      <c r="AH382" s="76">
        <f>(AD382*'MS-8,9,10 Domain 3 Weights'!$B$2)+(AE382*'MS-8,9,10 Domain 3 Weights'!$B$3)+(AF382*'MS-8,9,10 Domain 3 Weights'!$B$4)+(AG382*'MS-8,9,10 Domain 3 Weights'!$B$5)</f>
        <v>3.5</v>
      </c>
      <c r="AI382" s="75">
        <v>3</v>
      </c>
      <c r="AJ382" s="75">
        <v>3</v>
      </c>
      <c r="AK382" s="75">
        <v>3</v>
      </c>
      <c r="AL382" s="76">
        <f t="shared" si="62"/>
        <v>9</v>
      </c>
      <c r="AM382" s="78" t="str">
        <f t="shared" si="63"/>
        <v>Yes</v>
      </c>
      <c r="AN382" s="78" t="str">
        <f t="shared" si="64"/>
        <v>SELECTED</v>
      </c>
      <c r="AO382" s="78" t="str">
        <f t="shared" si="65"/>
        <v>NOT SELECTED</v>
      </c>
      <c r="AP382" s="60" t="s">
        <v>868</v>
      </c>
      <c r="AQ382" s="73"/>
      <c r="AR382" s="73"/>
    </row>
    <row r="383" spans="1:44" ht="48">
      <c r="A383" s="1" t="s">
        <v>535</v>
      </c>
      <c r="B383" s="70" t="s">
        <v>536</v>
      </c>
      <c r="C383" s="71">
        <v>9</v>
      </c>
      <c r="D383" s="72" t="s">
        <v>895</v>
      </c>
      <c r="E383" s="72"/>
      <c r="F383" s="73" t="s">
        <v>548</v>
      </c>
      <c r="G383" s="74" t="s">
        <v>424</v>
      </c>
      <c r="H383" s="73" t="s">
        <v>543</v>
      </c>
      <c r="I383" s="73" t="s">
        <v>754</v>
      </c>
      <c r="J383" s="73" t="s">
        <v>762</v>
      </c>
      <c r="K383" s="73" t="s">
        <v>727</v>
      </c>
      <c r="L383" s="73"/>
      <c r="M383" s="75">
        <v>4</v>
      </c>
      <c r="N383" s="75">
        <v>4</v>
      </c>
      <c r="O383" s="75">
        <v>4</v>
      </c>
      <c r="P383" s="75">
        <v>4</v>
      </c>
      <c r="Q383" s="75">
        <v>3</v>
      </c>
      <c r="R383" s="75">
        <v>4</v>
      </c>
      <c r="S383" s="76">
        <f t="shared" si="71"/>
        <v>16</v>
      </c>
      <c r="T383" s="75"/>
      <c r="U383" s="76">
        <f t="shared" si="67"/>
        <v>0</v>
      </c>
      <c r="V383" s="75"/>
      <c r="W383" s="75"/>
      <c r="X383" s="75"/>
      <c r="Y383" s="76">
        <f t="shared" ref="Y383:Y445" si="72">SUM(V383:X383)</f>
        <v>0</v>
      </c>
      <c r="Z383" s="75"/>
      <c r="AA383" s="76">
        <f t="shared" si="60"/>
        <v>0</v>
      </c>
      <c r="AB383" s="75"/>
      <c r="AC383" s="76">
        <f t="shared" si="61"/>
        <v>0</v>
      </c>
      <c r="AD383" s="75">
        <v>5</v>
      </c>
      <c r="AE383" s="75">
        <v>5</v>
      </c>
      <c r="AF383" s="75">
        <v>0</v>
      </c>
      <c r="AG383" s="75">
        <v>5</v>
      </c>
      <c r="AH383" s="76">
        <f>(AD383*'MS-8,9,10 Domain 3 Weights'!$B$2)+(AE383*'MS-8,9,10 Domain 3 Weights'!$B$3)+(AF383*'MS-8,9,10 Domain 3 Weights'!$B$4)+(AG383*'MS-8,9,10 Domain 3 Weights'!$B$5)</f>
        <v>3.5</v>
      </c>
      <c r="AI383" s="75">
        <v>3</v>
      </c>
      <c r="AJ383" s="75">
        <v>3</v>
      </c>
      <c r="AK383" s="75">
        <v>3</v>
      </c>
      <c r="AL383" s="76">
        <f t="shared" si="62"/>
        <v>9</v>
      </c>
      <c r="AM383" s="78" t="str">
        <f t="shared" si="63"/>
        <v>Yes</v>
      </c>
      <c r="AN383" s="78" t="str">
        <f t="shared" si="64"/>
        <v>SELECTED</v>
      </c>
      <c r="AO383" s="78" t="str">
        <f t="shared" si="65"/>
        <v>NOT SELECTED</v>
      </c>
      <c r="AP383" s="60" t="s">
        <v>868</v>
      </c>
      <c r="AQ383" s="73"/>
      <c r="AR383" s="73"/>
    </row>
    <row r="384" spans="1:44" ht="48">
      <c r="A384" s="1" t="s">
        <v>549</v>
      </c>
      <c r="B384" s="70" t="s">
        <v>536</v>
      </c>
      <c r="C384" s="71">
        <v>1</v>
      </c>
      <c r="D384" s="72" t="s">
        <v>895</v>
      </c>
      <c r="E384" s="72"/>
      <c r="F384" s="73" t="s">
        <v>550</v>
      </c>
      <c r="G384" s="74" t="s">
        <v>22</v>
      </c>
      <c r="H384" s="73" t="s">
        <v>539</v>
      </c>
      <c r="I384" s="73" t="s">
        <v>754</v>
      </c>
      <c r="J384" s="73" t="s">
        <v>765</v>
      </c>
      <c r="K384" s="73" t="s">
        <v>726</v>
      </c>
      <c r="L384" s="73"/>
      <c r="M384" s="75">
        <v>3</v>
      </c>
      <c r="N384" s="75">
        <v>4</v>
      </c>
      <c r="O384" s="75">
        <v>4</v>
      </c>
      <c r="P384" s="75">
        <v>4</v>
      </c>
      <c r="Q384" s="75">
        <v>4</v>
      </c>
      <c r="R384" s="75">
        <v>4</v>
      </c>
      <c r="S384" s="76">
        <f t="shared" si="71"/>
        <v>15</v>
      </c>
      <c r="T384" s="75"/>
      <c r="U384" s="76">
        <f t="shared" si="67"/>
        <v>0</v>
      </c>
      <c r="V384" s="75"/>
      <c r="W384" s="75"/>
      <c r="X384" s="75"/>
      <c r="Y384" s="76">
        <f t="shared" si="72"/>
        <v>0</v>
      </c>
      <c r="Z384" s="75"/>
      <c r="AA384" s="76">
        <f t="shared" ref="AA384:AA446" si="73">Z384</f>
        <v>0</v>
      </c>
      <c r="AB384" s="75"/>
      <c r="AC384" s="76">
        <f t="shared" ref="AC384:AC446" si="74">AB384</f>
        <v>0</v>
      </c>
      <c r="AD384" s="75">
        <v>0</v>
      </c>
      <c r="AE384" s="75">
        <v>0</v>
      </c>
      <c r="AF384" s="75">
        <v>0</v>
      </c>
      <c r="AG384" s="75">
        <v>5</v>
      </c>
      <c r="AH384" s="76">
        <f>(AD384*'MS-8,9,10 Domain 3 Weights'!$B$2)+(AE384*'MS-8,9,10 Domain 3 Weights'!$B$3)+(AF384*'MS-8,9,10 Domain 3 Weights'!$B$4)+(AG384*'MS-8,9,10 Domain 3 Weights'!$B$5)</f>
        <v>1</v>
      </c>
      <c r="AI384" s="75">
        <v>3</v>
      </c>
      <c r="AJ384" s="75">
        <v>3</v>
      </c>
      <c r="AK384" s="75">
        <v>3</v>
      </c>
      <c r="AL384" s="76">
        <f t="shared" ref="AL384:AL446" si="75">SUM(AI384:AK384)</f>
        <v>9</v>
      </c>
      <c r="AM384" s="78" t="str">
        <f t="shared" si="63"/>
        <v>No</v>
      </c>
      <c r="AN384" s="78" t="str">
        <f t="shared" si="64"/>
        <v>NOT SELECTED</v>
      </c>
      <c r="AO384" s="78" t="str">
        <f t="shared" si="65"/>
        <v>NOT SELECTED</v>
      </c>
      <c r="AP384" s="60" t="s">
        <v>869</v>
      </c>
      <c r="AQ384" s="73"/>
      <c r="AR384" s="73"/>
    </row>
    <row r="385" spans="1:44" ht="48">
      <c r="A385" s="1" t="s">
        <v>549</v>
      </c>
      <c r="B385" s="70" t="s">
        <v>536</v>
      </c>
      <c r="C385" s="71">
        <v>2</v>
      </c>
      <c r="D385" s="72" t="s">
        <v>895</v>
      </c>
      <c r="E385" s="72"/>
      <c r="F385" s="73" t="s">
        <v>551</v>
      </c>
      <c r="G385" s="74" t="s">
        <v>22</v>
      </c>
      <c r="H385" s="73" t="s">
        <v>539</v>
      </c>
      <c r="I385" s="73" t="s">
        <v>754</v>
      </c>
      <c r="J385" s="73" t="s">
        <v>765</v>
      </c>
      <c r="K385" s="73" t="s">
        <v>727</v>
      </c>
      <c r="L385" s="73"/>
      <c r="M385" s="75">
        <v>3</v>
      </c>
      <c r="N385" s="75">
        <v>4</v>
      </c>
      <c r="O385" s="75">
        <v>4</v>
      </c>
      <c r="P385" s="75">
        <v>4</v>
      </c>
      <c r="Q385" s="75">
        <v>4</v>
      </c>
      <c r="R385" s="75">
        <v>4</v>
      </c>
      <c r="S385" s="76">
        <f t="shared" si="71"/>
        <v>15</v>
      </c>
      <c r="T385" s="75"/>
      <c r="U385" s="76">
        <f t="shared" si="67"/>
        <v>0</v>
      </c>
      <c r="V385" s="75"/>
      <c r="W385" s="75"/>
      <c r="X385" s="75"/>
      <c r="Y385" s="76">
        <f t="shared" si="72"/>
        <v>0</v>
      </c>
      <c r="Z385" s="75"/>
      <c r="AA385" s="76">
        <f t="shared" si="73"/>
        <v>0</v>
      </c>
      <c r="AB385" s="75"/>
      <c r="AC385" s="76">
        <f t="shared" si="74"/>
        <v>0</v>
      </c>
      <c r="AD385" s="75">
        <v>0</v>
      </c>
      <c r="AE385" s="75">
        <v>0</v>
      </c>
      <c r="AF385" s="75">
        <v>0</v>
      </c>
      <c r="AG385" s="75">
        <v>5</v>
      </c>
      <c r="AH385" s="76">
        <f>(AD385*'MS-8,9,10 Domain 3 Weights'!$B$2)+(AE385*'MS-8,9,10 Domain 3 Weights'!$B$3)+(AF385*'MS-8,9,10 Domain 3 Weights'!$B$4)+(AG385*'MS-8,9,10 Domain 3 Weights'!$B$5)</f>
        <v>1</v>
      </c>
      <c r="AI385" s="75">
        <v>3</v>
      </c>
      <c r="AJ385" s="75">
        <v>3</v>
      </c>
      <c r="AK385" s="75">
        <v>3</v>
      </c>
      <c r="AL385" s="76">
        <f t="shared" si="75"/>
        <v>9</v>
      </c>
      <c r="AM385" s="78" t="str">
        <f t="shared" ref="AM385:AM447" si="76">IF(OR(U385&gt;=$Q$2,Y385&gt;=$Q$3,AA385&gt;=$Q$4,AC385&gt;=$Q$5,AH385&gt;=$Q$6),"Yes","No")</f>
        <v>No</v>
      </c>
      <c r="AN385" s="78" t="str">
        <f t="shared" ref="AN385:AN447" si="77">IF(AND(S385&gt;=$Q$1,AM385="Yes"),"SELECTED","NOT SELECTED")</f>
        <v>NOT SELECTED</v>
      </c>
      <c r="AO385" s="78" t="str">
        <f t="shared" ref="AO385:AO447" si="78">IF(AND(AN385="SELECTED",AL385&gt;=$Q$7),"CORE","NOT SELECTED")</f>
        <v>NOT SELECTED</v>
      </c>
      <c r="AP385" s="60" t="s">
        <v>869</v>
      </c>
      <c r="AQ385" s="73"/>
      <c r="AR385" s="73"/>
    </row>
    <row r="386" spans="1:44" ht="36.75" customHeight="1">
      <c r="A386" s="1" t="s">
        <v>549</v>
      </c>
      <c r="B386" s="70" t="s">
        <v>536</v>
      </c>
      <c r="C386" s="71">
        <v>3</v>
      </c>
      <c r="D386" s="72" t="s">
        <v>895</v>
      </c>
      <c r="E386" s="72"/>
      <c r="F386" s="73" t="s">
        <v>552</v>
      </c>
      <c r="G386" s="74" t="s">
        <v>244</v>
      </c>
      <c r="H386" s="73" t="s">
        <v>245</v>
      </c>
      <c r="I386" s="73" t="s">
        <v>754</v>
      </c>
      <c r="J386" s="73" t="s">
        <v>766</v>
      </c>
      <c r="K386" s="73" t="s">
        <v>727</v>
      </c>
      <c r="L386" s="73"/>
      <c r="M386" s="75">
        <v>4</v>
      </c>
      <c r="N386" s="75">
        <v>4</v>
      </c>
      <c r="O386" s="75">
        <v>4</v>
      </c>
      <c r="P386" s="75">
        <v>4</v>
      </c>
      <c r="Q386" s="75">
        <v>3</v>
      </c>
      <c r="R386" s="75">
        <v>4</v>
      </c>
      <c r="S386" s="76">
        <f t="shared" si="71"/>
        <v>16</v>
      </c>
      <c r="T386" s="75"/>
      <c r="U386" s="76">
        <f t="shared" si="67"/>
        <v>0</v>
      </c>
      <c r="V386" s="75"/>
      <c r="W386" s="75"/>
      <c r="X386" s="75"/>
      <c r="Y386" s="76">
        <f t="shared" si="72"/>
        <v>0</v>
      </c>
      <c r="Z386" s="75"/>
      <c r="AA386" s="76">
        <f t="shared" si="73"/>
        <v>0</v>
      </c>
      <c r="AB386" s="75"/>
      <c r="AC386" s="76">
        <f t="shared" si="74"/>
        <v>0</v>
      </c>
      <c r="AD386" s="75">
        <v>5</v>
      </c>
      <c r="AE386" s="75">
        <v>0</v>
      </c>
      <c r="AF386" s="75">
        <v>0</v>
      </c>
      <c r="AG386" s="75">
        <v>5</v>
      </c>
      <c r="AH386" s="76">
        <f>(AD386*'MS-8,9,10 Domain 3 Weights'!$B$2)+(AE386*'MS-8,9,10 Domain 3 Weights'!$B$3)+(AF386*'MS-8,9,10 Domain 3 Weights'!$B$4)+(AG386*'MS-8,9,10 Domain 3 Weights'!$B$5)</f>
        <v>2.5</v>
      </c>
      <c r="AI386" s="75">
        <v>3</v>
      </c>
      <c r="AJ386" s="75">
        <v>3</v>
      </c>
      <c r="AK386" s="75">
        <v>3</v>
      </c>
      <c r="AL386" s="76">
        <f t="shared" si="75"/>
        <v>9</v>
      </c>
      <c r="AM386" s="78" t="str">
        <f t="shared" si="76"/>
        <v>Yes</v>
      </c>
      <c r="AN386" s="78" t="str">
        <f t="shared" si="77"/>
        <v>SELECTED</v>
      </c>
      <c r="AO386" s="78" t="str">
        <f t="shared" si="78"/>
        <v>NOT SELECTED</v>
      </c>
      <c r="AP386" s="60" t="s">
        <v>869</v>
      </c>
      <c r="AQ386" s="73"/>
      <c r="AR386" s="73"/>
    </row>
    <row r="387" spans="1:44" ht="32">
      <c r="A387" s="1" t="s">
        <v>549</v>
      </c>
      <c r="B387" s="70" t="s">
        <v>536</v>
      </c>
      <c r="C387" s="71">
        <v>4</v>
      </c>
      <c r="D387" s="72" t="s">
        <v>895</v>
      </c>
      <c r="E387" s="72"/>
      <c r="F387" s="73" t="s">
        <v>553</v>
      </c>
      <c r="G387" s="74" t="s">
        <v>30</v>
      </c>
      <c r="H387" s="73" t="s">
        <v>241</v>
      </c>
      <c r="I387" s="73" t="s">
        <v>754</v>
      </c>
      <c r="J387" s="73" t="s">
        <v>767</v>
      </c>
      <c r="K387" s="73" t="s">
        <v>727</v>
      </c>
      <c r="L387" s="73"/>
      <c r="M387" s="75">
        <v>3</v>
      </c>
      <c r="N387" s="75">
        <v>4</v>
      </c>
      <c r="O387" s="75">
        <v>4</v>
      </c>
      <c r="P387" s="75">
        <v>4</v>
      </c>
      <c r="Q387" s="75">
        <v>4</v>
      </c>
      <c r="R387" s="75">
        <v>4</v>
      </c>
      <c r="S387" s="76">
        <f t="shared" si="71"/>
        <v>15</v>
      </c>
      <c r="T387" s="75"/>
      <c r="U387" s="76">
        <f t="shared" si="67"/>
        <v>0</v>
      </c>
      <c r="V387" s="75"/>
      <c r="W387" s="75"/>
      <c r="X387" s="75"/>
      <c r="Y387" s="76">
        <f t="shared" si="72"/>
        <v>0</v>
      </c>
      <c r="Z387" s="75"/>
      <c r="AA387" s="76">
        <f t="shared" si="73"/>
        <v>0</v>
      </c>
      <c r="AB387" s="75"/>
      <c r="AC387" s="76">
        <f t="shared" si="74"/>
        <v>0</v>
      </c>
      <c r="AD387" s="75">
        <v>5</v>
      </c>
      <c r="AE387" s="75">
        <v>0</v>
      </c>
      <c r="AF387" s="75">
        <v>0</v>
      </c>
      <c r="AG387" s="75">
        <v>5</v>
      </c>
      <c r="AH387" s="76">
        <f>(AD387*'MS-8,9,10 Domain 3 Weights'!$B$2)+(AE387*'MS-8,9,10 Domain 3 Weights'!$B$3)+(AF387*'MS-8,9,10 Domain 3 Weights'!$B$4)+(AG387*'MS-8,9,10 Domain 3 Weights'!$B$5)</f>
        <v>2.5</v>
      </c>
      <c r="AI387" s="75">
        <v>3</v>
      </c>
      <c r="AJ387" s="75">
        <v>3</v>
      </c>
      <c r="AK387" s="75">
        <v>3</v>
      </c>
      <c r="AL387" s="76">
        <f t="shared" si="75"/>
        <v>9</v>
      </c>
      <c r="AM387" s="78" t="str">
        <f t="shared" si="76"/>
        <v>Yes</v>
      </c>
      <c r="AN387" s="78" t="str">
        <f t="shared" si="77"/>
        <v>NOT SELECTED</v>
      </c>
      <c r="AO387" s="78" t="str">
        <f t="shared" si="78"/>
        <v>NOT SELECTED</v>
      </c>
      <c r="AP387" s="60" t="s">
        <v>862</v>
      </c>
      <c r="AQ387" s="73"/>
      <c r="AR387" s="73"/>
    </row>
    <row r="388" spans="1:44" ht="40.5" customHeight="1">
      <c r="A388" s="1" t="s">
        <v>549</v>
      </c>
      <c r="B388" s="70" t="s">
        <v>536</v>
      </c>
      <c r="C388" s="71">
        <v>5</v>
      </c>
      <c r="D388" s="72" t="s">
        <v>895</v>
      </c>
      <c r="E388" s="72"/>
      <c r="F388" s="73" t="s">
        <v>554</v>
      </c>
      <c r="G388" s="74" t="s">
        <v>43</v>
      </c>
      <c r="H388" s="73" t="s">
        <v>555</v>
      </c>
      <c r="I388" s="73" t="s">
        <v>754</v>
      </c>
      <c r="J388" s="73" t="s">
        <v>761</v>
      </c>
      <c r="K388" s="73" t="s">
        <v>727</v>
      </c>
      <c r="L388" s="73"/>
      <c r="M388" s="75">
        <v>3</v>
      </c>
      <c r="N388" s="75">
        <v>4</v>
      </c>
      <c r="O388" s="75">
        <v>4</v>
      </c>
      <c r="P388" s="75">
        <v>4</v>
      </c>
      <c r="Q388" s="75">
        <v>3</v>
      </c>
      <c r="R388" s="75">
        <v>4</v>
      </c>
      <c r="S388" s="76">
        <f t="shared" si="71"/>
        <v>15</v>
      </c>
      <c r="T388" s="75"/>
      <c r="U388" s="76">
        <f t="shared" si="67"/>
        <v>0</v>
      </c>
      <c r="V388" s="75"/>
      <c r="W388" s="75"/>
      <c r="X388" s="75"/>
      <c r="Y388" s="76">
        <f t="shared" si="72"/>
        <v>0</v>
      </c>
      <c r="Z388" s="75"/>
      <c r="AA388" s="76">
        <f t="shared" si="73"/>
        <v>0</v>
      </c>
      <c r="AB388" s="75"/>
      <c r="AC388" s="76">
        <f t="shared" si="74"/>
        <v>0</v>
      </c>
      <c r="AD388" s="75">
        <v>5</v>
      </c>
      <c r="AE388" s="75">
        <v>0</v>
      </c>
      <c r="AF388" s="75">
        <v>0</v>
      </c>
      <c r="AG388" s="75">
        <v>5</v>
      </c>
      <c r="AH388" s="76">
        <f>(AD388*'MS-8,9,10 Domain 3 Weights'!$B$2)+(AE388*'MS-8,9,10 Domain 3 Weights'!$B$3)+(AF388*'MS-8,9,10 Domain 3 Weights'!$B$4)+(AG388*'MS-8,9,10 Domain 3 Weights'!$B$5)</f>
        <v>2.5</v>
      </c>
      <c r="AI388" s="75">
        <v>3</v>
      </c>
      <c r="AJ388" s="75">
        <v>3</v>
      </c>
      <c r="AK388" s="75">
        <v>3</v>
      </c>
      <c r="AL388" s="76">
        <f t="shared" si="75"/>
        <v>9</v>
      </c>
      <c r="AM388" s="78" t="str">
        <f t="shared" si="76"/>
        <v>Yes</v>
      </c>
      <c r="AN388" s="78" t="str">
        <f t="shared" si="77"/>
        <v>NOT SELECTED</v>
      </c>
      <c r="AO388" s="78" t="str">
        <f t="shared" si="78"/>
        <v>NOT SELECTED</v>
      </c>
      <c r="AP388" s="60" t="s">
        <v>865</v>
      </c>
      <c r="AQ388" s="73"/>
      <c r="AR388" s="73"/>
    </row>
    <row r="389" spans="1:44" ht="80">
      <c r="A389" s="1" t="s">
        <v>549</v>
      </c>
      <c r="B389" s="70" t="s">
        <v>536</v>
      </c>
      <c r="C389" s="71">
        <v>6</v>
      </c>
      <c r="D389" s="72" t="s">
        <v>895</v>
      </c>
      <c r="E389" s="72"/>
      <c r="F389" s="73" t="s">
        <v>556</v>
      </c>
      <c r="G389" s="74" t="s">
        <v>36</v>
      </c>
      <c r="H389" s="73" t="s">
        <v>557</v>
      </c>
      <c r="I389" s="73" t="s">
        <v>754</v>
      </c>
      <c r="J389" s="73" t="s">
        <v>761</v>
      </c>
      <c r="K389" s="73" t="s">
        <v>727</v>
      </c>
      <c r="L389" s="73"/>
      <c r="M389" s="75">
        <v>3</v>
      </c>
      <c r="N389" s="75">
        <v>4</v>
      </c>
      <c r="O389" s="75">
        <v>4</v>
      </c>
      <c r="P389" s="75">
        <v>4</v>
      </c>
      <c r="Q389" s="75">
        <v>3</v>
      </c>
      <c r="R389" s="75">
        <v>4</v>
      </c>
      <c r="S389" s="76">
        <f t="shared" si="71"/>
        <v>15</v>
      </c>
      <c r="T389" s="75"/>
      <c r="U389" s="76">
        <f t="shared" si="67"/>
        <v>0</v>
      </c>
      <c r="V389" s="75"/>
      <c r="W389" s="75"/>
      <c r="X389" s="75"/>
      <c r="Y389" s="76">
        <f t="shared" si="72"/>
        <v>0</v>
      </c>
      <c r="Z389" s="75"/>
      <c r="AA389" s="76">
        <f t="shared" si="73"/>
        <v>0</v>
      </c>
      <c r="AB389" s="75"/>
      <c r="AC389" s="76">
        <f t="shared" si="74"/>
        <v>0</v>
      </c>
      <c r="AD389" s="75">
        <v>5</v>
      </c>
      <c r="AE389" s="75">
        <v>0</v>
      </c>
      <c r="AF389" s="75">
        <v>0</v>
      </c>
      <c r="AG389" s="75">
        <v>5</v>
      </c>
      <c r="AH389" s="76">
        <f>(AD389*'MS-8,9,10 Domain 3 Weights'!$B$2)+(AE389*'MS-8,9,10 Domain 3 Weights'!$B$3)+(AF389*'MS-8,9,10 Domain 3 Weights'!$B$4)+(AG389*'MS-8,9,10 Domain 3 Weights'!$B$5)</f>
        <v>2.5</v>
      </c>
      <c r="AI389" s="75">
        <v>3</v>
      </c>
      <c r="AJ389" s="75">
        <v>3</v>
      </c>
      <c r="AK389" s="75">
        <v>3</v>
      </c>
      <c r="AL389" s="76">
        <f t="shared" si="75"/>
        <v>9</v>
      </c>
      <c r="AM389" s="78" t="str">
        <f t="shared" si="76"/>
        <v>Yes</v>
      </c>
      <c r="AN389" s="78" t="str">
        <f t="shared" si="77"/>
        <v>NOT SELECTED</v>
      </c>
      <c r="AO389" s="78" t="str">
        <f t="shared" si="78"/>
        <v>NOT SELECTED</v>
      </c>
      <c r="AP389" s="60" t="s">
        <v>862</v>
      </c>
      <c r="AQ389" s="73"/>
      <c r="AR389" s="73"/>
    </row>
    <row r="390" spans="1:44" ht="34.5" customHeight="1">
      <c r="A390" s="1" t="s">
        <v>549</v>
      </c>
      <c r="B390" s="70" t="s">
        <v>536</v>
      </c>
      <c r="C390" s="71">
        <v>9</v>
      </c>
      <c r="D390" s="72" t="s">
        <v>895</v>
      </c>
      <c r="E390" s="72"/>
      <c r="F390" s="73" t="s">
        <v>562</v>
      </c>
      <c r="G390" s="74" t="s">
        <v>559</v>
      </c>
      <c r="H390" s="73" t="s">
        <v>563</v>
      </c>
      <c r="I390" s="73" t="s">
        <v>754</v>
      </c>
      <c r="J390" s="73" t="s">
        <v>761</v>
      </c>
      <c r="K390" s="73" t="s">
        <v>726</v>
      </c>
      <c r="L390" s="73"/>
      <c r="M390" s="75">
        <v>4</v>
      </c>
      <c r="N390" s="75">
        <v>4</v>
      </c>
      <c r="O390" s="75">
        <v>4</v>
      </c>
      <c r="P390" s="75">
        <v>4</v>
      </c>
      <c r="Q390" s="75">
        <v>3</v>
      </c>
      <c r="R390" s="75">
        <v>4</v>
      </c>
      <c r="S390" s="76">
        <f t="shared" si="71"/>
        <v>16</v>
      </c>
      <c r="T390" s="75"/>
      <c r="U390" s="76">
        <f t="shared" si="67"/>
        <v>0</v>
      </c>
      <c r="V390" s="75"/>
      <c r="W390" s="75"/>
      <c r="X390" s="75"/>
      <c r="Y390" s="76">
        <f t="shared" si="72"/>
        <v>0</v>
      </c>
      <c r="Z390" s="75"/>
      <c r="AA390" s="76">
        <f t="shared" si="73"/>
        <v>0</v>
      </c>
      <c r="AB390" s="75"/>
      <c r="AC390" s="76">
        <f t="shared" si="74"/>
        <v>0</v>
      </c>
      <c r="AD390" s="75">
        <v>5</v>
      </c>
      <c r="AE390" s="75">
        <v>0</v>
      </c>
      <c r="AF390" s="75">
        <v>0</v>
      </c>
      <c r="AG390" s="75">
        <v>5</v>
      </c>
      <c r="AH390" s="76">
        <f>(AD390*'MS-8,9,10 Domain 3 Weights'!$B$2)+(AE390*'MS-8,9,10 Domain 3 Weights'!$B$3)+(AF390*'MS-8,9,10 Domain 3 Weights'!$B$4)+(AG390*'MS-8,9,10 Domain 3 Weights'!$B$5)</f>
        <v>2.5</v>
      </c>
      <c r="AI390" s="75">
        <v>3</v>
      </c>
      <c r="AJ390" s="75">
        <v>3</v>
      </c>
      <c r="AK390" s="75">
        <v>3</v>
      </c>
      <c r="AL390" s="76">
        <f t="shared" si="75"/>
        <v>9</v>
      </c>
      <c r="AM390" s="78" t="str">
        <f t="shared" si="76"/>
        <v>Yes</v>
      </c>
      <c r="AN390" s="78" t="str">
        <f t="shared" si="77"/>
        <v>SELECTED</v>
      </c>
      <c r="AO390" s="78" t="str">
        <f t="shared" si="78"/>
        <v>NOT SELECTED</v>
      </c>
      <c r="AP390" s="60" t="s">
        <v>865</v>
      </c>
      <c r="AQ390" s="73"/>
      <c r="AR390" s="73"/>
    </row>
    <row r="391" spans="1:44" ht="36" customHeight="1">
      <c r="A391" s="1" t="s">
        <v>549</v>
      </c>
      <c r="B391" s="70" t="s">
        <v>536</v>
      </c>
      <c r="C391" s="71">
        <v>7</v>
      </c>
      <c r="D391" s="72" t="s">
        <v>895</v>
      </c>
      <c r="E391" s="72"/>
      <c r="F391" s="73" t="s">
        <v>558</v>
      </c>
      <c r="G391" s="74" t="s">
        <v>559</v>
      </c>
      <c r="H391" s="73" t="s">
        <v>560</v>
      </c>
      <c r="I391" s="73" t="s">
        <v>754</v>
      </c>
      <c r="J391" s="73" t="s">
        <v>762</v>
      </c>
      <c r="K391" s="73" t="s">
        <v>727</v>
      </c>
      <c r="L391" s="73"/>
      <c r="M391" s="75">
        <v>4</v>
      </c>
      <c r="N391" s="75">
        <v>4</v>
      </c>
      <c r="O391" s="75">
        <v>4</v>
      </c>
      <c r="P391" s="75">
        <v>4</v>
      </c>
      <c r="Q391" s="75">
        <v>3</v>
      </c>
      <c r="R391" s="75">
        <v>4</v>
      </c>
      <c r="S391" s="76">
        <f t="shared" si="71"/>
        <v>16</v>
      </c>
      <c r="T391" s="75"/>
      <c r="U391" s="76">
        <f t="shared" si="67"/>
        <v>0</v>
      </c>
      <c r="V391" s="75"/>
      <c r="W391" s="75"/>
      <c r="X391" s="75"/>
      <c r="Y391" s="76">
        <f t="shared" si="72"/>
        <v>0</v>
      </c>
      <c r="Z391" s="75"/>
      <c r="AA391" s="76">
        <f t="shared" si="73"/>
        <v>0</v>
      </c>
      <c r="AB391" s="75"/>
      <c r="AC391" s="76">
        <f t="shared" si="74"/>
        <v>0</v>
      </c>
      <c r="AD391" s="75">
        <v>5</v>
      </c>
      <c r="AE391" s="75">
        <v>5</v>
      </c>
      <c r="AF391" s="75">
        <v>0</v>
      </c>
      <c r="AG391" s="75">
        <v>5</v>
      </c>
      <c r="AH391" s="76">
        <f>(AD391*'MS-8,9,10 Domain 3 Weights'!$B$2)+(AE391*'MS-8,9,10 Domain 3 Weights'!$B$3)+(AF391*'MS-8,9,10 Domain 3 Weights'!$B$4)+(AG391*'MS-8,9,10 Domain 3 Weights'!$B$5)</f>
        <v>3.5</v>
      </c>
      <c r="AI391" s="75">
        <v>3</v>
      </c>
      <c r="AJ391" s="75">
        <v>3</v>
      </c>
      <c r="AK391" s="75">
        <v>3</v>
      </c>
      <c r="AL391" s="76">
        <f t="shared" si="75"/>
        <v>9</v>
      </c>
      <c r="AM391" s="78" t="str">
        <f t="shared" si="76"/>
        <v>Yes</v>
      </c>
      <c r="AN391" s="78" t="str">
        <f t="shared" si="77"/>
        <v>SELECTED</v>
      </c>
      <c r="AO391" s="78" t="str">
        <f t="shared" si="78"/>
        <v>NOT SELECTED</v>
      </c>
      <c r="AP391" s="60" t="s">
        <v>868</v>
      </c>
      <c r="AQ391" s="73"/>
      <c r="AR391" s="73"/>
    </row>
    <row r="392" spans="1:44" ht="40.5" customHeight="1">
      <c r="A392" s="1" t="s">
        <v>549</v>
      </c>
      <c r="B392" s="70" t="s">
        <v>536</v>
      </c>
      <c r="C392" s="71">
        <v>8</v>
      </c>
      <c r="D392" s="72" t="s">
        <v>895</v>
      </c>
      <c r="E392" s="72"/>
      <c r="F392" s="73" t="s">
        <v>561</v>
      </c>
      <c r="G392" s="74" t="s">
        <v>559</v>
      </c>
      <c r="H392" s="73" t="s">
        <v>560</v>
      </c>
      <c r="I392" s="73" t="s">
        <v>754</v>
      </c>
      <c r="J392" s="73" t="s">
        <v>762</v>
      </c>
      <c r="K392" s="73" t="s">
        <v>727</v>
      </c>
      <c r="L392" s="73"/>
      <c r="M392" s="75">
        <v>4</v>
      </c>
      <c r="N392" s="75">
        <v>3</v>
      </c>
      <c r="O392" s="75">
        <v>4</v>
      </c>
      <c r="P392" s="75">
        <v>4</v>
      </c>
      <c r="Q392" s="75">
        <v>3</v>
      </c>
      <c r="R392" s="75">
        <v>4</v>
      </c>
      <c r="S392" s="76">
        <f t="shared" si="71"/>
        <v>15</v>
      </c>
      <c r="T392" s="75"/>
      <c r="U392" s="76">
        <f t="shared" si="67"/>
        <v>0</v>
      </c>
      <c r="V392" s="75"/>
      <c r="W392" s="75"/>
      <c r="X392" s="75"/>
      <c r="Y392" s="76">
        <f t="shared" si="72"/>
        <v>0</v>
      </c>
      <c r="Z392" s="75"/>
      <c r="AA392" s="76">
        <f t="shared" si="73"/>
        <v>0</v>
      </c>
      <c r="AB392" s="75"/>
      <c r="AC392" s="76">
        <f t="shared" si="74"/>
        <v>0</v>
      </c>
      <c r="AD392" s="75">
        <v>5</v>
      </c>
      <c r="AE392" s="75">
        <v>5</v>
      </c>
      <c r="AF392" s="75">
        <v>0</v>
      </c>
      <c r="AG392" s="75">
        <v>5</v>
      </c>
      <c r="AH392" s="76">
        <f>(AD392*'MS-8,9,10 Domain 3 Weights'!$B$2)+(AE392*'MS-8,9,10 Domain 3 Weights'!$B$3)+(AF392*'MS-8,9,10 Domain 3 Weights'!$B$4)+(AG392*'MS-8,9,10 Domain 3 Weights'!$B$5)</f>
        <v>3.5</v>
      </c>
      <c r="AI392" s="75">
        <v>3</v>
      </c>
      <c r="AJ392" s="75">
        <v>3</v>
      </c>
      <c r="AK392" s="75">
        <v>3</v>
      </c>
      <c r="AL392" s="76">
        <f t="shared" si="75"/>
        <v>9</v>
      </c>
      <c r="AM392" s="78" t="str">
        <f t="shared" si="76"/>
        <v>Yes</v>
      </c>
      <c r="AN392" s="78" t="str">
        <f t="shared" si="77"/>
        <v>NOT SELECTED</v>
      </c>
      <c r="AO392" s="78" t="str">
        <f t="shared" si="78"/>
        <v>NOT SELECTED</v>
      </c>
      <c r="AP392" s="60" t="s">
        <v>868</v>
      </c>
      <c r="AQ392" s="73"/>
      <c r="AR392" s="73"/>
    </row>
    <row r="393" spans="1:44" ht="40.5" customHeight="1">
      <c r="A393" s="1" t="s">
        <v>549</v>
      </c>
      <c r="B393" s="70" t="s">
        <v>536</v>
      </c>
      <c r="C393" s="71">
        <v>10</v>
      </c>
      <c r="D393" s="72" t="s">
        <v>895</v>
      </c>
      <c r="E393" s="72"/>
      <c r="F393" s="73" t="s">
        <v>564</v>
      </c>
      <c r="G393" s="74" t="s">
        <v>559</v>
      </c>
      <c r="H393" s="73" t="s">
        <v>560</v>
      </c>
      <c r="I393" s="73" t="s">
        <v>754</v>
      </c>
      <c r="J393" s="73" t="s">
        <v>762</v>
      </c>
      <c r="K393" s="73" t="s">
        <v>727</v>
      </c>
      <c r="L393" s="73"/>
      <c r="M393" s="75">
        <v>4</v>
      </c>
      <c r="N393" s="75">
        <v>4</v>
      </c>
      <c r="O393" s="75">
        <v>4</v>
      </c>
      <c r="P393" s="75">
        <v>4</v>
      </c>
      <c r="Q393" s="75">
        <v>3</v>
      </c>
      <c r="R393" s="75">
        <v>4</v>
      </c>
      <c r="S393" s="76">
        <f t="shared" si="71"/>
        <v>16</v>
      </c>
      <c r="T393" s="75"/>
      <c r="U393" s="76">
        <f t="shared" si="67"/>
        <v>0</v>
      </c>
      <c r="V393" s="75"/>
      <c r="W393" s="75"/>
      <c r="X393" s="75"/>
      <c r="Y393" s="76">
        <f t="shared" si="72"/>
        <v>0</v>
      </c>
      <c r="Z393" s="75"/>
      <c r="AA393" s="76">
        <f t="shared" si="73"/>
        <v>0</v>
      </c>
      <c r="AB393" s="75"/>
      <c r="AC393" s="76">
        <f t="shared" si="74"/>
        <v>0</v>
      </c>
      <c r="AD393" s="75">
        <v>5</v>
      </c>
      <c r="AE393" s="75">
        <v>5</v>
      </c>
      <c r="AF393" s="75">
        <v>0</v>
      </c>
      <c r="AG393" s="75">
        <v>5</v>
      </c>
      <c r="AH393" s="76">
        <f>(AD393*'MS-8,9,10 Domain 3 Weights'!$B$2)+(AE393*'MS-8,9,10 Domain 3 Weights'!$B$3)+(AF393*'MS-8,9,10 Domain 3 Weights'!$B$4)+(AG393*'MS-8,9,10 Domain 3 Weights'!$B$5)</f>
        <v>3.5</v>
      </c>
      <c r="AI393" s="75">
        <v>3</v>
      </c>
      <c r="AJ393" s="75">
        <v>3</v>
      </c>
      <c r="AK393" s="75">
        <v>3</v>
      </c>
      <c r="AL393" s="76">
        <f t="shared" si="75"/>
        <v>9</v>
      </c>
      <c r="AM393" s="78" t="str">
        <f t="shared" si="76"/>
        <v>Yes</v>
      </c>
      <c r="AN393" s="78" t="str">
        <f t="shared" si="77"/>
        <v>SELECTED</v>
      </c>
      <c r="AO393" s="78" t="str">
        <f t="shared" si="78"/>
        <v>NOT SELECTED</v>
      </c>
      <c r="AP393" s="60" t="s">
        <v>868</v>
      </c>
      <c r="AQ393" s="73"/>
      <c r="AR393" s="73"/>
    </row>
    <row r="394" spans="1:44" ht="39.75" customHeight="1">
      <c r="A394" s="1" t="s">
        <v>565</v>
      </c>
      <c r="B394" s="70" t="s">
        <v>536</v>
      </c>
      <c r="C394" s="71">
        <v>1</v>
      </c>
      <c r="D394" s="72" t="s">
        <v>895</v>
      </c>
      <c r="E394" s="72"/>
      <c r="F394" s="73" t="s">
        <v>566</v>
      </c>
      <c r="G394" s="74" t="s">
        <v>22</v>
      </c>
      <c r="H394" s="73" t="s">
        <v>152</v>
      </c>
      <c r="I394" s="73" t="s">
        <v>754</v>
      </c>
      <c r="J394" s="73" t="s">
        <v>765</v>
      </c>
      <c r="K394" s="73" t="s">
        <v>726</v>
      </c>
      <c r="L394" s="73" t="s">
        <v>268</v>
      </c>
      <c r="M394" s="75">
        <v>3</v>
      </c>
      <c r="N394" s="75">
        <v>4</v>
      </c>
      <c r="O394" s="75">
        <v>4</v>
      </c>
      <c r="P394" s="75">
        <v>4</v>
      </c>
      <c r="Q394" s="75">
        <v>3</v>
      </c>
      <c r="R394" s="75">
        <v>3</v>
      </c>
      <c r="S394" s="76">
        <f t="shared" si="71"/>
        <v>15</v>
      </c>
      <c r="T394" s="75"/>
      <c r="U394" s="76">
        <f t="shared" si="67"/>
        <v>0</v>
      </c>
      <c r="V394" s="75"/>
      <c r="W394" s="75"/>
      <c r="X394" s="75"/>
      <c r="Y394" s="76">
        <f t="shared" si="72"/>
        <v>0</v>
      </c>
      <c r="Z394" s="75"/>
      <c r="AA394" s="76">
        <f t="shared" si="73"/>
        <v>0</v>
      </c>
      <c r="AB394" s="75"/>
      <c r="AC394" s="76">
        <f t="shared" si="74"/>
        <v>0</v>
      </c>
      <c r="AD394" s="75">
        <v>0</v>
      </c>
      <c r="AE394" s="75">
        <v>0</v>
      </c>
      <c r="AF394" s="75">
        <v>5</v>
      </c>
      <c r="AG394" s="75">
        <v>5</v>
      </c>
      <c r="AH394" s="76">
        <f>(AD394*'MS-8,9,10 Domain 3 Weights'!$B$2)+(AE394*'MS-8,9,10 Domain 3 Weights'!$B$3)+(AF394*'MS-8,9,10 Domain 3 Weights'!$B$4)+(AG394*'MS-8,9,10 Domain 3 Weights'!$B$5)</f>
        <v>2.5</v>
      </c>
      <c r="AI394" s="75">
        <v>3</v>
      </c>
      <c r="AJ394" s="75">
        <v>3</v>
      </c>
      <c r="AK394" s="75">
        <v>3</v>
      </c>
      <c r="AL394" s="76">
        <f t="shared" si="75"/>
        <v>9</v>
      </c>
      <c r="AM394" s="78" t="str">
        <f t="shared" si="76"/>
        <v>Yes</v>
      </c>
      <c r="AN394" s="78" t="str">
        <f t="shared" si="77"/>
        <v>NOT SELECTED</v>
      </c>
      <c r="AO394" s="78" t="str">
        <f t="shared" si="78"/>
        <v>NOT SELECTED</v>
      </c>
      <c r="AP394" s="60" t="s">
        <v>869</v>
      </c>
      <c r="AQ394" s="73"/>
      <c r="AR394" s="73"/>
    </row>
    <row r="395" spans="1:44" ht="37.5" customHeight="1">
      <c r="A395" s="1" t="s">
        <v>565</v>
      </c>
      <c r="B395" s="70" t="s">
        <v>536</v>
      </c>
      <c r="C395" s="71">
        <v>2</v>
      </c>
      <c r="D395" s="72" t="s">
        <v>895</v>
      </c>
      <c r="E395" s="72"/>
      <c r="F395" s="73" t="s">
        <v>567</v>
      </c>
      <c r="G395" s="74" t="s">
        <v>14</v>
      </c>
      <c r="H395" s="73" t="s">
        <v>15</v>
      </c>
      <c r="I395" s="73" t="s">
        <v>754</v>
      </c>
      <c r="J395" s="73" t="s">
        <v>764</v>
      </c>
      <c r="K395" s="73" t="s">
        <v>726</v>
      </c>
      <c r="L395" s="73" t="s">
        <v>268</v>
      </c>
      <c r="M395" s="75">
        <v>3</v>
      </c>
      <c r="N395" s="75">
        <v>4</v>
      </c>
      <c r="O395" s="75">
        <v>3</v>
      </c>
      <c r="P395" s="75">
        <v>4</v>
      </c>
      <c r="Q395" s="75">
        <v>3</v>
      </c>
      <c r="R395" s="75">
        <v>3</v>
      </c>
      <c r="S395" s="76">
        <f t="shared" si="71"/>
        <v>14</v>
      </c>
      <c r="T395" s="75"/>
      <c r="U395" s="76">
        <f t="shared" si="67"/>
        <v>0</v>
      </c>
      <c r="V395" s="75"/>
      <c r="W395" s="75"/>
      <c r="X395" s="75"/>
      <c r="Y395" s="76">
        <f t="shared" si="72"/>
        <v>0</v>
      </c>
      <c r="Z395" s="75"/>
      <c r="AA395" s="76">
        <f t="shared" si="73"/>
        <v>0</v>
      </c>
      <c r="AB395" s="75"/>
      <c r="AC395" s="76">
        <f t="shared" si="74"/>
        <v>0</v>
      </c>
      <c r="AD395" s="75">
        <v>0</v>
      </c>
      <c r="AE395" s="75">
        <v>0</v>
      </c>
      <c r="AF395" s="75">
        <v>5</v>
      </c>
      <c r="AG395" s="75">
        <v>5</v>
      </c>
      <c r="AH395" s="76">
        <f>(AD395*'MS-8,9,10 Domain 3 Weights'!$B$2)+(AE395*'MS-8,9,10 Domain 3 Weights'!$B$3)+(AF395*'MS-8,9,10 Domain 3 Weights'!$B$4)+(AG395*'MS-8,9,10 Domain 3 Weights'!$B$5)</f>
        <v>2.5</v>
      </c>
      <c r="AI395" s="75">
        <v>3</v>
      </c>
      <c r="AJ395" s="75">
        <v>3</v>
      </c>
      <c r="AK395" s="75">
        <v>3</v>
      </c>
      <c r="AL395" s="76">
        <f t="shared" si="75"/>
        <v>9</v>
      </c>
      <c r="AM395" s="78" t="str">
        <f t="shared" si="76"/>
        <v>Yes</v>
      </c>
      <c r="AN395" s="78" t="str">
        <f t="shared" si="77"/>
        <v>NOT SELECTED</v>
      </c>
      <c r="AO395" s="78" t="str">
        <f t="shared" si="78"/>
        <v>NOT SELECTED</v>
      </c>
      <c r="AP395" s="60" t="s">
        <v>869</v>
      </c>
      <c r="AQ395" s="73"/>
      <c r="AR395" s="73"/>
    </row>
    <row r="396" spans="1:44" ht="39">
      <c r="A396" s="1" t="s">
        <v>565</v>
      </c>
      <c r="B396" s="70" t="s">
        <v>536</v>
      </c>
      <c r="C396" s="71">
        <v>3</v>
      </c>
      <c r="D396" s="72" t="s">
        <v>895</v>
      </c>
      <c r="E396" s="72"/>
      <c r="F396" s="73" t="s">
        <v>568</v>
      </c>
      <c r="G396" s="74"/>
      <c r="H396" s="73" t="s">
        <v>557</v>
      </c>
      <c r="I396" s="73" t="s">
        <v>754</v>
      </c>
      <c r="J396" s="73" t="s">
        <v>765</v>
      </c>
      <c r="K396" s="73" t="s">
        <v>726</v>
      </c>
      <c r="L396" s="73" t="s">
        <v>268</v>
      </c>
      <c r="M396" s="75">
        <v>3</v>
      </c>
      <c r="N396" s="75">
        <v>4</v>
      </c>
      <c r="O396" s="75">
        <v>3</v>
      </c>
      <c r="P396" s="75">
        <v>4</v>
      </c>
      <c r="Q396" s="75">
        <v>3</v>
      </c>
      <c r="R396" s="75">
        <v>3</v>
      </c>
      <c r="S396" s="76">
        <f t="shared" si="71"/>
        <v>14</v>
      </c>
      <c r="T396" s="75"/>
      <c r="U396" s="76">
        <f t="shared" si="67"/>
        <v>0</v>
      </c>
      <c r="V396" s="75"/>
      <c r="W396" s="75"/>
      <c r="X396" s="75"/>
      <c r="Y396" s="76">
        <f t="shared" si="72"/>
        <v>0</v>
      </c>
      <c r="Z396" s="75"/>
      <c r="AA396" s="76">
        <f t="shared" si="73"/>
        <v>0</v>
      </c>
      <c r="AB396" s="75"/>
      <c r="AC396" s="76">
        <f t="shared" si="74"/>
        <v>0</v>
      </c>
      <c r="AD396" s="75">
        <v>0</v>
      </c>
      <c r="AE396" s="75">
        <v>0</v>
      </c>
      <c r="AF396" s="75">
        <v>5</v>
      </c>
      <c r="AG396" s="75">
        <v>5</v>
      </c>
      <c r="AH396" s="76">
        <f>(AD396*'MS-8,9,10 Domain 3 Weights'!$B$2)+(AE396*'MS-8,9,10 Domain 3 Weights'!$B$3)+(AF396*'MS-8,9,10 Domain 3 Weights'!$B$4)+(AG396*'MS-8,9,10 Domain 3 Weights'!$B$5)</f>
        <v>2.5</v>
      </c>
      <c r="AI396" s="75">
        <v>3</v>
      </c>
      <c r="AJ396" s="75">
        <v>3</v>
      </c>
      <c r="AK396" s="75">
        <v>3</v>
      </c>
      <c r="AL396" s="76">
        <f t="shared" si="75"/>
        <v>9</v>
      </c>
      <c r="AM396" s="78" t="str">
        <f t="shared" si="76"/>
        <v>Yes</v>
      </c>
      <c r="AN396" s="78" t="str">
        <f t="shared" si="77"/>
        <v>NOT SELECTED</v>
      </c>
      <c r="AO396" s="78" t="str">
        <f t="shared" si="78"/>
        <v>NOT SELECTED</v>
      </c>
      <c r="AP396" s="60" t="s">
        <v>864</v>
      </c>
      <c r="AQ396" s="73"/>
      <c r="AR396" s="73"/>
    </row>
    <row r="397" spans="1:44" ht="64">
      <c r="A397" s="1" t="s">
        <v>565</v>
      </c>
      <c r="B397" s="70" t="s">
        <v>536</v>
      </c>
      <c r="C397" s="71">
        <v>4</v>
      </c>
      <c r="D397" s="72" t="s">
        <v>895</v>
      </c>
      <c r="E397" s="72"/>
      <c r="F397" s="73" t="s">
        <v>569</v>
      </c>
      <c r="G397" s="74" t="s">
        <v>244</v>
      </c>
      <c r="H397" s="73" t="s">
        <v>525</v>
      </c>
      <c r="I397" s="73" t="s">
        <v>754</v>
      </c>
      <c r="J397" s="73" t="s">
        <v>766</v>
      </c>
      <c r="K397" s="73" t="s">
        <v>727</v>
      </c>
      <c r="L397" s="73" t="s">
        <v>226</v>
      </c>
      <c r="M397" s="75">
        <v>3</v>
      </c>
      <c r="N397" s="75">
        <v>4</v>
      </c>
      <c r="O397" s="75">
        <v>3</v>
      </c>
      <c r="P397" s="75">
        <v>4</v>
      </c>
      <c r="Q397" s="75">
        <v>3</v>
      </c>
      <c r="R397" s="75">
        <v>3</v>
      </c>
      <c r="S397" s="76">
        <f t="shared" si="71"/>
        <v>14</v>
      </c>
      <c r="T397" s="75"/>
      <c r="U397" s="76">
        <f t="shared" si="67"/>
        <v>0</v>
      </c>
      <c r="V397" s="75"/>
      <c r="W397" s="75"/>
      <c r="X397" s="75"/>
      <c r="Y397" s="76">
        <f t="shared" si="72"/>
        <v>0</v>
      </c>
      <c r="Z397" s="75"/>
      <c r="AA397" s="76">
        <f t="shared" si="73"/>
        <v>0</v>
      </c>
      <c r="AB397" s="75"/>
      <c r="AC397" s="76">
        <f t="shared" si="74"/>
        <v>0</v>
      </c>
      <c r="AD397" s="75">
        <v>0</v>
      </c>
      <c r="AE397" s="75">
        <v>0</v>
      </c>
      <c r="AF397" s="75">
        <v>5</v>
      </c>
      <c r="AG397" s="75">
        <v>5</v>
      </c>
      <c r="AH397" s="76">
        <f>(AD397*'MS-8,9,10 Domain 3 Weights'!$B$2)+(AE397*'MS-8,9,10 Domain 3 Weights'!$B$3)+(AF397*'MS-8,9,10 Domain 3 Weights'!$B$4)+(AG397*'MS-8,9,10 Domain 3 Weights'!$B$5)</f>
        <v>2.5</v>
      </c>
      <c r="AI397" s="75">
        <v>3</v>
      </c>
      <c r="AJ397" s="75">
        <v>3</v>
      </c>
      <c r="AK397" s="75">
        <v>3</v>
      </c>
      <c r="AL397" s="76">
        <f t="shared" si="75"/>
        <v>9</v>
      </c>
      <c r="AM397" s="78" t="str">
        <f t="shared" si="76"/>
        <v>Yes</v>
      </c>
      <c r="AN397" s="78" t="str">
        <f t="shared" si="77"/>
        <v>NOT SELECTED</v>
      </c>
      <c r="AO397" s="78" t="str">
        <f t="shared" si="78"/>
        <v>NOT SELECTED</v>
      </c>
      <c r="AP397" s="60" t="s">
        <v>869</v>
      </c>
      <c r="AQ397" s="73"/>
      <c r="AR397" s="73"/>
    </row>
    <row r="398" spans="1:44" ht="42" customHeight="1">
      <c r="A398" s="1" t="s">
        <v>565</v>
      </c>
      <c r="B398" s="70" t="s">
        <v>536</v>
      </c>
      <c r="C398" s="71">
        <v>5</v>
      </c>
      <c r="D398" s="72" t="s">
        <v>895</v>
      </c>
      <c r="E398" s="72"/>
      <c r="F398" s="73" t="s">
        <v>570</v>
      </c>
      <c r="G398" s="74" t="s">
        <v>30</v>
      </c>
      <c r="H398" s="73" t="s">
        <v>31</v>
      </c>
      <c r="I398" s="73" t="s">
        <v>754</v>
      </c>
      <c r="J398" s="73" t="s">
        <v>767</v>
      </c>
      <c r="K398" s="73" t="s">
        <v>727</v>
      </c>
      <c r="L398" s="73" t="s">
        <v>268</v>
      </c>
      <c r="M398" s="75">
        <v>3</v>
      </c>
      <c r="N398" s="75">
        <v>4</v>
      </c>
      <c r="O398" s="75">
        <v>3</v>
      </c>
      <c r="P398" s="75">
        <v>4</v>
      </c>
      <c r="Q398" s="75">
        <v>3</v>
      </c>
      <c r="R398" s="75">
        <v>3</v>
      </c>
      <c r="S398" s="76">
        <f t="shared" si="71"/>
        <v>14</v>
      </c>
      <c r="T398" s="75"/>
      <c r="U398" s="76">
        <f t="shared" si="67"/>
        <v>0</v>
      </c>
      <c r="V398" s="75"/>
      <c r="W398" s="75"/>
      <c r="X398" s="75"/>
      <c r="Y398" s="76">
        <f t="shared" si="72"/>
        <v>0</v>
      </c>
      <c r="Z398" s="75"/>
      <c r="AA398" s="76">
        <f t="shared" si="73"/>
        <v>0</v>
      </c>
      <c r="AB398" s="75"/>
      <c r="AC398" s="76">
        <f t="shared" si="74"/>
        <v>0</v>
      </c>
      <c r="AD398" s="75">
        <v>0</v>
      </c>
      <c r="AE398" s="75">
        <v>0</v>
      </c>
      <c r="AF398" s="75">
        <v>5</v>
      </c>
      <c r="AG398" s="75">
        <v>5</v>
      </c>
      <c r="AH398" s="76">
        <f>(AD398*'MS-8,9,10 Domain 3 Weights'!$B$2)+(AE398*'MS-8,9,10 Domain 3 Weights'!$B$3)+(AF398*'MS-8,9,10 Domain 3 Weights'!$B$4)+(AG398*'MS-8,9,10 Domain 3 Weights'!$B$5)</f>
        <v>2.5</v>
      </c>
      <c r="AI398" s="75">
        <v>3</v>
      </c>
      <c r="AJ398" s="75">
        <v>3</v>
      </c>
      <c r="AK398" s="75">
        <v>3</v>
      </c>
      <c r="AL398" s="76">
        <f t="shared" si="75"/>
        <v>9</v>
      </c>
      <c r="AM398" s="78" t="str">
        <f t="shared" si="76"/>
        <v>Yes</v>
      </c>
      <c r="AN398" s="78" t="str">
        <f t="shared" si="77"/>
        <v>NOT SELECTED</v>
      </c>
      <c r="AO398" s="78" t="str">
        <f t="shared" si="78"/>
        <v>NOT SELECTED</v>
      </c>
      <c r="AP398" s="60" t="s">
        <v>862</v>
      </c>
      <c r="AQ398" s="73"/>
      <c r="AR398" s="73"/>
    </row>
    <row r="399" spans="1:44" ht="44.25" customHeight="1">
      <c r="A399" s="1" t="s">
        <v>565</v>
      </c>
      <c r="B399" s="70" t="s">
        <v>536</v>
      </c>
      <c r="C399" s="71">
        <v>6</v>
      </c>
      <c r="D399" s="72" t="s">
        <v>895</v>
      </c>
      <c r="E399" s="72"/>
      <c r="F399" s="73" t="s">
        <v>571</v>
      </c>
      <c r="G399" s="74" t="s">
        <v>33</v>
      </c>
      <c r="H399" s="73" t="s">
        <v>155</v>
      </c>
      <c r="I399" s="73" t="s">
        <v>754</v>
      </c>
      <c r="J399" s="73" t="s">
        <v>772</v>
      </c>
      <c r="K399" s="73" t="s">
        <v>727</v>
      </c>
      <c r="L399" s="73" t="s">
        <v>268</v>
      </c>
      <c r="M399" s="75">
        <v>3</v>
      </c>
      <c r="N399" s="75">
        <v>4</v>
      </c>
      <c r="O399" s="75">
        <v>3</v>
      </c>
      <c r="P399" s="75">
        <v>4</v>
      </c>
      <c r="Q399" s="75">
        <v>3</v>
      </c>
      <c r="R399" s="75">
        <v>3</v>
      </c>
      <c r="S399" s="76">
        <f t="shared" si="71"/>
        <v>14</v>
      </c>
      <c r="T399" s="75"/>
      <c r="U399" s="76">
        <f t="shared" si="67"/>
        <v>0</v>
      </c>
      <c r="V399" s="75"/>
      <c r="W399" s="75"/>
      <c r="X399" s="75"/>
      <c r="Y399" s="76">
        <f t="shared" si="72"/>
        <v>0</v>
      </c>
      <c r="Z399" s="75"/>
      <c r="AA399" s="76">
        <f t="shared" si="73"/>
        <v>0</v>
      </c>
      <c r="AB399" s="75"/>
      <c r="AC399" s="76">
        <f t="shared" si="74"/>
        <v>0</v>
      </c>
      <c r="AD399" s="75">
        <v>0</v>
      </c>
      <c r="AE399" s="75">
        <v>0</v>
      </c>
      <c r="AF399" s="75">
        <v>5</v>
      </c>
      <c r="AG399" s="75">
        <v>5</v>
      </c>
      <c r="AH399" s="76">
        <f>(AD399*'MS-8,9,10 Domain 3 Weights'!$B$2)+(AE399*'MS-8,9,10 Domain 3 Weights'!$B$3)+(AF399*'MS-8,9,10 Domain 3 Weights'!$B$4)+(AG399*'MS-8,9,10 Domain 3 Weights'!$B$5)</f>
        <v>2.5</v>
      </c>
      <c r="AI399" s="75">
        <v>3</v>
      </c>
      <c r="AJ399" s="75">
        <v>3</v>
      </c>
      <c r="AK399" s="75">
        <v>3</v>
      </c>
      <c r="AL399" s="76">
        <f t="shared" si="75"/>
        <v>9</v>
      </c>
      <c r="AM399" s="78" t="str">
        <f t="shared" si="76"/>
        <v>Yes</v>
      </c>
      <c r="AN399" s="78" t="str">
        <f t="shared" si="77"/>
        <v>NOT SELECTED</v>
      </c>
      <c r="AO399" s="78" t="str">
        <f t="shared" si="78"/>
        <v>NOT SELECTED</v>
      </c>
      <c r="AP399" s="60" t="s">
        <v>869</v>
      </c>
      <c r="AQ399" s="73"/>
      <c r="AR399" s="73"/>
    </row>
    <row r="400" spans="1:44" ht="41.25" customHeight="1">
      <c r="A400" s="1" t="s">
        <v>565</v>
      </c>
      <c r="B400" s="70" t="s">
        <v>536</v>
      </c>
      <c r="C400" s="71">
        <v>7</v>
      </c>
      <c r="D400" s="72" t="s">
        <v>895</v>
      </c>
      <c r="E400" s="72"/>
      <c r="F400" s="73" t="s">
        <v>572</v>
      </c>
      <c r="G400" s="74" t="s">
        <v>30</v>
      </c>
      <c r="H400" s="73" t="s">
        <v>573</v>
      </c>
      <c r="I400" s="73" t="s">
        <v>754</v>
      </c>
      <c r="J400" s="73" t="s">
        <v>767</v>
      </c>
      <c r="K400" s="73" t="s">
        <v>727</v>
      </c>
      <c r="L400" s="73" t="s">
        <v>268</v>
      </c>
      <c r="M400" s="75">
        <v>3</v>
      </c>
      <c r="N400" s="75">
        <v>4</v>
      </c>
      <c r="O400" s="75">
        <v>3</v>
      </c>
      <c r="P400" s="75">
        <v>4</v>
      </c>
      <c r="Q400" s="75">
        <v>3</v>
      </c>
      <c r="R400" s="75">
        <v>3</v>
      </c>
      <c r="S400" s="76">
        <f t="shared" si="71"/>
        <v>14</v>
      </c>
      <c r="T400" s="75"/>
      <c r="U400" s="76">
        <f t="shared" si="67"/>
        <v>0</v>
      </c>
      <c r="V400" s="75"/>
      <c r="W400" s="75"/>
      <c r="X400" s="75"/>
      <c r="Y400" s="76">
        <f t="shared" si="72"/>
        <v>0</v>
      </c>
      <c r="Z400" s="75"/>
      <c r="AA400" s="76">
        <f t="shared" si="73"/>
        <v>0</v>
      </c>
      <c r="AB400" s="75"/>
      <c r="AC400" s="76">
        <f t="shared" si="74"/>
        <v>0</v>
      </c>
      <c r="AD400" s="75">
        <v>0</v>
      </c>
      <c r="AE400" s="75">
        <v>0</v>
      </c>
      <c r="AF400" s="75">
        <v>5</v>
      </c>
      <c r="AG400" s="75">
        <v>5</v>
      </c>
      <c r="AH400" s="76">
        <f>(AD400*'MS-8,9,10 Domain 3 Weights'!$B$2)+(AE400*'MS-8,9,10 Domain 3 Weights'!$B$3)+(AF400*'MS-8,9,10 Domain 3 Weights'!$B$4)+(AG400*'MS-8,9,10 Domain 3 Weights'!$B$5)</f>
        <v>2.5</v>
      </c>
      <c r="AI400" s="75">
        <v>3</v>
      </c>
      <c r="AJ400" s="75">
        <v>3</v>
      </c>
      <c r="AK400" s="75">
        <v>3</v>
      </c>
      <c r="AL400" s="76">
        <f t="shared" si="75"/>
        <v>9</v>
      </c>
      <c r="AM400" s="78" t="str">
        <f t="shared" si="76"/>
        <v>Yes</v>
      </c>
      <c r="AN400" s="78" t="str">
        <f t="shared" si="77"/>
        <v>NOT SELECTED</v>
      </c>
      <c r="AO400" s="78" t="str">
        <f t="shared" si="78"/>
        <v>NOT SELECTED</v>
      </c>
      <c r="AP400" s="60" t="s">
        <v>862</v>
      </c>
      <c r="AQ400" s="73"/>
      <c r="AR400" s="73"/>
    </row>
    <row r="401" spans="1:44" ht="33.75" customHeight="1">
      <c r="A401" s="1" t="s">
        <v>565</v>
      </c>
      <c r="B401" s="70" t="s">
        <v>536</v>
      </c>
      <c r="C401" s="71">
        <v>8</v>
      </c>
      <c r="D401" s="72" t="s">
        <v>895</v>
      </c>
      <c r="E401" s="72"/>
      <c r="F401" s="73" t="s">
        <v>574</v>
      </c>
      <c r="G401" s="74" t="s">
        <v>30</v>
      </c>
      <c r="H401" s="73" t="s">
        <v>31</v>
      </c>
      <c r="I401" s="73" t="s">
        <v>754</v>
      </c>
      <c r="J401" s="73" t="s">
        <v>767</v>
      </c>
      <c r="K401" s="73" t="s">
        <v>727</v>
      </c>
      <c r="L401" s="73" t="s">
        <v>268</v>
      </c>
      <c r="M401" s="75">
        <v>3</v>
      </c>
      <c r="N401" s="75">
        <v>4</v>
      </c>
      <c r="O401" s="75">
        <v>3</v>
      </c>
      <c r="P401" s="75">
        <v>4</v>
      </c>
      <c r="Q401" s="75">
        <v>3</v>
      </c>
      <c r="R401" s="75">
        <v>3</v>
      </c>
      <c r="S401" s="76">
        <f t="shared" si="71"/>
        <v>14</v>
      </c>
      <c r="T401" s="75"/>
      <c r="U401" s="76">
        <f t="shared" si="67"/>
        <v>0</v>
      </c>
      <c r="V401" s="75"/>
      <c r="W401" s="75"/>
      <c r="X401" s="75"/>
      <c r="Y401" s="76">
        <f t="shared" si="72"/>
        <v>0</v>
      </c>
      <c r="Z401" s="75"/>
      <c r="AA401" s="76">
        <f t="shared" si="73"/>
        <v>0</v>
      </c>
      <c r="AB401" s="75"/>
      <c r="AC401" s="76">
        <f t="shared" si="74"/>
        <v>0</v>
      </c>
      <c r="AD401" s="75">
        <v>0</v>
      </c>
      <c r="AE401" s="75">
        <v>0</v>
      </c>
      <c r="AF401" s="75">
        <v>5</v>
      </c>
      <c r="AG401" s="75">
        <v>5</v>
      </c>
      <c r="AH401" s="76">
        <f>(AD401*'MS-8,9,10 Domain 3 Weights'!$B$2)+(AE401*'MS-8,9,10 Domain 3 Weights'!$B$3)+(AF401*'MS-8,9,10 Domain 3 Weights'!$B$4)+(AG401*'MS-8,9,10 Domain 3 Weights'!$B$5)</f>
        <v>2.5</v>
      </c>
      <c r="AI401" s="75">
        <v>3</v>
      </c>
      <c r="AJ401" s="75">
        <v>3</v>
      </c>
      <c r="AK401" s="75">
        <v>3</v>
      </c>
      <c r="AL401" s="76">
        <f t="shared" si="75"/>
        <v>9</v>
      </c>
      <c r="AM401" s="78" t="str">
        <f t="shared" si="76"/>
        <v>Yes</v>
      </c>
      <c r="AN401" s="78" t="str">
        <f t="shared" si="77"/>
        <v>NOT SELECTED</v>
      </c>
      <c r="AO401" s="78" t="str">
        <f t="shared" si="78"/>
        <v>NOT SELECTED</v>
      </c>
      <c r="AP401" s="60" t="s">
        <v>862</v>
      </c>
      <c r="AQ401" s="73"/>
      <c r="AR401" s="73"/>
    </row>
    <row r="402" spans="1:44" ht="42.75" customHeight="1">
      <c r="A402" s="1" t="s">
        <v>565</v>
      </c>
      <c r="B402" s="70" t="s">
        <v>536</v>
      </c>
      <c r="C402" s="71">
        <v>9</v>
      </c>
      <c r="D402" s="72" t="s">
        <v>895</v>
      </c>
      <c r="E402" s="72"/>
      <c r="F402" s="73" t="s">
        <v>575</v>
      </c>
      <c r="G402" s="74" t="s">
        <v>30</v>
      </c>
      <c r="H402" s="73" t="s">
        <v>573</v>
      </c>
      <c r="I402" s="73" t="s">
        <v>754</v>
      </c>
      <c r="J402" s="73" t="s">
        <v>767</v>
      </c>
      <c r="K402" s="73" t="s">
        <v>727</v>
      </c>
      <c r="L402" s="73" t="s">
        <v>268</v>
      </c>
      <c r="M402" s="75">
        <v>3</v>
      </c>
      <c r="N402" s="75">
        <v>4</v>
      </c>
      <c r="O402" s="75">
        <v>3</v>
      </c>
      <c r="P402" s="75">
        <v>4</v>
      </c>
      <c r="Q402" s="75">
        <v>3</v>
      </c>
      <c r="R402" s="75">
        <v>3</v>
      </c>
      <c r="S402" s="76">
        <f t="shared" si="71"/>
        <v>14</v>
      </c>
      <c r="T402" s="75"/>
      <c r="U402" s="76">
        <f t="shared" si="67"/>
        <v>0</v>
      </c>
      <c r="V402" s="75"/>
      <c r="W402" s="75"/>
      <c r="X402" s="75"/>
      <c r="Y402" s="76">
        <f t="shared" si="72"/>
        <v>0</v>
      </c>
      <c r="Z402" s="75"/>
      <c r="AA402" s="76">
        <f t="shared" si="73"/>
        <v>0</v>
      </c>
      <c r="AB402" s="75"/>
      <c r="AC402" s="76">
        <f t="shared" si="74"/>
        <v>0</v>
      </c>
      <c r="AD402" s="75">
        <v>0</v>
      </c>
      <c r="AE402" s="75">
        <v>0</v>
      </c>
      <c r="AF402" s="75">
        <v>5</v>
      </c>
      <c r="AG402" s="75">
        <v>5</v>
      </c>
      <c r="AH402" s="76">
        <f>(AD402*'MS-8,9,10 Domain 3 Weights'!$B$2)+(AE402*'MS-8,9,10 Domain 3 Weights'!$B$3)+(AF402*'MS-8,9,10 Domain 3 Weights'!$B$4)+(AG402*'MS-8,9,10 Domain 3 Weights'!$B$5)</f>
        <v>2.5</v>
      </c>
      <c r="AI402" s="75">
        <v>3</v>
      </c>
      <c r="AJ402" s="75">
        <v>3</v>
      </c>
      <c r="AK402" s="75">
        <v>3</v>
      </c>
      <c r="AL402" s="76">
        <f t="shared" si="75"/>
        <v>9</v>
      </c>
      <c r="AM402" s="78" t="str">
        <f t="shared" si="76"/>
        <v>Yes</v>
      </c>
      <c r="AN402" s="78" t="str">
        <f t="shared" si="77"/>
        <v>NOT SELECTED</v>
      </c>
      <c r="AO402" s="78" t="str">
        <f t="shared" si="78"/>
        <v>NOT SELECTED</v>
      </c>
      <c r="AP402" s="60" t="s">
        <v>862</v>
      </c>
      <c r="AQ402" s="73"/>
      <c r="AR402" s="73"/>
    </row>
    <row r="403" spans="1:44" ht="30.75" customHeight="1">
      <c r="A403" s="1" t="s">
        <v>565</v>
      </c>
      <c r="B403" s="70" t="s">
        <v>536</v>
      </c>
      <c r="C403" s="71">
        <v>10</v>
      </c>
      <c r="D403" s="72" t="s">
        <v>895</v>
      </c>
      <c r="E403" s="72"/>
      <c r="F403" s="73" t="s">
        <v>576</v>
      </c>
      <c r="G403" s="74" t="s">
        <v>30</v>
      </c>
      <c r="H403" s="73" t="s">
        <v>577</v>
      </c>
      <c r="I403" s="73" t="s">
        <v>754</v>
      </c>
      <c r="J403" s="73" t="s">
        <v>767</v>
      </c>
      <c r="K403" s="73" t="s">
        <v>726</v>
      </c>
      <c r="L403" s="73" t="s">
        <v>268</v>
      </c>
      <c r="M403" s="75">
        <v>4</v>
      </c>
      <c r="N403" s="75">
        <v>4</v>
      </c>
      <c r="O403" s="75">
        <v>4</v>
      </c>
      <c r="P403" s="75">
        <v>4</v>
      </c>
      <c r="Q403" s="75">
        <v>4</v>
      </c>
      <c r="R403" s="75">
        <v>4</v>
      </c>
      <c r="S403" s="76">
        <f t="shared" si="71"/>
        <v>16</v>
      </c>
      <c r="T403" s="75"/>
      <c r="U403" s="76">
        <f t="shared" si="67"/>
        <v>0</v>
      </c>
      <c r="V403" s="75"/>
      <c r="W403" s="75"/>
      <c r="X403" s="75"/>
      <c r="Y403" s="76">
        <f t="shared" si="72"/>
        <v>0</v>
      </c>
      <c r="Z403" s="75"/>
      <c r="AA403" s="76">
        <f t="shared" si="73"/>
        <v>0</v>
      </c>
      <c r="AB403" s="75"/>
      <c r="AC403" s="76">
        <f t="shared" si="74"/>
        <v>0</v>
      </c>
      <c r="AD403" s="75">
        <v>0</v>
      </c>
      <c r="AE403" s="75">
        <v>0</v>
      </c>
      <c r="AF403" s="75">
        <v>5</v>
      </c>
      <c r="AG403" s="75">
        <v>5</v>
      </c>
      <c r="AH403" s="76">
        <f>(AD403*'MS-8,9,10 Domain 3 Weights'!$B$2)+(AE403*'MS-8,9,10 Domain 3 Weights'!$B$3)+(AF403*'MS-8,9,10 Domain 3 Weights'!$B$4)+(AG403*'MS-8,9,10 Domain 3 Weights'!$B$5)</f>
        <v>2.5</v>
      </c>
      <c r="AI403" s="75">
        <v>3</v>
      </c>
      <c r="AJ403" s="75">
        <v>3</v>
      </c>
      <c r="AK403" s="75">
        <v>3</v>
      </c>
      <c r="AL403" s="76">
        <f t="shared" si="75"/>
        <v>9</v>
      </c>
      <c r="AM403" s="78" t="str">
        <f t="shared" si="76"/>
        <v>Yes</v>
      </c>
      <c r="AN403" s="78" t="str">
        <f t="shared" si="77"/>
        <v>SELECTED</v>
      </c>
      <c r="AO403" s="78" t="str">
        <f t="shared" si="78"/>
        <v>NOT SELECTED</v>
      </c>
      <c r="AP403" s="60" t="s">
        <v>872</v>
      </c>
      <c r="AQ403" s="73"/>
      <c r="AR403" s="73"/>
    </row>
    <row r="404" spans="1:44" ht="44.25" customHeight="1">
      <c r="A404" s="1" t="s">
        <v>565</v>
      </c>
      <c r="B404" s="70" t="s">
        <v>536</v>
      </c>
      <c r="C404" s="71">
        <v>11</v>
      </c>
      <c r="D404" s="72" t="s">
        <v>895</v>
      </c>
      <c r="E404" s="72"/>
      <c r="F404" s="73" t="s">
        <v>578</v>
      </c>
      <c r="G404" s="74" t="s">
        <v>30</v>
      </c>
      <c r="H404" s="73" t="s">
        <v>573</v>
      </c>
      <c r="I404" s="73" t="s">
        <v>754</v>
      </c>
      <c r="J404" s="73" t="s">
        <v>767</v>
      </c>
      <c r="K404" s="73" t="s">
        <v>726</v>
      </c>
      <c r="L404" s="73" t="s">
        <v>226</v>
      </c>
      <c r="M404" s="75">
        <v>4</v>
      </c>
      <c r="N404" s="75">
        <v>4</v>
      </c>
      <c r="O404" s="75">
        <v>4</v>
      </c>
      <c r="P404" s="75">
        <v>4</v>
      </c>
      <c r="Q404" s="75">
        <v>4</v>
      </c>
      <c r="R404" s="75">
        <v>4</v>
      </c>
      <c r="S404" s="76">
        <f t="shared" si="71"/>
        <v>16</v>
      </c>
      <c r="T404" s="75"/>
      <c r="U404" s="76">
        <f t="shared" si="67"/>
        <v>0</v>
      </c>
      <c r="V404" s="75"/>
      <c r="W404" s="75"/>
      <c r="X404" s="75"/>
      <c r="Y404" s="76">
        <f t="shared" si="72"/>
        <v>0</v>
      </c>
      <c r="Z404" s="75"/>
      <c r="AA404" s="76">
        <f t="shared" si="73"/>
        <v>0</v>
      </c>
      <c r="AB404" s="75"/>
      <c r="AC404" s="76">
        <f t="shared" si="74"/>
        <v>0</v>
      </c>
      <c r="AD404" s="75">
        <v>0</v>
      </c>
      <c r="AE404" s="75">
        <v>0</v>
      </c>
      <c r="AF404" s="75">
        <v>5</v>
      </c>
      <c r="AG404" s="75">
        <v>5</v>
      </c>
      <c r="AH404" s="76">
        <f>(AD404*'MS-8,9,10 Domain 3 Weights'!$B$2)+(AE404*'MS-8,9,10 Domain 3 Weights'!$B$3)+(AF404*'MS-8,9,10 Domain 3 Weights'!$B$4)+(AG404*'MS-8,9,10 Domain 3 Weights'!$B$5)</f>
        <v>2.5</v>
      </c>
      <c r="AI404" s="75">
        <v>3</v>
      </c>
      <c r="AJ404" s="75">
        <v>3</v>
      </c>
      <c r="AK404" s="75">
        <v>3</v>
      </c>
      <c r="AL404" s="76">
        <f t="shared" si="75"/>
        <v>9</v>
      </c>
      <c r="AM404" s="78" t="str">
        <f t="shared" si="76"/>
        <v>Yes</v>
      </c>
      <c r="AN404" s="78" t="str">
        <f t="shared" si="77"/>
        <v>SELECTED</v>
      </c>
      <c r="AO404" s="78" t="str">
        <f t="shared" si="78"/>
        <v>NOT SELECTED</v>
      </c>
      <c r="AP404" s="60" t="s">
        <v>872</v>
      </c>
      <c r="AQ404" s="73"/>
      <c r="AR404" s="73"/>
    </row>
    <row r="405" spans="1:44" ht="28.5" customHeight="1">
      <c r="A405" s="1" t="s">
        <v>565</v>
      </c>
      <c r="B405" s="70" t="s">
        <v>536</v>
      </c>
      <c r="C405" s="71">
        <v>12</v>
      </c>
      <c r="D405" s="72" t="s">
        <v>895</v>
      </c>
      <c r="E405" s="72"/>
      <c r="F405" s="73" t="s">
        <v>579</v>
      </c>
      <c r="G405" s="74" t="s">
        <v>36</v>
      </c>
      <c r="H405" s="73" t="s">
        <v>580</v>
      </c>
      <c r="I405" s="73" t="s">
        <v>754</v>
      </c>
      <c r="J405" s="73" t="s">
        <v>761</v>
      </c>
      <c r="K405" s="73" t="s">
        <v>727</v>
      </c>
      <c r="L405" s="73" t="s">
        <v>268</v>
      </c>
      <c r="M405" s="75">
        <v>4</v>
      </c>
      <c r="N405" s="75">
        <v>4</v>
      </c>
      <c r="O405" s="75">
        <v>4</v>
      </c>
      <c r="P405" s="75">
        <v>4</v>
      </c>
      <c r="Q405" s="75">
        <v>4</v>
      </c>
      <c r="R405" s="75">
        <v>3</v>
      </c>
      <c r="S405" s="76">
        <f t="shared" si="71"/>
        <v>16</v>
      </c>
      <c r="T405" s="75"/>
      <c r="U405" s="76">
        <f t="shared" si="67"/>
        <v>0</v>
      </c>
      <c r="V405" s="75"/>
      <c r="W405" s="75"/>
      <c r="X405" s="75"/>
      <c r="Y405" s="76">
        <f t="shared" si="72"/>
        <v>0</v>
      </c>
      <c r="Z405" s="75"/>
      <c r="AA405" s="76">
        <f t="shared" si="73"/>
        <v>0</v>
      </c>
      <c r="AB405" s="75"/>
      <c r="AC405" s="76">
        <f t="shared" si="74"/>
        <v>0</v>
      </c>
      <c r="AD405" s="75">
        <v>0</v>
      </c>
      <c r="AE405" s="75">
        <v>5</v>
      </c>
      <c r="AF405" s="75">
        <v>5</v>
      </c>
      <c r="AG405" s="75">
        <v>5</v>
      </c>
      <c r="AH405" s="76">
        <f>(AD405*'MS-8,9,10 Domain 3 Weights'!$B$2)+(AE405*'MS-8,9,10 Domain 3 Weights'!$B$3)+(AF405*'MS-8,9,10 Domain 3 Weights'!$B$4)+(AG405*'MS-8,9,10 Domain 3 Weights'!$B$5)</f>
        <v>3.5</v>
      </c>
      <c r="AI405" s="75">
        <v>3</v>
      </c>
      <c r="AJ405" s="75">
        <v>3</v>
      </c>
      <c r="AK405" s="75">
        <v>3</v>
      </c>
      <c r="AL405" s="76">
        <f t="shared" si="75"/>
        <v>9</v>
      </c>
      <c r="AM405" s="78" t="str">
        <f t="shared" si="76"/>
        <v>Yes</v>
      </c>
      <c r="AN405" s="78" t="str">
        <f t="shared" si="77"/>
        <v>SELECTED</v>
      </c>
      <c r="AO405" s="78" t="str">
        <f t="shared" si="78"/>
        <v>NOT SELECTED</v>
      </c>
      <c r="AP405" s="60" t="s">
        <v>872</v>
      </c>
      <c r="AQ405" s="73"/>
      <c r="AR405" s="73"/>
    </row>
    <row r="406" spans="1:44" ht="39.75" customHeight="1">
      <c r="A406" s="1" t="s">
        <v>565</v>
      </c>
      <c r="B406" s="70" t="s">
        <v>536</v>
      </c>
      <c r="C406" s="71">
        <v>13</v>
      </c>
      <c r="D406" s="72" t="s">
        <v>895</v>
      </c>
      <c r="E406" s="72"/>
      <c r="F406" s="73" t="s">
        <v>581</v>
      </c>
      <c r="G406" s="74" t="s">
        <v>948</v>
      </c>
      <c r="H406" s="73" t="s">
        <v>580</v>
      </c>
      <c r="I406" s="73" t="s">
        <v>754</v>
      </c>
      <c r="J406" s="73" t="s">
        <v>762</v>
      </c>
      <c r="K406" s="73" t="s">
        <v>726</v>
      </c>
      <c r="L406" s="73" t="s">
        <v>268</v>
      </c>
      <c r="M406" s="75">
        <v>4</v>
      </c>
      <c r="N406" s="75">
        <v>4</v>
      </c>
      <c r="O406" s="75">
        <v>4</v>
      </c>
      <c r="P406" s="75">
        <v>4</v>
      </c>
      <c r="Q406" s="75">
        <v>3</v>
      </c>
      <c r="R406" s="75">
        <v>4</v>
      </c>
      <c r="S406" s="76">
        <f t="shared" si="71"/>
        <v>16</v>
      </c>
      <c r="T406" s="75"/>
      <c r="U406" s="76">
        <f t="shared" ref="U406:U469" si="79">IF(D406="MS-1",T406*(VLOOKUP(J406,_tbl.MS1,3,FALSE)),T406)</f>
        <v>0</v>
      </c>
      <c r="V406" s="75"/>
      <c r="W406" s="75"/>
      <c r="X406" s="75"/>
      <c r="Y406" s="76">
        <f t="shared" si="72"/>
        <v>0</v>
      </c>
      <c r="Z406" s="75"/>
      <c r="AA406" s="76">
        <f t="shared" si="73"/>
        <v>0</v>
      </c>
      <c r="AB406" s="75"/>
      <c r="AC406" s="76">
        <f t="shared" si="74"/>
        <v>0</v>
      </c>
      <c r="AD406" s="75">
        <v>0</v>
      </c>
      <c r="AE406" s="75">
        <v>5</v>
      </c>
      <c r="AF406" s="75">
        <v>5</v>
      </c>
      <c r="AG406" s="75">
        <v>5</v>
      </c>
      <c r="AH406" s="76">
        <f>(AD406*'MS-8,9,10 Domain 3 Weights'!$B$2)+(AE406*'MS-8,9,10 Domain 3 Weights'!$B$3)+(AF406*'MS-8,9,10 Domain 3 Weights'!$B$4)+(AG406*'MS-8,9,10 Domain 3 Weights'!$B$5)</f>
        <v>3.5</v>
      </c>
      <c r="AI406" s="75">
        <v>3</v>
      </c>
      <c r="AJ406" s="75">
        <v>3</v>
      </c>
      <c r="AK406" s="75">
        <v>3</v>
      </c>
      <c r="AL406" s="76">
        <f t="shared" si="75"/>
        <v>9</v>
      </c>
      <c r="AM406" s="78" t="str">
        <f t="shared" si="76"/>
        <v>Yes</v>
      </c>
      <c r="AN406" s="78" t="str">
        <f t="shared" si="77"/>
        <v>SELECTED</v>
      </c>
      <c r="AO406" s="78" t="str">
        <f t="shared" si="78"/>
        <v>NOT SELECTED</v>
      </c>
      <c r="AP406" s="60" t="s">
        <v>868</v>
      </c>
      <c r="AQ406" s="73"/>
      <c r="AR406" s="73" t="s">
        <v>855</v>
      </c>
    </row>
    <row r="407" spans="1:44" ht="91">
      <c r="A407" s="1" t="s">
        <v>582</v>
      </c>
      <c r="B407" s="70" t="s">
        <v>583</v>
      </c>
      <c r="C407" s="71">
        <v>1</v>
      </c>
      <c r="D407" s="72" t="s">
        <v>891</v>
      </c>
      <c r="E407" s="72"/>
      <c r="F407" s="73" t="s">
        <v>584</v>
      </c>
      <c r="G407" s="74" t="s">
        <v>22</v>
      </c>
      <c r="H407" s="73" t="s">
        <v>285</v>
      </c>
      <c r="I407" s="73" t="s">
        <v>756</v>
      </c>
      <c r="J407" s="73" t="s">
        <v>765</v>
      </c>
      <c r="K407" s="73" t="s">
        <v>726</v>
      </c>
      <c r="L407" s="73"/>
      <c r="M407" s="75">
        <v>4</v>
      </c>
      <c r="N407" s="75">
        <v>4</v>
      </c>
      <c r="O407" s="75">
        <v>3</v>
      </c>
      <c r="P407" s="75">
        <v>3</v>
      </c>
      <c r="Q407" s="75">
        <v>3</v>
      </c>
      <c r="R407" s="75">
        <v>3</v>
      </c>
      <c r="S407" s="76">
        <f>SUM(M407:$P407)</f>
        <v>14</v>
      </c>
      <c r="T407" s="75"/>
      <c r="U407" s="76">
        <f t="shared" si="79"/>
        <v>0</v>
      </c>
      <c r="V407" s="75"/>
      <c r="W407" s="75"/>
      <c r="X407" s="75"/>
      <c r="Y407" s="76">
        <f t="shared" si="72"/>
        <v>0</v>
      </c>
      <c r="Z407" s="75"/>
      <c r="AA407" s="76">
        <f t="shared" si="73"/>
        <v>0</v>
      </c>
      <c r="AB407" s="75">
        <v>4</v>
      </c>
      <c r="AC407" s="76">
        <f t="shared" si="74"/>
        <v>4</v>
      </c>
      <c r="AD407" s="75"/>
      <c r="AE407" s="75"/>
      <c r="AF407" s="75"/>
      <c r="AG407" s="75"/>
      <c r="AH407" s="76">
        <f>(AD407*'MS-8,9,10 Domain 3 Weights'!$B$2)+(AE407*'MS-8,9,10 Domain 3 Weights'!$B$3)+(AF407*'MS-8,9,10 Domain 3 Weights'!$B$4)+(AG407*'MS-8,9,10 Domain 3 Weights'!$B$5)</f>
        <v>0</v>
      </c>
      <c r="AI407" s="75">
        <v>3</v>
      </c>
      <c r="AJ407" s="75">
        <v>3</v>
      </c>
      <c r="AK407" s="75">
        <v>3</v>
      </c>
      <c r="AL407" s="76">
        <f t="shared" si="75"/>
        <v>9</v>
      </c>
      <c r="AM407" s="78" t="str">
        <f t="shared" si="76"/>
        <v>No</v>
      </c>
      <c r="AN407" s="78" t="str">
        <f t="shared" si="77"/>
        <v>NOT SELECTED</v>
      </c>
      <c r="AO407" s="78" t="str">
        <f t="shared" si="78"/>
        <v>NOT SELECTED</v>
      </c>
      <c r="AP407" s="60" t="s">
        <v>869</v>
      </c>
      <c r="AQ407" s="73"/>
      <c r="AR407" s="73"/>
    </row>
    <row r="408" spans="1:44" ht="91">
      <c r="A408" s="1" t="s">
        <v>582</v>
      </c>
      <c r="B408" s="70" t="s">
        <v>583</v>
      </c>
      <c r="C408" s="71">
        <v>2</v>
      </c>
      <c r="D408" s="72" t="s">
        <v>891</v>
      </c>
      <c r="E408" s="72"/>
      <c r="F408" s="73" t="s">
        <v>585</v>
      </c>
      <c r="G408" s="74" t="s">
        <v>22</v>
      </c>
      <c r="H408" s="73" t="s">
        <v>285</v>
      </c>
      <c r="I408" s="73" t="s">
        <v>756</v>
      </c>
      <c r="J408" s="73" t="s">
        <v>765</v>
      </c>
      <c r="K408" s="73" t="s">
        <v>726</v>
      </c>
      <c r="L408" s="73"/>
      <c r="M408" s="75">
        <v>4</v>
      </c>
      <c r="N408" s="75">
        <v>4</v>
      </c>
      <c r="O408" s="75">
        <v>3</v>
      </c>
      <c r="P408" s="75">
        <v>3</v>
      </c>
      <c r="Q408" s="75">
        <v>3</v>
      </c>
      <c r="R408" s="75">
        <v>3</v>
      </c>
      <c r="S408" s="76">
        <f>SUM(M408:$P408)</f>
        <v>14</v>
      </c>
      <c r="T408" s="75"/>
      <c r="U408" s="76">
        <f t="shared" si="79"/>
        <v>0</v>
      </c>
      <c r="V408" s="75"/>
      <c r="W408" s="75"/>
      <c r="X408" s="75"/>
      <c r="Y408" s="76">
        <f t="shared" si="72"/>
        <v>0</v>
      </c>
      <c r="Z408" s="75"/>
      <c r="AA408" s="76">
        <f t="shared" si="73"/>
        <v>0</v>
      </c>
      <c r="AB408" s="75">
        <v>4</v>
      </c>
      <c r="AC408" s="76">
        <f t="shared" si="74"/>
        <v>4</v>
      </c>
      <c r="AD408" s="75"/>
      <c r="AE408" s="75"/>
      <c r="AF408" s="75"/>
      <c r="AG408" s="75"/>
      <c r="AH408" s="76">
        <f>(AD408*'MS-8,9,10 Domain 3 Weights'!$B$2)+(AE408*'MS-8,9,10 Domain 3 Weights'!$B$3)+(AF408*'MS-8,9,10 Domain 3 Weights'!$B$4)+(AG408*'MS-8,9,10 Domain 3 Weights'!$B$5)</f>
        <v>0</v>
      </c>
      <c r="AI408" s="75">
        <v>3</v>
      </c>
      <c r="AJ408" s="75">
        <v>3</v>
      </c>
      <c r="AK408" s="75">
        <v>3</v>
      </c>
      <c r="AL408" s="76">
        <f t="shared" si="75"/>
        <v>9</v>
      </c>
      <c r="AM408" s="78" t="str">
        <f t="shared" si="76"/>
        <v>No</v>
      </c>
      <c r="AN408" s="78" t="str">
        <f t="shared" si="77"/>
        <v>NOT SELECTED</v>
      </c>
      <c r="AO408" s="78" t="str">
        <f t="shared" si="78"/>
        <v>NOT SELECTED</v>
      </c>
      <c r="AP408" s="60" t="s">
        <v>869</v>
      </c>
      <c r="AQ408" s="73"/>
      <c r="AR408" s="73"/>
    </row>
    <row r="409" spans="1:44" ht="48">
      <c r="A409" s="1" t="s">
        <v>582</v>
      </c>
      <c r="B409" s="70" t="s">
        <v>583</v>
      </c>
      <c r="C409" s="71">
        <v>3</v>
      </c>
      <c r="D409" s="72" t="s">
        <v>891</v>
      </c>
      <c r="E409" s="72"/>
      <c r="F409" s="73" t="s">
        <v>586</v>
      </c>
      <c r="G409" s="74" t="s">
        <v>22</v>
      </c>
      <c r="H409" s="73" t="s">
        <v>23</v>
      </c>
      <c r="I409" s="73" t="s">
        <v>756</v>
      </c>
      <c r="J409" s="73" t="s">
        <v>765</v>
      </c>
      <c r="K409" s="73" t="s">
        <v>726</v>
      </c>
      <c r="L409" s="73" t="s">
        <v>16</v>
      </c>
      <c r="M409" s="75">
        <v>3</v>
      </c>
      <c r="N409" s="75">
        <v>4</v>
      </c>
      <c r="O409" s="75">
        <v>4</v>
      </c>
      <c r="P409" s="75">
        <v>3</v>
      </c>
      <c r="Q409" s="75">
        <v>4</v>
      </c>
      <c r="R409" s="75">
        <v>4</v>
      </c>
      <c r="S409" s="76">
        <f>SUM(M409:$P409)</f>
        <v>14</v>
      </c>
      <c r="T409" s="75"/>
      <c r="U409" s="76">
        <f t="shared" si="79"/>
        <v>0</v>
      </c>
      <c r="V409" s="75"/>
      <c r="W409" s="75"/>
      <c r="X409" s="75"/>
      <c r="Y409" s="76">
        <f t="shared" si="72"/>
        <v>0</v>
      </c>
      <c r="Z409" s="75"/>
      <c r="AA409" s="76">
        <f t="shared" si="73"/>
        <v>0</v>
      </c>
      <c r="AB409" s="75">
        <v>4</v>
      </c>
      <c r="AC409" s="76">
        <f t="shared" si="74"/>
        <v>4</v>
      </c>
      <c r="AD409" s="75"/>
      <c r="AE409" s="75"/>
      <c r="AF409" s="75"/>
      <c r="AG409" s="75"/>
      <c r="AH409" s="76">
        <f>(AD409*'MS-8,9,10 Domain 3 Weights'!$B$2)+(AE409*'MS-8,9,10 Domain 3 Weights'!$B$3)+(AF409*'MS-8,9,10 Domain 3 Weights'!$B$4)+(AG409*'MS-8,9,10 Domain 3 Weights'!$B$5)</f>
        <v>0</v>
      </c>
      <c r="AI409" s="75">
        <v>3</v>
      </c>
      <c r="AJ409" s="75">
        <v>3</v>
      </c>
      <c r="AK409" s="75">
        <v>3</v>
      </c>
      <c r="AL409" s="76">
        <f t="shared" si="75"/>
        <v>9</v>
      </c>
      <c r="AM409" s="78" t="str">
        <f t="shared" si="76"/>
        <v>No</v>
      </c>
      <c r="AN409" s="78" t="str">
        <f t="shared" si="77"/>
        <v>NOT SELECTED</v>
      </c>
      <c r="AO409" s="78" t="str">
        <f t="shared" si="78"/>
        <v>NOT SELECTED</v>
      </c>
      <c r="AP409" s="60" t="s">
        <v>869</v>
      </c>
      <c r="AQ409" s="73"/>
      <c r="AR409" s="73"/>
    </row>
    <row r="410" spans="1:44" ht="39">
      <c r="A410" s="1" t="s">
        <v>582</v>
      </c>
      <c r="B410" s="70" t="s">
        <v>583</v>
      </c>
      <c r="C410" s="71">
        <v>4</v>
      </c>
      <c r="D410" s="72" t="s">
        <v>891</v>
      </c>
      <c r="E410" s="72"/>
      <c r="F410" s="73" t="s">
        <v>587</v>
      </c>
      <c r="G410" s="74" t="s">
        <v>770</v>
      </c>
      <c r="H410" s="73" t="s">
        <v>588</v>
      </c>
      <c r="I410" s="73" t="s">
        <v>756</v>
      </c>
      <c r="J410" s="73" t="s">
        <v>770</v>
      </c>
      <c r="K410" s="73" t="s">
        <v>726</v>
      </c>
      <c r="L410" s="73"/>
      <c r="M410" s="75">
        <v>4</v>
      </c>
      <c r="N410" s="75">
        <v>5</v>
      </c>
      <c r="O410" s="75">
        <v>3</v>
      </c>
      <c r="P410" s="75">
        <v>4</v>
      </c>
      <c r="Q410" s="75">
        <v>3</v>
      </c>
      <c r="R410" s="75">
        <v>3</v>
      </c>
      <c r="S410" s="76">
        <f>SUM(M410:$P410)</f>
        <v>16</v>
      </c>
      <c r="T410" s="75"/>
      <c r="U410" s="76">
        <f t="shared" si="79"/>
        <v>0</v>
      </c>
      <c r="V410" s="75"/>
      <c r="W410" s="75"/>
      <c r="X410" s="75"/>
      <c r="Y410" s="76">
        <f t="shared" si="72"/>
        <v>0</v>
      </c>
      <c r="Z410" s="75"/>
      <c r="AA410" s="76">
        <f t="shared" si="73"/>
        <v>0</v>
      </c>
      <c r="AB410" s="75">
        <v>4</v>
      </c>
      <c r="AC410" s="76">
        <f t="shared" si="74"/>
        <v>4</v>
      </c>
      <c r="AD410" s="75"/>
      <c r="AE410" s="75"/>
      <c r="AF410" s="75"/>
      <c r="AG410" s="75"/>
      <c r="AH410" s="76">
        <f>(AD410*'MS-8,9,10 Domain 3 Weights'!$B$2)+(AE410*'MS-8,9,10 Domain 3 Weights'!$B$3)+(AF410*'MS-8,9,10 Domain 3 Weights'!$B$4)+(AG410*'MS-8,9,10 Domain 3 Weights'!$B$5)</f>
        <v>0</v>
      </c>
      <c r="AI410" s="75">
        <v>3</v>
      </c>
      <c r="AJ410" s="75">
        <v>3</v>
      </c>
      <c r="AK410" s="75">
        <v>3</v>
      </c>
      <c r="AL410" s="76">
        <f t="shared" si="75"/>
        <v>9</v>
      </c>
      <c r="AM410" s="78" t="str">
        <f t="shared" si="76"/>
        <v>No</v>
      </c>
      <c r="AN410" s="78" t="str">
        <f t="shared" si="77"/>
        <v>NOT SELECTED</v>
      </c>
      <c r="AO410" s="78" t="str">
        <f t="shared" si="78"/>
        <v>NOT SELECTED</v>
      </c>
      <c r="AP410" s="60" t="s">
        <v>869</v>
      </c>
      <c r="AQ410" s="73"/>
      <c r="AR410" s="73"/>
    </row>
    <row r="411" spans="1:44" ht="39">
      <c r="A411" s="1" t="s">
        <v>582</v>
      </c>
      <c r="B411" s="70" t="s">
        <v>583</v>
      </c>
      <c r="C411" s="71">
        <v>5</v>
      </c>
      <c r="D411" s="72" t="s">
        <v>891</v>
      </c>
      <c r="E411" s="72"/>
      <c r="F411" s="73" t="s">
        <v>589</v>
      </c>
      <c r="G411" s="74" t="s">
        <v>30</v>
      </c>
      <c r="H411" s="73" t="s">
        <v>590</v>
      </c>
      <c r="I411" s="73" t="s">
        <v>756</v>
      </c>
      <c r="J411" s="73" t="s">
        <v>767</v>
      </c>
      <c r="K411" s="73" t="s">
        <v>726</v>
      </c>
      <c r="L411" s="73"/>
      <c r="M411" s="75">
        <v>4</v>
      </c>
      <c r="N411" s="75">
        <v>5</v>
      </c>
      <c r="O411" s="75">
        <v>3</v>
      </c>
      <c r="P411" s="75">
        <v>4</v>
      </c>
      <c r="Q411" s="75">
        <v>3</v>
      </c>
      <c r="R411" s="75"/>
      <c r="S411" s="76">
        <f>SUM(M411:$P411)</f>
        <v>16</v>
      </c>
      <c r="T411" s="75"/>
      <c r="U411" s="76">
        <f t="shared" si="79"/>
        <v>0</v>
      </c>
      <c r="V411" s="75"/>
      <c r="W411" s="75"/>
      <c r="X411" s="75"/>
      <c r="Y411" s="76">
        <f t="shared" si="72"/>
        <v>0</v>
      </c>
      <c r="Z411" s="75"/>
      <c r="AA411" s="76">
        <f t="shared" si="73"/>
        <v>0</v>
      </c>
      <c r="AB411" s="75">
        <v>4</v>
      </c>
      <c r="AC411" s="76">
        <f t="shared" si="74"/>
        <v>4</v>
      </c>
      <c r="AD411" s="75"/>
      <c r="AE411" s="75"/>
      <c r="AF411" s="75"/>
      <c r="AG411" s="75"/>
      <c r="AH411" s="76">
        <f>(AD411*'MS-8,9,10 Domain 3 Weights'!$B$2)+(AE411*'MS-8,9,10 Domain 3 Weights'!$B$3)+(AF411*'MS-8,9,10 Domain 3 Weights'!$B$4)+(AG411*'MS-8,9,10 Domain 3 Weights'!$B$5)</f>
        <v>0</v>
      </c>
      <c r="AI411" s="75">
        <v>3</v>
      </c>
      <c r="AJ411" s="75">
        <v>3</v>
      </c>
      <c r="AK411" s="75">
        <v>3</v>
      </c>
      <c r="AL411" s="76">
        <f t="shared" si="75"/>
        <v>9</v>
      </c>
      <c r="AM411" s="78" t="str">
        <f t="shared" si="76"/>
        <v>No</v>
      </c>
      <c r="AN411" s="78" t="str">
        <f t="shared" si="77"/>
        <v>NOT SELECTED</v>
      </c>
      <c r="AO411" s="78" t="str">
        <f t="shared" si="78"/>
        <v>NOT SELECTED</v>
      </c>
      <c r="AP411" s="60" t="s">
        <v>869</v>
      </c>
      <c r="AQ411" s="73"/>
      <c r="AR411" s="73"/>
    </row>
    <row r="412" spans="1:44" ht="48">
      <c r="A412" s="1" t="s">
        <v>582</v>
      </c>
      <c r="B412" s="70" t="s">
        <v>583</v>
      </c>
      <c r="C412" s="71">
        <v>6</v>
      </c>
      <c r="D412" s="72" t="s">
        <v>891</v>
      </c>
      <c r="E412" s="72"/>
      <c r="F412" s="73" t="s">
        <v>591</v>
      </c>
      <c r="G412" s="74" t="s">
        <v>33</v>
      </c>
      <c r="H412" s="73" t="s">
        <v>34</v>
      </c>
      <c r="I412" s="73" t="s">
        <v>756</v>
      </c>
      <c r="J412" s="73" t="s">
        <v>772</v>
      </c>
      <c r="K412" s="73" t="s">
        <v>726</v>
      </c>
      <c r="L412" s="73"/>
      <c r="M412" s="75">
        <v>4</v>
      </c>
      <c r="N412" s="75">
        <v>5</v>
      </c>
      <c r="O412" s="75">
        <v>3</v>
      </c>
      <c r="P412" s="75">
        <v>4</v>
      </c>
      <c r="Q412" s="75">
        <v>3</v>
      </c>
      <c r="R412" s="75">
        <v>3</v>
      </c>
      <c r="S412" s="76">
        <f>SUM(M412:$P412)</f>
        <v>16</v>
      </c>
      <c r="T412" s="75"/>
      <c r="U412" s="76">
        <f t="shared" si="79"/>
        <v>0</v>
      </c>
      <c r="V412" s="75"/>
      <c r="W412" s="75"/>
      <c r="X412" s="75"/>
      <c r="Y412" s="76">
        <f t="shared" si="72"/>
        <v>0</v>
      </c>
      <c r="Z412" s="75"/>
      <c r="AA412" s="76">
        <f t="shared" si="73"/>
        <v>0</v>
      </c>
      <c r="AB412" s="75">
        <v>4</v>
      </c>
      <c r="AC412" s="76">
        <f t="shared" si="74"/>
        <v>4</v>
      </c>
      <c r="AD412" s="75"/>
      <c r="AE412" s="75"/>
      <c r="AF412" s="75"/>
      <c r="AG412" s="75"/>
      <c r="AH412" s="76">
        <f>(AD412*'MS-8,9,10 Domain 3 Weights'!$B$2)+(AE412*'MS-8,9,10 Domain 3 Weights'!$B$3)+(AF412*'MS-8,9,10 Domain 3 Weights'!$B$4)+(AG412*'MS-8,9,10 Domain 3 Weights'!$B$5)</f>
        <v>0</v>
      </c>
      <c r="AI412" s="75">
        <v>3</v>
      </c>
      <c r="AJ412" s="75">
        <v>3</v>
      </c>
      <c r="AK412" s="75">
        <v>3</v>
      </c>
      <c r="AL412" s="76">
        <f t="shared" si="75"/>
        <v>9</v>
      </c>
      <c r="AM412" s="78" t="str">
        <f t="shared" si="76"/>
        <v>No</v>
      </c>
      <c r="AN412" s="78" t="str">
        <f t="shared" si="77"/>
        <v>NOT SELECTED</v>
      </c>
      <c r="AO412" s="78" t="str">
        <f t="shared" si="78"/>
        <v>NOT SELECTED</v>
      </c>
      <c r="AP412" s="60" t="s">
        <v>869</v>
      </c>
      <c r="AQ412" s="73"/>
      <c r="AR412" s="73"/>
    </row>
    <row r="413" spans="1:44" ht="48">
      <c r="A413" s="1" t="s">
        <v>582</v>
      </c>
      <c r="B413" s="70" t="s">
        <v>583</v>
      </c>
      <c r="C413" s="71">
        <v>7</v>
      </c>
      <c r="D413" s="72" t="s">
        <v>891</v>
      </c>
      <c r="E413" s="72"/>
      <c r="F413" s="73" t="s">
        <v>592</v>
      </c>
      <c r="G413" s="74" t="s">
        <v>33</v>
      </c>
      <c r="H413" s="73" t="s">
        <v>34</v>
      </c>
      <c r="I413" s="73" t="s">
        <v>756</v>
      </c>
      <c r="J413" s="73" t="s">
        <v>772</v>
      </c>
      <c r="K413" s="73" t="s">
        <v>726</v>
      </c>
      <c r="L413" s="73"/>
      <c r="M413" s="75">
        <v>4</v>
      </c>
      <c r="N413" s="75">
        <v>5</v>
      </c>
      <c r="O413" s="75">
        <v>3</v>
      </c>
      <c r="P413" s="75">
        <v>4</v>
      </c>
      <c r="Q413" s="75">
        <v>3</v>
      </c>
      <c r="R413" s="75">
        <v>3</v>
      </c>
      <c r="S413" s="76">
        <f>SUM(M413:$P413)</f>
        <v>16</v>
      </c>
      <c r="T413" s="75"/>
      <c r="U413" s="76">
        <f t="shared" si="79"/>
        <v>0</v>
      </c>
      <c r="V413" s="75"/>
      <c r="W413" s="75"/>
      <c r="X413" s="75"/>
      <c r="Y413" s="76">
        <f t="shared" si="72"/>
        <v>0</v>
      </c>
      <c r="Z413" s="75"/>
      <c r="AA413" s="76">
        <f t="shared" si="73"/>
        <v>0</v>
      </c>
      <c r="AB413" s="75">
        <v>4</v>
      </c>
      <c r="AC413" s="76">
        <f t="shared" si="74"/>
        <v>4</v>
      </c>
      <c r="AD413" s="75"/>
      <c r="AE413" s="75"/>
      <c r="AF413" s="75"/>
      <c r="AG413" s="75"/>
      <c r="AH413" s="76">
        <f>(AD413*'MS-8,9,10 Domain 3 Weights'!$B$2)+(AE413*'MS-8,9,10 Domain 3 Weights'!$B$3)+(AF413*'MS-8,9,10 Domain 3 Weights'!$B$4)+(AG413*'MS-8,9,10 Domain 3 Weights'!$B$5)</f>
        <v>0</v>
      </c>
      <c r="AI413" s="75">
        <v>3</v>
      </c>
      <c r="AJ413" s="75">
        <v>3</v>
      </c>
      <c r="AK413" s="75">
        <v>3</v>
      </c>
      <c r="AL413" s="76">
        <f t="shared" si="75"/>
        <v>9</v>
      </c>
      <c r="AM413" s="78" t="str">
        <f t="shared" si="76"/>
        <v>No</v>
      </c>
      <c r="AN413" s="78" t="str">
        <f t="shared" si="77"/>
        <v>NOT SELECTED</v>
      </c>
      <c r="AO413" s="78" t="str">
        <f t="shared" si="78"/>
        <v>NOT SELECTED</v>
      </c>
      <c r="AP413" s="60" t="s">
        <v>869</v>
      </c>
      <c r="AQ413" s="73"/>
      <c r="AR413" s="73"/>
    </row>
    <row r="414" spans="1:44" ht="65">
      <c r="A414" s="1" t="s">
        <v>582</v>
      </c>
      <c r="B414" s="70" t="s">
        <v>583</v>
      </c>
      <c r="C414" s="71">
        <v>8</v>
      </c>
      <c r="D414" s="72" t="s">
        <v>891</v>
      </c>
      <c r="E414" s="72"/>
      <c r="F414" s="73" t="s">
        <v>593</v>
      </c>
      <c r="G414" s="74" t="s">
        <v>30</v>
      </c>
      <c r="H414" s="73" t="s">
        <v>594</v>
      </c>
      <c r="I414" s="73" t="s">
        <v>756</v>
      </c>
      <c r="J414" s="73" t="s">
        <v>767</v>
      </c>
      <c r="K414" s="73" t="s">
        <v>726</v>
      </c>
      <c r="L414" s="73"/>
      <c r="M414" s="75">
        <v>4</v>
      </c>
      <c r="N414" s="75">
        <v>5</v>
      </c>
      <c r="O414" s="75">
        <v>3</v>
      </c>
      <c r="P414" s="75">
        <v>4</v>
      </c>
      <c r="Q414" s="75">
        <v>3</v>
      </c>
      <c r="R414" s="75">
        <v>3</v>
      </c>
      <c r="S414" s="76">
        <f>SUM(M414:$P414)</f>
        <v>16</v>
      </c>
      <c r="T414" s="75"/>
      <c r="U414" s="76">
        <f t="shared" si="79"/>
        <v>0</v>
      </c>
      <c r="V414" s="75"/>
      <c r="W414" s="75"/>
      <c r="X414" s="75"/>
      <c r="Y414" s="76">
        <f t="shared" si="72"/>
        <v>0</v>
      </c>
      <c r="Z414" s="75"/>
      <c r="AA414" s="76">
        <f t="shared" si="73"/>
        <v>0</v>
      </c>
      <c r="AB414" s="75">
        <v>4</v>
      </c>
      <c r="AC414" s="76">
        <f t="shared" si="74"/>
        <v>4</v>
      </c>
      <c r="AD414" s="75"/>
      <c r="AE414" s="75"/>
      <c r="AF414" s="75"/>
      <c r="AG414" s="75"/>
      <c r="AH414" s="76">
        <f>(AD414*'MS-8,9,10 Domain 3 Weights'!$B$2)+(AE414*'MS-8,9,10 Domain 3 Weights'!$B$3)+(AF414*'MS-8,9,10 Domain 3 Weights'!$B$4)+(AG414*'MS-8,9,10 Domain 3 Weights'!$B$5)</f>
        <v>0</v>
      </c>
      <c r="AI414" s="75">
        <v>3</v>
      </c>
      <c r="AJ414" s="75">
        <v>3</v>
      </c>
      <c r="AK414" s="75">
        <v>3</v>
      </c>
      <c r="AL414" s="76">
        <f t="shared" si="75"/>
        <v>9</v>
      </c>
      <c r="AM414" s="78" t="str">
        <f t="shared" si="76"/>
        <v>No</v>
      </c>
      <c r="AN414" s="78" t="str">
        <f t="shared" si="77"/>
        <v>NOT SELECTED</v>
      </c>
      <c r="AO414" s="78" t="str">
        <f t="shared" si="78"/>
        <v>NOT SELECTED</v>
      </c>
      <c r="AP414" s="60" t="s">
        <v>869</v>
      </c>
      <c r="AQ414" s="73"/>
      <c r="AR414" s="73"/>
    </row>
    <row r="415" spans="1:44" ht="65">
      <c r="A415" s="1" t="s">
        <v>582</v>
      </c>
      <c r="B415" s="70" t="s">
        <v>583</v>
      </c>
      <c r="C415" s="71">
        <v>9</v>
      </c>
      <c r="D415" s="72" t="s">
        <v>891</v>
      </c>
      <c r="E415" s="72"/>
      <c r="F415" s="73" t="s">
        <v>595</v>
      </c>
      <c r="G415" s="74" t="s">
        <v>30</v>
      </c>
      <c r="H415" s="73" t="s">
        <v>594</v>
      </c>
      <c r="I415" s="73" t="s">
        <v>756</v>
      </c>
      <c r="J415" s="73" t="s">
        <v>767</v>
      </c>
      <c r="K415" s="73" t="s">
        <v>726</v>
      </c>
      <c r="L415" s="73"/>
      <c r="M415" s="75">
        <v>4</v>
      </c>
      <c r="N415" s="75">
        <v>4</v>
      </c>
      <c r="O415" s="75">
        <v>3</v>
      </c>
      <c r="P415" s="75">
        <v>4</v>
      </c>
      <c r="Q415" s="75">
        <v>3</v>
      </c>
      <c r="R415" s="75">
        <v>3</v>
      </c>
      <c r="S415" s="76">
        <f>SUM(M415:$P415)</f>
        <v>15</v>
      </c>
      <c r="T415" s="75"/>
      <c r="U415" s="76">
        <f t="shared" si="79"/>
        <v>0</v>
      </c>
      <c r="V415" s="75"/>
      <c r="W415" s="75"/>
      <c r="X415" s="75"/>
      <c r="Y415" s="76">
        <f t="shared" si="72"/>
        <v>0</v>
      </c>
      <c r="Z415" s="75"/>
      <c r="AA415" s="76">
        <f t="shared" si="73"/>
        <v>0</v>
      </c>
      <c r="AB415" s="75">
        <v>4</v>
      </c>
      <c r="AC415" s="76">
        <f t="shared" si="74"/>
        <v>4</v>
      </c>
      <c r="AD415" s="75"/>
      <c r="AE415" s="75"/>
      <c r="AF415" s="75"/>
      <c r="AG415" s="75"/>
      <c r="AH415" s="76">
        <f>(AD415*'MS-8,9,10 Domain 3 Weights'!$B$2)+(AE415*'MS-8,9,10 Domain 3 Weights'!$B$3)+(AF415*'MS-8,9,10 Domain 3 Weights'!$B$4)+(AG415*'MS-8,9,10 Domain 3 Weights'!$B$5)</f>
        <v>0</v>
      </c>
      <c r="AI415" s="75">
        <v>3</v>
      </c>
      <c r="AJ415" s="75">
        <v>3</v>
      </c>
      <c r="AK415" s="75">
        <v>3</v>
      </c>
      <c r="AL415" s="76">
        <f t="shared" si="75"/>
        <v>9</v>
      </c>
      <c r="AM415" s="78" t="str">
        <f t="shared" si="76"/>
        <v>No</v>
      </c>
      <c r="AN415" s="78" t="str">
        <f t="shared" si="77"/>
        <v>NOT SELECTED</v>
      </c>
      <c r="AO415" s="78" t="str">
        <f t="shared" si="78"/>
        <v>NOT SELECTED</v>
      </c>
      <c r="AP415" s="60" t="s">
        <v>862</v>
      </c>
      <c r="AQ415" s="73"/>
      <c r="AR415" s="73"/>
    </row>
    <row r="416" spans="1:44" ht="64">
      <c r="A416" s="1" t="s">
        <v>582</v>
      </c>
      <c r="B416" s="70" t="s">
        <v>583</v>
      </c>
      <c r="C416" s="71">
        <v>10</v>
      </c>
      <c r="D416" s="72" t="s">
        <v>891</v>
      </c>
      <c r="E416" s="72"/>
      <c r="F416" s="73" t="s">
        <v>596</v>
      </c>
      <c r="G416" s="74" t="s">
        <v>559</v>
      </c>
      <c r="H416" s="73" t="s">
        <v>597</v>
      </c>
      <c r="I416" s="73" t="s">
        <v>756</v>
      </c>
      <c r="J416" s="73" t="s">
        <v>762</v>
      </c>
      <c r="K416" s="73" t="s">
        <v>726</v>
      </c>
      <c r="L416" s="73" t="s">
        <v>16</v>
      </c>
      <c r="M416" s="75">
        <v>4</v>
      </c>
      <c r="N416" s="75">
        <v>5</v>
      </c>
      <c r="O416" s="75">
        <v>3</v>
      </c>
      <c r="P416" s="75">
        <v>5</v>
      </c>
      <c r="Q416" s="75">
        <v>3</v>
      </c>
      <c r="R416" s="75">
        <v>4</v>
      </c>
      <c r="S416" s="76">
        <f>SUM(M416:$P416)</f>
        <v>17</v>
      </c>
      <c r="T416" s="75"/>
      <c r="U416" s="76">
        <f t="shared" si="79"/>
        <v>0</v>
      </c>
      <c r="V416" s="75"/>
      <c r="W416" s="75"/>
      <c r="X416" s="75"/>
      <c r="Y416" s="76">
        <f t="shared" si="72"/>
        <v>0</v>
      </c>
      <c r="Z416" s="75"/>
      <c r="AA416" s="76">
        <f t="shared" si="73"/>
        <v>0</v>
      </c>
      <c r="AB416" s="75">
        <v>5</v>
      </c>
      <c r="AC416" s="76">
        <f t="shared" si="74"/>
        <v>5</v>
      </c>
      <c r="AD416" s="75"/>
      <c r="AE416" s="75"/>
      <c r="AF416" s="75"/>
      <c r="AG416" s="75"/>
      <c r="AH416" s="76">
        <f>(AD416*'MS-8,9,10 Domain 3 Weights'!$B$2)+(AE416*'MS-8,9,10 Domain 3 Weights'!$B$3)+(AF416*'MS-8,9,10 Domain 3 Weights'!$B$4)+(AG416*'MS-8,9,10 Domain 3 Weights'!$B$5)</f>
        <v>0</v>
      </c>
      <c r="AI416" s="75">
        <v>4</v>
      </c>
      <c r="AJ416" s="75">
        <v>3</v>
      </c>
      <c r="AK416" s="75">
        <v>3</v>
      </c>
      <c r="AL416" s="76">
        <f t="shared" si="75"/>
        <v>10</v>
      </c>
      <c r="AM416" s="78" t="str">
        <f t="shared" si="76"/>
        <v>Yes</v>
      </c>
      <c r="AN416" s="78" t="str">
        <f t="shared" si="77"/>
        <v>SELECTED</v>
      </c>
      <c r="AO416" s="78" t="str">
        <f t="shared" si="78"/>
        <v>NOT SELECTED</v>
      </c>
      <c r="AP416" s="60" t="s">
        <v>868</v>
      </c>
      <c r="AQ416" s="73"/>
      <c r="AR416" s="73" t="s">
        <v>902</v>
      </c>
    </row>
    <row r="417" spans="1:44" ht="39">
      <c r="A417" s="1" t="s">
        <v>582</v>
      </c>
      <c r="B417" s="70" t="s">
        <v>583</v>
      </c>
      <c r="C417" s="71">
        <v>11</v>
      </c>
      <c r="D417" s="72" t="s">
        <v>891</v>
      </c>
      <c r="E417" s="72"/>
      <c r="F417" s="73" t="s">
        <v>598</v>
      </c>
      <c r="G417" s="74" t="s">
        <v>30</v>
      </c>
      <c r="H417" s="73" t="s">
        <v>260</v>
      </c>
      <c r="I417" s="73" t="s">
        <v>756</v>
      </c>
      <c r="J417" s="73" t="s">
        <v>767</v>
      </c>
      <c r="K417" s="73" t="s">
        <v>727</v>
      </c>
      <c r="L417" s="73"/>
      <c r="M417" s="75">
        <v>4</v>
      </c>
      <c r="N417" s="75">
        <v>4</v>
      </c>
      <c r="O417" s="75">
        <v>3</v>
      </c>
      <c r="P417" s="75">
        <v>4</v>
      </c>
      <c r="Q417" s="75">
        <v>3</v>
      </c>
      <c r="R417" s="75">
        <v>3</v>
      </c>
      <c r="S417" s="76">
        <f>SUM(M417:$P417)</f>
        <v>15</v>
      </c>
      <c r="T417" s="75"/>
      <c r="U417" s="76">
        <f t="shared" si="79"/>
        <v>0</v>
      </c>
      <c r="V417" s="75"/>
      <c r="W417" s="75"/>
      <c r="X417" s="75"/>
      <c r="Y417" s="76">
        <f t="shared" si="72"/>
        <v>0</v>
      </c>
      <c r="Z417" s="75"/>
      <c r="AA417" s="76">
        <f t="shared" si="73"/>
        <v>0</v>
      </c>
      <c r="AB417" s="75">
        <v>4</v>
      </c>
      <c r="AC417" s="76">
        <f t="shared" si="74"/>
        <v>4</v>
      </c>
      <c r="AD417" s="75"/>
      <c r="AE417" s="75"/>
      <c r="AF417" s="75"/>
      <c r="AG417" s="75"/>
      <c r="AH417" s="76">
        <f>(AD417*'MS-8,9,10 Domain 3 Weights'!$B$2)+(AE417*'MS-8,9,10 Domain 3 Weights'!$B$3)+(AF417*'MS-8,9,10 Domain 3 Weights'!$B$4)+(AG417*'MS-8,9,10 Domain 3 Weights'!$B$5)</f>
        <v>0</v>
      </c>
      <c r="AI417" s="75">
        <v>3</v>
      </c>
      <c r="AJ417" s="75">
        <v>3</v>
      </c>
      <c r="AK417" s="75">
        <v>3</v>
      </c>
      <c r="AL417" s="76">
        <f t="shared" si="75"/>
        <v>9</v>
      </c>
      <c r="AM417" s="78" t="str">
        <f t="shared" si="76"/>
        <v>No</v>
      </c>
      <c r="AN417" s="78" t="str">
        <f t="shared" si="77"/>
        <v>NOT SELECTED</v>
      </c>
      <c r="AO417" s="78" t="str">
        <f t="shared" si="78"/>
        <v>NOT SELECTED</v>
      </c>
      <c r="AP417" s="60" t="s">
        <v>862</v>
      </c>
      <c r="AQ417" s="73"/>
      <c r="AR417" s="73"/>
    </row>
    <row r="418" spans="1:44" ht="39">
      <c r="A418" s="1" t="s">
        <v>582</v>
      </c>
      <c r="B418" s="70" t="s">
        <v>583</v>
      </c>
      <c r="C418" s="71">
        <v>12</v>
      </c>
      <c r="D418" s="72" t="s">
        <v>891</v>
      </c>
      <c r="E418" s="72"/>
      <c r="F418" s="73" t="s">
        <v>599</v>
      </c>
      <c r="G418" s="74" t="s">
        <v>30</v>
      </c>
      <c r="H418" s="73" t="s">
        <v>600</v>
      </c>
      <c r="I418" s="73" t="s">
        <v>756</v>
      </c>
      <c r="J418" s="73" t="s">
        <v>767</v>
      </c>
      <c r="K418" s="73" t="s">
        <v>726</v>
      </c>
      <c r="L418" s="73"/>
      <c r="M418" s="75">
        <v>4</v>
      </c>
      <c r="N418" s="75">
        <v>5</v>
      </c>
      <c r="O418" s="75">
        <v>3</v>
      </c>
      <c r="P418" s="75">
        <v>5</v>
      </c>
      <c r="Q418" s="75">
        <v>3</v>
      </c>
      <c r="R418" s="75">
        <v>4</v>
      </c>
      <c r="S418" s="76">
        <f>SUM(M418:$P418)</f>
        <v>17</v>
      </c>
      <c r="T418" s="75"/>
      <c r="U418" s="76">
        <f t="shared" si="79"/>
        <v>0</v>
      </c>
      <c r="V418" s="75"/>
      <c r="W418" s="75"/>
      <c r="X418" s="75"/>
      <c r="Y418" s="76">
        <f t="shared" si="72"/>
        <v>0</v>
      </c>
      <c r="Z418" s="75"/>
      <c r="AA418" s="76">
        <f t="shared" si="73"/>
        <v>0</v>
      </c>
      <c r="AB418" s="75">
        <v>5</v>
      </c>
      <c r="AC418" s="76">
        <f t="shared" si="74"/>
        <v>5</v>
      </c>
      <c r="AD418" s="75"/>
      <c r="AE418" s="75"/>
      <c r="AF418" s="75"/>
      <c r="AG418" s="75"/>
      <c r="AH418" s="76">
        <f>(AD418*'MS-8,9,10 Domain 3 Weights'!$B$2)+(AE418*'MS-8,9,10 Domain 3 Weights'!$B$3)+(AF418*'MS-8,9,10 Domain 3 Weights'!$B$4)+(AG418*'MS-8,9,10 Domain 3 Weights'!$B$5)</f>
        <v>0</v>
      </c>
      <c r="AI418" s="75">
        <v>4</v>
      </c>
      <c r="AJ418" s="75">
        <v>3</v>
      </c>
      <c r="AK418" s="75">
        <v>3</v>
      </c>
      <c r="AL418" s="76">
        <f t="shared" si="75"/>
        <v>10</v>
      </c>
      <c r="AM418" s="78" t="str">
        <f t="shared" si="76"/>
        <v>Yes</v>
      </c>
      <c r="AN418" s="78" t="str">
        <f t="shared" si="77"/>
        <v>SELECTED</v>
      </c>
      <c r="AO418" s="78" t="str">
        <f t="shared" si="78"/>
        <v>NOT SELECTED</v>
      </c>
      <c r="AP418" s="60" t="s">
        <v>865</v>
      </c>
      <c r="AQ418" s="73"/>
      <c r="AR418" s="73" t="s">
        <v>926</v>
      </c>
    </row>
    <row r="419" spans="1:44" ht="64">
      <c r="A419" s="1" t="s">
        <v>582</v>
      </c>
      <c r="B419" s="70" t="s">
        <v>583</v>
      </c>
      <c r="C419" s="71">
        <v>13</v>
      </c>
      <c r="D419" s="72" t="s">
        <v>891</v>
      </c>
      <c r="E419" s="72"/>
      <c r="F419" s="73" t="s">
        <v>601</v>
      </c>
      <c r="G419" s="74" t="s">
        <v>559</v>
      </c>
      <c r="H419" s="73" t="s">
        <v>597</v>
      </c>
      <c r="I419" s="73" t="s">
        <v>756</v>
      </c>
      <c r="J419" s="73" t="s">
        <v>762</v>
      </c>
      <c r="K419" s="73" t="s">
        <v>726</v>
      </c>
      <c r="L419" s="73"/>
      <c r="M419" s="75">
        <v>4</v>
      </c>
      <c r="N419" s="75">
        <v>4</v>
      </c>
      <c r="O419" s="75">
        <v>3</v>
      </c>
      <c r="P419" s="75">
        <v>4</v>
      </c>
      <c r="Q419" s="75">
        <v>3</v>
      </c>
      <c r="R419" s="75">
        <v>3</v>
      </c>
      <c r="S419" s="76">
        <f>SUM(M419:$P419)</f>
        <v>15</v>
      </c>
      <c r="T419" s="75"/>
      <c r="U419" s="76">
        <f t="shared" si="79"/>
        <v>0</v>
      </c>
      <c r="V419" s="75"/>
      <c r="W419" s="75"/>
      <c r="X419" s="75"/>
      <c r="Y419" s="76">
        <f t="shared" si="72"/>
        <v>0</v>
      </c>
      <c r="Z419" s="75"/>
      <c r="AA419" s="76">
        <f t="shared" si="73"/>
        <v>0</v>
      </c>
      <c r="AB419" s="75">
        <v>4</v>
      </c>
      <c r="AC419" s="76">
        <f t="shared" si="74"/>
        <v>4</v>
      </c>
      <c r="AD419" s="75"/>
      <c r="AE419" s="75"/>
      <c r="AF419" s="75"/>
      <c r="AG419" s="75"/>
      <c r="AH419" s="76">
        <f>(AD419*'MS-8,9,10 Domain 3 Weights'!$B$2)+(AE419*'MS-8,9,10 Domain 3 Weights'!$B$3)+(AF419*'MS-8,9,10 Domain 3 Weights'!$B$4)+(AG419*'MS-8,9,10 Domain 3 Weights'!$B$5)</f>
        <v>0</v>
      </c>
      <c r="AI419" s="75">
        <v>3</v>
      </c>
      <c r="AJ419" s="75">
        <v>3</v>
      </c>
      <c r="AK419" s="75">
        <v>3</v>
      </c>
      <c r="AL419" s="76">
        <f t="shared" si="75"/>
        <v>9</v>
      </c>
      <c r="AM419" s="78" t="str">
        <f t="shared" si="76"/>
        <v>No</v>
      </c>
      <c r="AN419" s="78" t="str">
        <f t="shared" si="77"/>
        <v>NOT SELECTED</v>
      </c>
      <c r="AO419" s="78" t="str">
        <f t="shared" si="78"/>
        <v>NOT SELECTED</v>
      </c>
      <c r="AP419" s="60" t="s">
        <v>868</v>
      </c>
      <c r="AQ419" s="73"/>
      <c r="AR419" s="73" t="s">
        <v>854</v>
      </c>
    </row>
    <row r="420" spans="1:44" ht="52">
      <c r="A420" s="1" t="s">
        <v>582</v>
      </c>
      <c r="B420" s="70" t="s">
        <v>583</v>
      </c>
      <c r="C420" s="71">
        <v>14</v>
      </c>
      <c r="D420" s="72" t="s">
        <v>891</v>
      </c>
      <c r="E420" s="72"/>
      <c r="F420" s="73" t="s">
        <v>602</v>
      </c>
      <c r="G420" s="74" t="s">
        <v>30</v>
      </c>
      <c r="H420" s="73" t="s">
        <v>603</v>
      </c>
      <c r="I420" s="73" t="s">
        <v>756</v>
      </c>
      <c r="J420" s="73" t="s">
        <v>767</v>
      </c>
      <c r="K420" s="73" t="s">
        <v>726</v>
      </c>
      <c r="L420" s="73"/>
      <c r="M420" s="75">
        <v>4</v>
      </c>
      <c r="N420" s="75">
        <v>5</v>
      </c>
      <c r="O420" s="75">
        <v>3</v>
      </c>
      <c r="P420" s="75">
        <v>5</v>
      </c>
      <c r="Q420" s="75">
        <v>3</v>
      </c>
      <c r="R420" s="75">
        <v>4</v>
      </c>
      <c r="S420" s="76">
        <f>SUM(M420:$P420)</f>
        <v>17</v>
      </c>
      <c r="T420" s="75"/>
      <c r="U420" s="76">
        <f t="shared" si="79"/>
        <v>0</v>
      </c>
      <c r="V420" s="75"/>
      <c r="W420" s="75"/>
      <c r="X420" s="75"/>
      <c r="Y420" s="76">
        <f t="shared" si="72"/>
        <v>0</v>
      </c>
      <c r="Z420" s="75"/>
      <c r="AA420" s="76">
        <f t="shared" si="73"/>
        <v>0</v>
      </c>
      <c r="AB420" s="75">
        <v>5</v>
      </c>
      <c r="AC420" s="76">
        <f t="shared" si="74"/>
        <v>5</v>
      </c>
      <c r="AD420" s="75"/>
      <c r="AE420" s="75"/>
      <c r="AF420" s="75"/>
      <c r="AG420" s="75"/>
      <c r="AH420" s="76">
        <f>(AD420*'MS-8,9,10 Domain 3 Weights'!$B$2)+(AE420*'MS-8,9,10 Domain 3 Weights'!$B$3)+(AF420*'MS-8,9,10 Domain 3 Weights'!$B$4)+(AG420*'MS-8,9,10 Domain 3 Weights'!$B$5)</f>
        <v>0</v>
      </c>
      <c r="AI420" s="75">
        <v>4</v>
      </c>
      <c r="AJ420" s="75">
        <v>3</v>
      </c>
      <c r="AK420" s="75">
        <v>3</v>
      </c>
      <c r="AL420" s="76">
        <f t="shared" si="75"/>
        <v>10</v>
      </c>
      <c r="AM420" s="78" t="str">
        <f t="shared" si="76"/>
        <v>Yes</v>
      </c>
      <c r="AN420" s="78" t="str">
        <f t="shared" si="77"/>
        <v>SELECTED</v>
      </c>
      <c r="AO420" s="78" t="str">
        <f t="shared" si="78"/>
        <v>NOT SELECTED</v>
      </c>
      <c r="AP420" s="60" t="s">
        <v>862</v>
      </c>
      <c r="AQ420" s="73"/>
      <c r="AR420" s="73"/>
    </row>
    <row r="421" spans="1:44" ht="39">
      <c r="A421" s="1" t="s">
        <v>582</v>
      </c>
      <c r="B421" s="70" t="s">
        <v>583</v>
      </c>
      <c r="C421" s="71">
        <v>15</v>
      </c>
      <c r="D421" s="72" t="s">
        <v>891</v>
      </c>
      <c r="E421" s="72"/>
      <c r="F421" s="73" t="s">
        <v>604</v>
      </c>
      <c r="G421" s="74" t="s">
        <v>30</v>
      </c>
      <c r="H421" s="73" t="s">
        <v>605</v>
      </c>
      <c r="I421" s="73" t="s">
        <v>756</v>
      </c>
      <c r="J421" s="73" t="s">
        <v>767</v>
      </c>
      <c r="K421" s="73" t="s">
        <v>726</v>
      </c>
      <c r="L421" s="73"/>
      <c r="M421" s="75">
        <v>4</v>
      </c>
      <c r="N421" s="75">
        <v>4</v>
      </c>
      <c r="O421" s="75">
        <v>2</v>
      </c>
      <c r="P421" s="75">
        <v>4</v>
      </c>
      <c r="Q421" s="75"/>
      <c r="R421" s="75"/>
      <c r="S421" s="76">
        <f>SUM(M421:$P421)</f>
        <v>14</v>
      </c>
      <c r="T421" s="75"/>
      <c r="U421" s="76">
        <f t="shared" si="79"/>
        <v>0</v>
      </c>
      <c r="V421" s="75"/>
      <c r="W421" s="75"/>
      <c r="X421" s="75"/>
      <c r="Y421" s="76">
        <f t="shared" si="72"/>
        <v>0</v>
      </c>
      <c r="Z421" s="75"/>
      <c r="AA421" s="76">
        <f t="shared" si="73"/>
        <v>0</v>
      </c>
      <c r="AB421" s="75">
        <v>4</v>
      </c>
      <c r="AC421" s="76">
        <f t="shared" si="74"/>
        <v>4</v>
      </c>
      <c r="AD421" s="75"/>
      <c r="AE421" s="75"/>
      <c r="AF421" s="75"/>
      <c r="AG421" s="75"/>
      <c r="AH421" s="76">
        <f>(AD421*'MS-8,9,10 Domain 3 Weights'!$B$2)+(AE421*'MS-8,9,10 Domain 3 Weights'!$B$3)+(AF421*'MS-8,9,10 Domain 3 Weights'!$B$4)+(AG421*'MS-8,9,10 Domain 3 Weights'!$B$5)</f>
        <v>0</v>
      </c>
      <c r="AI421" s="75">
        <v>3</v>
      </c>
      <c r="AJ421" s="75">
        <v>3</v>
      </c>
      <c r="AK421" s="75">
        <v>3</v>
      </c>
      <c r="AL421" s="76">
        <f t="shared" si="75"/>
        <v>9</v>
      </c>
      <c r="AM421" s="78" t="str">
        <f t="shared" si="76"/>
        <v>No</v>
      </c>
      <c r="AN421" s="78" t="str">
        <f t="shared" si="77"/>
        <v>NOT SELECTED</v>
      </c>
      <c r="AO421" s="78" t="str">
        <f t="shared" si="78"/>
        <v>NOT SELECTED</v>
      </c>
      <c r="AP421" s="60" t="s">
        <v>869</v>
      </c>
      <c r="AQ421" s="73"/>
      <c r="AR421" s="73"/>
    </row>
    <row r="422" spans="1:44" ht="91">
      <c r="A422" s="1" t="s">
        <v>606</v>
      </c>
      <c r="B422" s="70" t="s">
        <v>583</v>
      </c>
      <c r="C422" s="71">
        <v>1</v>
      </c>
      <c r="D422" s="72" t="s">
        <v>891</v>
      </c>
      <c r="E422" s="72"/>
      <c r="F422" s="73" t="s">
        <v>607</v>
      </c>
      <c r="G422" s="74" t="s">
        <v>22</v>
      </c>
      <c r="H422" s="73" t="s">
        <v>285</v>
      </c>
      <c r="I422" s="73" t="s">
        <v>756</v>
      </c>
      <c r="J422" s="73" t="s">
        <v>765</v>
      </c>
      <c r="K422" s="73" t="s">
        <v>726</v>
      </c>
      <c r="L422" s="73"/>
      <c r="M422" s="75">
        <v>4</v>
      </c>
      <c r="N422" s="75">
        <v>4</v>
      </c>
      <c r="O422" s="75">
        <v>3</v>
      </c>
      <c r="P422" s="75">
        <v>4</v>
      </c>
      <c r="Q422" s="75">
        <v>3</v>
      </c>
      <c r="R422" s="75">
        <v>3</v>
      </c>
      <c r="S422" s="76">
        <f>SUM(M422:$P422)</f>
        <v>15</v>
      </c>
      <c r="T422" s="75"/>
      <c r="U422" s="76">
        <f t="shared" si="79"/>
        <v>0</v>
      </c>
      <c r="V422" s="75"/>
      <c r="W422" s="75"/>
      <c r="X422" s="75"/>
      <c r="Y422" s="76">
        <f t="shared" si="72"/>
        <v>0</v>
      </c>
      <c r="Z422" s="75"/>
      <c r="AA422" s="76">
        <f t="shared" si="73"/>
        <v>0</v>
      </c>
      <c r="AB422" s="75">
        <v>4</v>
      </c>
      <c r="AC422" s="76">
        <f t="shared" si="74"/>
        <v>4</v>
      </c>
      <c r="AD422" s="75"/>
      <c r="AE422" s="75"/>
      <c r="AF422" s="75"/>
      <c r="AG422" s="75"/>
      <c r="AH422" s="76">
        <f>(AD422*'MS-8,9,10 Domain 3 Weights'!$B$2)+(AE422*'MS-8,9,10 Domain 3 Weights'!$B$3)+(AF422*'MS-8,9,10 Domain 3 Weights'!$B$4)+(AG422*'MS-8,9,10 Domain 3 Weights'!$B$5)</f>
        <v>0</v>
      </c>
      <c r="AI422" s="75">
        <v>4</v>
      </c>
      <c r="AJ422" s="75">
        <v>3</v>
      </c>
      <c r="AK422" s="75">
        <v>3</v>
      </c>
      <c r="AL422" s="76">
        <f t="shared" si="75"/>
        <v>10</v>
      </c>
      <c r="AM422" s="78" t="str">
        <f t="shared" si="76"/>
        <v>No</v>
      </c>
      <c r="AN422" s="78" t="str">
        <f t="shared" si="77"/>
        <v>NOT SELECTED</v>
      </c>
      <c r="AO422" s="78" t="str">
        <f t="shared" si="78"/>
        <v>NOT SELECTED</v>
      </c>
      <c r="AP422" s="60" t="s">
        <v>869</v>
      </c>
      <c r="AQ422" s="73"/>
      <c r="AR422" s="73"/>
    </row>
    <row r="423" spans="1:44" ht="65">
      <c r="A423" s="1" t="s">
        <v>606</v>
      </c>
      <c r="B423" s="70" t="s">
        <v>583</v>
      </c>
      <c r="C423" s="71">
        <v>2</v>
      </c>
      <c r="D423" s="72" t="s">
        <v>891</v>
      </c>
      <c r="E423" s="72"/>
      <c r="F423" s="73" t="s">
        <v>608</v>
      </c>
      <c r="G423" s="74" t="s">
        <v>30</v>
      </c>
      <c r="H423" s="73" t="s">
        <v>594</v>
      </c>
      <c r="I423" s="73" t="s">
        <v>756</v>
      </c>
      <c r="J423" s="73" t="s">
        <v>767</v>
      </c>
      <c r="K423" s="73" t="s">
        <v>726</v>
      </c>
      <c r="L423" s="73"/>
      <c r="M423" s="75">
        <v>4</v>
      </c>
      <c r="N423" s="75">
        <v>4</v>
      </c>
      <c r="O423" s="75">
        <v>3</v>
      </c>
      <c r="P423" s="75">
        <v>4</v>
      </c>
      <c r="Q423" s="75">
        <v>3</v>
      </c>
      <c r="R423" s="75">
        <v>3</v>
      </c>
      <c r="S423" s="76">
        <f>SUM(M423:$P423)</f>
        <v>15</v>
      </c>
      <c r="T423" s="75"/>
      <c r="U423" s="76">
        <f t="shared" si="79"/>
        <v>0</v>
      </c>
      <c r="V423" s="75"/>
      <c r="W423" s="75"/>
      <c r="X423" s="75"/>
      <c r="Y423" s="76">
        <f t="shared" si="72"/>
        <v>0</v>
      </c>
      <c r="Z423" s="75"/>
      <c r="AA423" s="76">
        <f t="shared" si="73"/>
        <v>0</v>
      </c>
      <c r="AB423" s="75"/>
      <c r="AC423" s="76">
        <f t="shared" si="74"/>
        <v>0</v>
      </c>
      <c r="AD423" s="75"/>
      <c r="AE423" s="75"/>
      <c r="AF423" s="75"/>
      <c r="AG423" s="75"/>
      <c r="AH423" s="76">
        <f>(AD423*'MS-8,9,10 Domain 3 Weights'!$B$2)+(AE423*'MS-8,9,10 Domain 3 Weights'!$B$3)+(AF423*'MS-8,9,10 Domain 3 Weights'!$B$4)+(AG423*'MS-8,9,10 Domain 3 Weights'!$B$5)</f>
        <v>0</v>
      </c>
      <c r="AI423" s="75">
        <v>4</v>
      </c>
      <c r="AJ423" s="75">
        <v>3</v>
      </c>
      <c r="AK423" s="75">
        <v>3</v>
      </c>
      <c r="AL423" s="76">
        <f t="shared" si="75"/>
        <v>10</v>
      </c>
      <c r="AM423" s="78" t="str">
        <f t="shared" si="76"/>
        <v>No</v>
      </c>
      <c r="AN423" s="78" t="str">
        <f t="shared" si="77"/>
        <v>NOT SELECTED</v>
      </c>
      <c r="AO423" s="78" t="str">
        <f t="shared" si="78"/>
        <v>NOT SELECTED</v>
      </c>
      <c r="AP423" s="60" t="s">
        <v>862</v>
      </c>
      <c r="AQ423" s="73"/>
      <c r="AR423" s="73"/>
    </row>
    <row r="424" spans="1:44" ht="39">
      <c r="A424" s="1" t="s">
        <v>606</v>
      </c>
      <c r="B424" s="70" t="s">
        <v>583</v>
      </c>
      <c r="C424" s="71">
        <v>3</v>
      </c>
      <c r="D424" s="72" t="s">
        <v>891</v>
      </c>
      <c r="E424" s="72"/>
      <c r="F424" s="73" t="s">
        <v>609</v>
      </c>
      <c r="G424" s="74" t="s">
        <v>30</v>
      </c>
      <c r="H424" s="73" t="s">
        <v>590</v>
      </c>
      <c r="I424" s="73" t="s">
        <v>756</v>
      </c>
      <c r="J424" s="73" t="s">
        <v>767</v>
      </c>
      <c r="K424" s="73" t="s">
        <v>726</v>
      </c>
      <c r="L424" s="73"/>
      <c r="M424" s="75">
        <v>3</v>
      </c>
      <c r="N424" s="75">
        <v>4</v>
      </c>
      <c r="O424" s="75">
        <v>3</v>
      </c>
      <c r="P424" s="75">
        <v>3</v>
      </c>
      <c r="Q424" s="75">
        <v>2</v>
      </c>
      <c r="R424" s="75">
        <v>2</v>
      </c>
      <c r="S424" s="76">
        <f>SUM(M424:$P424)</f>
        <v>13</v>
      </c>
      <c r="T424" s="75"/>
      <c r="U424" s="76">
        <f t="shared" si="79"/>
        <v>0</v>
      </c>
      <c r="V424" s="75"/>
      <c r="W424" s="75"/>
      <c r="X424" s="75"/>
      <c r="Y424" s="76">
        <f t="shared" si="72"/>
        <v>0</v>
      </c>
      <c r="Z424" s="75"/>
      <c r="AA424" s="76">
        <f t="shared" si="73"/>
        <v>0</v>
      </c>
      <c r="AB424" s="75">
        <v>4</v>
      </c>
      <c r="AC424" s="76">
        <f t="shared" si="74"/>
        <v>4</v>
      </c>
      <c r="AD424" s="75"/>
      <c r="AE424" s="75"/>
      <c r="AF424" s="75"/>
      <c r="AG424" s="75"/>
      <c r="AH424" s="76">
        <f>(AD424*'MS-8,9,10 Domain 3 Weights'!$B$2)+(AE424*'MS-8,9,10 Domain 3 Weights'!$B$3)+(AF424*'MS-8,9,10 Domain 3 Weights'!$B$4)+(AG424*'MS-8,9,10 Domain 3 Weights'!$B$5)</f>
        <v>0</v>
      </c>
      <c r="AI424" s="75">
        <v>4</v>
      </c>
      <c r="AJ424" s="75">
        <v>3</v>
      </c>
      <c r="AK424" s="75">
        <v>3</v>
      </c>
      <c r="AL424" s="76">
        <f t="shared" si="75"/>
        <v>10</v>
      </c>
      <c r="AM424" s="78" t="str">
        <f t="shared" si="76"/>
        <v>No</v>
      </c>
      <c r="AN424" s="78" t="str">
        <f t="shared" si="77"/>
        <v>NOT SELECTED</v>
      </c>
      <c r="AO424" s="78" t="str">
        <f t="shared" si="78"/>
        <v>NOT SELECTED</v>
      </c>
      <c r="AP424" s="60" t="s">
        <v>869</v>
      </c>
      <c r="AQ424" s="73"/>
      <c r="AR424" s="73"/>
    </row>
    <row r="425" spans="1:44" ht="52">
      <c r="A425" s="1" t="s">
        <v>606</v>
      </c>
      <c r="B425" s="70" t="s">
        <v>583</v>
      </c>
      <c r="C425" s="71">
        <v>4</v>
      </c>
      <c r="D425" s="72" t="s">
        <v>891</v>
      </c>
      <c r="E425" s="72"/>
      <c r="F425" s="73" t="s">
        <v>610</v>
      </c>
      <c r="G425" s="74" t="s">
        <v>30</v>
      </c>
      <c r="H425" s="73" t="s">
        <v>241</v>
      </c>
      <c r="I425" s="73" t="s">
        <v>756</v>
      </c>
      <c r="J425" s="73" t="s">
        <v>767</v>
      </c>
      <c r="K425" s="73" t="s">
        <v>726</v>
      </c>
      <c r="L425" s="73"/>
      <c r="M425" s="75">
        <v>4</v>
      </c>
      <c r="N425" s="75">
        <v>4</v>
      </c>
      <c r="O425" s="75">
        <v>3</v>
      </c>
      <c r="P425" s="75">
        <v>4</v>
      </c>
      <c r="Q425" s="75">
        <v>3</v>
      </c>
      <c r="R425" s="75">
        <v>3</v>
      </c>
      <c r="S425" s="76">
        <f>SUM(M425:$P425)</f>
        <v>15</v>
      </c>
      <c r="T425" s="75"/>
      <c r="U425" s="76">
        <f t="shared" si="79"/>
        <v>0</v>
      </c>
      <c r="V425" s="75"/>
      <c r="W425" s="75"/>
      <c r="X425" s="75"/>
      <c r="Y425" s="76">
        <f t="shared" si="72"/>
        <v>0</v>
      </c>
      <c r="Z425" s="75"/>
      <c r="AA425" s="76">
        <f t="shared" si="73"/>
        <v>0</v>
      </c>
      <c r="AB425" s="75">
        <v>4</v>
      </c>
      <c r="AC425" s="76">
        <f t="shared" si="74"/>
        <v>4</v>
      </c>
      <c r="AD425" s="75"/>
      <c r="AE425" s="75"/>
      <c r="AF425" s="75"/>
      <c r="AG425" s="75"/>
      <c r="AH425" s="76">
        <f>(AD425*'MS-8,9,10 Domain 3 Weights'!$B$2)+(AE425*'MS-8,9,10 Domain 3 Weights'!$B$3)+(AF425*'MS-8,9,10 Domain 3 Weights'!$B$4)+(AG425*'MS-8,9,10 Domain 3 Weights'!$B$5)</f>
        <v>0</v>
      </c>
      <c r="AI425" s="75">
        <v>4</v>
      </c>
      <c r="AJ425" s="75">
        <v>3</v>
      </c>
      <c r="AK425" s="75">
        <v>3</v>
      </c>
      <c r="AL425" s="76">
        <f t="shared" si="75"/>
        <v>10</v>
      </c>
      <c r="AM425" s="78" t="str">
        <f t="shared" si="76"/>
        <v>No</v>
      </c>
      <c r="AN425" s="78" t="str">
        <f t="shared" si="77"/>
        <v>NOT SELECTED</v>
      </c>
      <c r="AO425" s="78" t="str">
        <f t="shared" si="78"/>
        <v>NOT SELECTED</v>
      </c>
      <c r="AP425" s="60" t="s">
        <v>862</v>
      </c>
      <c r="AQ425" s="73"/>
      <c r="AR425" s="73" t="s">
        <v>856</v>
      </c>
    </row>
    <row r="426" spans="1:44" ht="64">
      <c r="A426" s="1" t="s">
        <v>606</v>
      </c>
      <c r="B426" s="70" t="s">
        <v>583</v>
      </c>
      <c r="C426" s="71">
        <v>5</v>
      </c>
      <c r="D426" s="72" t="s">
        <v>891</v>
      </c>
      <c r="E426" s="72"/>
      <c r="F426" s="73" t="s">
        <v>611</v>
      </c>
      <c r="G426" s="74" t="s">
        <v>303</v>
      </c>
      <c r="H426" s="73" t="s">
        <v>612</v>
      </c>
      <c r="I426" s="73" t="s">
        <v>756</v>
      </c>
      <c r="J426" s="73" t="s">
        <v>772</v>
      </c>
      <c r="K426" s="73" t="s">
        <v>726</v>
      </c>
      <c r="L426" s="73"/>
      <c r="M426" s="75">
        <v>4</v>
      </c>
      <c r="N426" s="75">
        <v>4</v>
      </c>
      <c r="O426" s="75">
        <v>3</v>
      </c>
      <c r="P426" s="75">
        <v>4</v>
      </c>
      <c r="Q426" s="75">
        <v>3</v>
      </c>
      <c r="R426" s="75">
        <v>3</v>
      </c>
      <c r="S426" s="76">
        <f>SUM(M426:$P426)</f>
        <v>15</v>
      </c>
      <c r="T426" s="75"/>
      <c r="U426" s="76">
        <f t="shared" si="79"/>
        <v>0</v>
      </c>
      <c r="V426" s="75"/>
      <c r="W426" s="75"/>
      <c r="X426" s="75"/>
      <c r="Y426" s="76">
        <f t="shared" si="72"/>
        <v>0</v>
      </c>
      <c r="Z426" s="75"/>
      <c r="AA426" s="76">
        <f t="shared" si="73"/>
        <v>0</v>
      </c>
      <c r="AB426" s="75">
        <v>4</v>
      </c>
      <c r="AC426" s="76">
        <f t="shared" si="74"/>
        <v>4</v>
      </c>
      <c r="AD426" s="75"/>
      <c r="AE426" s="75"/>
      <c r="AF426" s="75"/>
      <c r="AG426" s="75"/>
      <c r="AH426" s="76">
        <f>(AD426*'MS-8,9,10 Domain 3 Weights'!$B$2)+(AE426*'MS-8,9,10 Domain 3 Weights'!$B$3)+(AF426*'MS-8,9,10 Domain 3 Weights'!$B$4)+(AG426*'MS-8,9,10 Domain 3 Weights'!$B$5)</f>
        <v>0</v>
      </c>
      <c r="AI426" s="75">
        <v>4</v>
      </c>
      <c r="AJ426" s="75">
        <v>3</v>
      </c>
      <c r="AK426" s="75">
        <v>3</v>
      </c>
      <c r="AL426" s="76">
        <f t="shared" si="75"/>
        <v>10</v>
      </c>
      <c r="AM426" s="78" t="str">
        <f t="shared" si="76"/>
        <v>No</v>
      </c>
      <c r="AN426" s="78" t="str">
        <f t="shared" si="77"/>
        <v>NOT SELECTED</v>
      </c>
      <c r="AO426" s="78" t="str">
        <f t="shared" si="78"/>
        <v>NOT SELECTED</v>
      </c>
      <c r="AP426" s="60" t="s">
        <v>862</v>
      </c>
      <c r="AQ426" s="73"/>
      <c r="AR426" s="73"/>
    </row>
    <row r="427" spans="1:44" ht="64">
      <c r="A427" s="1" t="s">
        <v>606</v>
      </c>
      <c r="B427" s="70" t="s">
        <v>583</v>
      </c>
      <c r="C427" s="71">
        <v>6</v>
      </c>
      <c r="D427" s="72" t="s">
        <v>891</v>
      </c>
      <c r="E427" s="72"/>
      <c r="F427" s="73" t="s">
        <v>613</v>
      </c>
      <c r="G427" s="74" t="s">
        <v>303</v>
      </c>
      <c r="H427" s="73" t="s">
        <v>352</v>
      </c>
      <c r="I427" s="73" t="s">
        <v>756</v>
      </c>
      <c r="J427" s="73" t="s">
        <v>882</v>
      </c>
      <c r="K427" s="73" t="s">
        <v>726</v>
      </c>
      <c r="L427" s="73"/>
      <c r="M427" s="75">
        <v>4</v>
      </c>
      <c r="N427" s="75">
        <v>4</v>
      </c>
      <c r="O427" s="75">
        <v>4</v>
      </c>
      <c r="P427" s="75">
        <v>3</v>
      </c>
      <c r="Q427" s="75">
        <v>4</v>
      </c>
      <c r="R427" s="75">
        <v>4</v>
      </c>
      <c r="S427" s="76">
        <f>SUM(M427:$P427)</f>
        <v>15</v>
      </c>
      <c r="T427" s="75"/>
      <c r="U427" s="76">
        <f t="shared" si="79"/>
        <v>0</v>
      </c>
      <c r="V427" s="75"/>
      <c r="W427" s="75"/>
      <c r="X427" s="75"/>
      <c r="Y427" s="76">
        <f t="shared" si="72"/>
        <v>0</v>
      </c>
      <c r="Z427" s="75"/>
      <c r="AA427" s="76">
        <f t="shared" si="73"/>
        <v>0</v>
      </c>
      <c r="AB427" s="75">
        <v>4</v>
      </c>
      <c r="AC427" s="76">
        <f t="shared" si="74"/>
        <v>4</v>
      </c>
      <c r="AD427" s="75"/>
      <c r="AE427" s="75"/>
      <c r="AF427" s="75"/>
      <c r="AG427" s="75"/>
      <c r="AH427" s="76">
        <f>(AD427*'MS-8,9,10 Domain 3 Weights'!$B$2)+(AE427*'MS-8,9,10 Domain 3 Weights'!$B$3)+(AF427*'MS-8,9,10 Domain 3 Weights'!$B$4)+(AG427*'MS-8,9,10 Domain 3 Weights'!$B$5)</f>
        <v>0</v>
      </c>
      <c r="AI427" s="75">
        <v>4</v>
      </c>
      <c r="AJ427" s="75">
        <v>3</v>
      </c>
      <c r="AK427" s="75">
        <v>3</v>
      </c>
      <c r="AL427" s="76">
        <f t="shared" si="75"/>
        <v>10</v>
      </c>
      <c r="AM427" s="78" t="str">
        <f t="shared" si="76"/>
        <v>No</v>
      </c>
      <c r="AN427" s="78" t="str">
        <f t="shared" si="77"/>
        <v>NOT SELECTED</v>
      </c>
      <c r="AO427" s="78" t="str">
        <f t="shared" si="78"/>
        <v>NOT SELECTED</v>
      </c>
      <c r="AP427" s="60" t="s">
        <v>869</v>
      </c>
      <c r="AQ427" s="73"/>
      <c r="AR427" s="73"/>
    </row>
    <row r="428" spans="1:44" ht="65">
      <c r="A428" s="1" t="s">
        <v>606</v>
      </c>
      <c r="B428" s="70" t="s">
        <v>583</v>
      </c>
      <c r="C428" s="71">
        <v>7</v>
      </c>
      <c r="D428" s="72" t="s">
        <v>891</v>
      </c>
      <c r="E428" s="72"/>
      <c r="F428" s="73" t="s">
        <v>614</v>
      </c>
      <c r="G428" s="74" t="s">
        <v>30</v>
      </c>
      <c r="H428" s="73" t="s">
        <v>594</v>
      </c>
      <c r="I428" s="73" t="s">
        <v>756</v>
      </c>
      <c r="J428" s="73" t="s">
        <v>767</v>
      </c>
      <c r="K428" s="73" t="s">
        <v>726</v>
      </c>
      <c r="L428" s="73"/>
      <c r="M428" s="75">
        <v>4</v>
      </c>
      <c r="N428" s="75">
        <v>4</v>
      </c>
      <c r="O428" s="75">
        <v>3</v>
      </c>
      <c r="P428" s="75">
        <v>4</v>
      </c>
      <c r="Q428" s="75">
        <v>4</v>
      </c>
      <c r="R428" s="75">
        <v>4</v>
      </c>
      <c r="S428" s="76">
        <v>4</v>
      </c>
      <c r="T428" s="75"/>
      <c r="U428" s="76">
        <f t="shared" si="79"/>
        <v>0</v>
      </c>
      <c r="V428" s="75"/>
      <c r="W428" s="75"/>
      <c r="X428" s="75"/>
      <c r="Y428" s="76">
        <f t="shared" si="72"/>
        <v>0</v>
      </c>
      <c r="Z428" s="75"/>
      <c r="AA428" s="76">
        <f t="shared" si="73"/>
        <v>0</v>
      </c>
      <c r="AB428" s="75">
        <v>4</v>
      </c>
      <c r="AC428" s="76">
        <f t="shared" si="74"/>
        <v>4</v>
      </c>
      <c r="AD428" s="75"/>
      <c r="AE428" s="75"/>
      <c r="AF428" s="75"/>
      <c r="AG428" s="75"/>
      <c r="AH428" s="76">
        <f>(AD428*'MS-8,9,10 Domain 3 Weights'!$B$2)+(AE428*'MS-8,9,10 Domain 3 Weights'!$B$3)+(AF428*'MS-8,9,10 Domain 3 Weights'!$B$4)+(AG428*'MS-8,9,10 Domain 3 Weights'!$B$5)</f>
        <v>0</v>
      </c>
      <c r="AI428" s="75">
        <v>4</v>
      </c>
      <c r="AJ428" s="75">
        <v>3</v>
      </c>
      <c r="AK428" s="75">
        <v>3</v>
      </c>
      <c r="AL428" s="76">
        <f t="shared" si="75"/>
        <v>10</v>
      </c>
      <c r="AM428" s="78" t="str">
        <f t="shared" si="76"/>
        <v>No</v>
      </c>
      <c r="AN428" s="78" t="str">
        <f t="shared" si="77"/>
        <v>NOT SELECTED</v>
      </c>
      <c r="AO428" s="78" t="str">
        <f t="shared" si="78"/>
        <v>NOT SELECTED</v>
      </c>
      <c r="AP428" s="60" t="s">
        <v>862</v>
      </c>
      <c r="AQ428" s="73"/>
      <c r="AR428" s="73"/>
    </row>
    <row r="429" spans="1:44" ht="65">
      <c r="A429" s="1" t="s">
        <v>606</v>
      </c>
      <c r="B429" s="70" t="s">
        <v>583</v>
      </c>
      <c r="C429" s="71">
        <v>8</v>
      </c>
      <c r="D429" s="72" t="s">
        <v>891</v>
      </c>
      <c r="E429" s="72"/>
      <c r="F429" s="73" t="s">
        <v>615</v>
      </c>
      <c r="G429" s="74" t="s">
        <v>30</v>
      </c>
      <c r="H429" s="73" t="s">
        <v>594</v>
      </c>
      <c r="I429" s="73" t="s">
        <v>756</v>
      </c>
      <c r="J429" s="73" t="s">
        <v>767</v>
      </c>
      <c r="K429" s="73" t="s">
        <v>726</v>
      </c>
      <c r="L429" s="73"/>
      <c r="M429" s="75">
        <v>4</v>
      </c>
      <c r="N429" s="75">
        <v>4</v>
      </c>
      <c r="O429" s="75">
        <v>3</v>
      </c>
      <c r="P429" s="75">
        <v>4</v>
      </c>
      <c r="Q429" s="75">
        <v>3</v>
      </c>
      <c r="R429" s="75">
        <v>3</v>
      </c>
      <c r="S429" s="76">
        <f>SUM(M429:$P429)</f>
        <v>15</v>
      </c>
      <c r="T429" s="75"/>
      <c r="U429" s="76">
        <f t="shared" si="79"/>
        <v>0</v>
      </c>
      <c r="V429" s="75"/>
      <c r="W429" s="75"/>
      <c r="X429" s="75"/>
      <c r="Y429" s="76">
        <f t="shared" si="72"/>
        <v>0</v>
      </c>
      <c r="Z429" s="75"/>
      <c r="AA429" s="76">
        <f t="shared" si="73"/>
        <v>0</v>
      </c>
      <c r="AB429" s="75">
        <v>4</v>
      </c>
      <c r="AC429" s="76">
        <f t="shared" si="74"/>
        <v>4</v>
      </c>
      <c r="AD429" s="75"/>
      <c r="AE429" s="75"/>
      <c r="AF429" s="75"/>
      <c r="AG429" s="75"/>
      <c r="AH429" s="76">
        <f>(AD429*'MS-8,9,10 Domain 3 Weights'!$B$2)+(AE429*'MS-8,9,10 Domain 3 Weights'!$B$3)+(AF429*'MS-8,9,10 Domain 3 Weights'!$B$4)+(AG429*'MS-8,9,10 Domain 3 Weights'!$B$5)</f>
        <v>0</v>
      </c>
      <c r="AI429" s="75">
        <v>4</v>
      </c>
      <c r="AJ429" s="75">
        <v>3</v>
      </c>
      <c r="AK429" s="75">
        <v>3</v>
      </c>
      <c r="AL429" s="76">
        <f t="shared" si="75"/>
        <v>10</v>
      </c>
      <c r="AM429" s="78" t="str">
        <f t="shared" si="76"/>
        <v>No</v>
      </c>
      <c r="AN429" s="78" t="str">
        <f t="shared" si="77"/>
        <v>NOT SELECTED</v>
      </c>
      <c r="AO429" s="78" t="str">
        <f t="shared" si="78"/>
        <v>NOT SELECTED</v>
      </c>
      <c r="AP429" s="60" t="s">
        <v>869</v>
      </c>
      <c r="AQ429" s="73"/>
      <c r="AR429" s="73"/>
    </row>
    <row r="430" spans="1:44" ht="52">
      <c r="A430" s="1" t="s">
        <v>606</v>
      </c>
      <c r="B430" s="70" t="s">
        <v>583</v>
      </c>
      <c r="C430" s="71">
        <v>9</v>
      </c>
      <c r="D430" s="72" t="s">
        <v>891</v>
      </c>
      <c r="E430" s="72"/>
      <c r="F430" s="73" t="s">
        <v>616</v>
      </c>
      <c r="G430" s="74" t="s">
        <v>30</v>
      </c>
      <c r="H430" s="73" t="s">
        <v>31</v>
      </c>
      <c r="I430" s="73" t="s">
        <v>756</v>
      </c>
      <c r="J430" s="73" t="s">
        <v>767</v>
      </c>
      <c r="K430" s="73" t="s">
        <v>726</v>
      </c>
      <c r="L430" s="73"/>
      <c r="M430" s="75">
        <v>4</v>
      </c>
      <c r="N430" s="75">
        <v>5</v>
      </c>
      <c r="O430" s="75">
        <v>3</v>
      </c>
      <c r="P430" s="75">
        <v>5</v>
      </c>
      <c r="Q430" s="75">
        <v>3</v>
      </c>
      <c r="R430" s="75">
        <v>3</v>
      </c>
      <c r="S430" s="76">
        <f>SUM(M430:$P430)</f>
        <v>17</v>
      </c>
      <c r="T430" s="75"/>
      <c r="U430" s="76">
        <f t="shared" si="79"/>
        <v>0</v>
      </c>
      <c r="V430" s="75"/>
      <c r="W430" s="75"/>
      <c r="X430" s="75"/>
      <c r="Y430" s="76">
        <f t="shared" si="72"/>
        <v>0</v>
      </c>
      <c r="Z430" s="75"/>
      <c r="AA430" s="76">
        <f t="shared" si="73"/>
        <v>0</v>
      </c>
      <c r="AB430" s="75">
        <v>5</v>
      </c>
      <c r="AC430" s="76">
        <f t="shared" si="74"/>
        <v>5</v>
      </c>
      <c r="AD430" s="75"/>
      <c r="AE430" s="75"/>
      <c r="AF430" s="75"/>
      <c r="AG430" s="75"/>
      <c r="AH430" s="76">
        <f>(AD430*'MS-8,9,10 Domain 3 Weights'!$B$2)+(AE430*'MS-8,9,10 Domain 3 Weights'!$B$3)+(AF430*'MS-8,9,10 Domain 3 Weights'!$B$4)+(AG430*'MS-8,9,10 Domain 3 Weights'!$B$5)</f>
        <v>0</v>
      </c>
      <c r="AI430" s="75">
        <v>4</v>
      </c>
      <c r="AJ430" s="75">
        <v>3</v>
      </c>
      <c r="AK430" s="75">
        <v>3</v>
      </c>
      <c r="AL430" s="76">
        <f t="shared" si="75"/>
        <v>10</v>
      </c>
      <c r="AM430" s="78" t="str">
        <f t="shared" si="76"/>
        <v>Yes</v>
      </c>
      <c r="AN430" s="78" t="str">
        <f t="shared" si="77"/>
        <v>SELECTED</v>
      </c>
      <c r="AO430" s="78" t="str">
        <f t="shared" si="78"/>
        <v>NOT SELECTED</v>
      </c>
      <c r="AP430" s="60" t="s">
        <v>862</v>
      </c>
      <c r="AQ430" s="73"/>
      <c r="AR430" s="73" t="s">
        <v>927</v>
      </c>
    </row>
    <row r="431" spans="1:44" ht="64">
      <c r="A431" s="1" t="s">
        <v>606</v>
      </c>
      <c r="B431" s="70" t="s">
        <v>583</v>
      </c>
      <c r="C431" s="71">
        <v>10</v>
      </c>
      <c r="D431" s="72" t="s">
        <v>891</v>
      </c>
      <c r="E431" s="72"/>
      <c r="F431" s="73" t="s">
        <v>617</v>
      </c>
      <c r="G431" s="74" t="s">
        <v>303</v>
      </c>
      <c r="H431" s="73" t="s">
        <v>612</v>
      </c>
      <c r="I431" s="73" t="s">
        <v>756</v>
      </c>
      <c r="J431" s="73" t="s">
        <v>882</v>
      </c>
      <c r="K431" s="73" t="s">
        <v>726</v>
      </c>
      <c r="L431" s="73"/>
      <c r="M431" s="75">
        <v>4</v>
      </c>
      <c r="N431" s="75">
        <v>5</v>
      </c>
      <c r="O431" s="75">
        <v>4</v>
      </c>
      <c r="P431" s="75">
        <v>4</v>
      </c>
      <c r="Q431" s="75">
        <v>4</v>
      </c>
      <c r="R431" s="75">
        <v>4</v>
      </c>
      <c r="S431" s="76">
        <f>SUM(M431:$P431)</f>
        <v>17</v>
      </c>
      <c r="T431" s="75"/>
      <c r="U431" s="76">
        <f t="shared" si="79"/>
        <v>0</v>
      </c>
      <c r="V431" s="75"/>
      <c r="W431" s="75"/>
      <c r="X431" s="75"/>
      <c r="Y431" s="76">
        <f t="shared" si="72"/>
        <v>0</v>
      </c>
      <c r="Z431" s="75"/>
      <c r="AA431" s="76">
        <f t="shared" si="73"/>
        <v>0</v>
      </c>
      <c r="AB431" s="75">
        <v>5</v>
      </c>
      <c r="AC431" s="76">
        <f t="shared" si="74"/>
        <v>5</v>
      </c>
      <c r="AD431" s="75"/>
      <c r="AE431" s="75"/>
      <c r="AF431" s="75"/>
      <c r="AG431" s="75"/>
      <c r="AH431" s="76">
        <f>(AD431*'MS-8,9,10 Domain 3 Weights'!$B$2)+(AE431*'MS-8,9,10 Domain 3 Weights'!$B$3)+(AF431*'MS-8,9,10 Domain 3 Weights'!$B$4)+(AG431*'MS-8,9,10 Domain 3 Weights'!$B$5)</f>
        <v>0</v>
      </c>
      <c r="AI431" s="75">
        <v>4</v>
      </c>
      <c r="AJ431" s="75">
        <v>3</v>
      </c>
      <c r="AK431" s="75">
        <v>3</v>
      </c>
      <c r="AL431" s="76">
        <f t="shared" si="75"/>
        <v>10</v>
      </c>
      <c r="AM431" s="78" t="str">
        <f t="shared" si="76"/>
        <v>Yes</v>
      </c>
      <c r="AN431" s="78" t="str">
        <f t="shared" si="77"/>
        <v>SELECTED</v>
      </c>
      <c r="AO431" s="78" t="str">
        <f t="shared" si="78"/>
        <v>NOT SELECTED</v>
      </c>
      <c r="AP431" s="60" t="s">
        <v>869</v>
      </c>
      <c r="AQ431" s="73"/>
      <c r="AR431" s="73" t="s">
        <v>928</v>
      </c>
    </row>
    <row r="432" spans="1:44" ht="64">
      <c r="A432" s="1" t="s">
        <v>606</v>
      </c>
      <c r="B432" s="70" t="s">
        <v>583</v>
      </c>
      <c r="C432" s="71">
        <v>11</v>
      </c>
      <c r="D432" s="72" t="s">
        <v>891</v>
      </c>
      <c r="E432" s="72"/>
      <c r="F432" s="73" t="s">
        <v>618</v>
      </c>
      <c r="G432" s="74" t="s">
        <v>303</v>
      </c>
      <c r="H432" s="73" t="s">
        <v>612</v>
      </c>
      <c r="I432" s="73" t="s">
        <v>756</v>
      </c>
      <c r="J432" s="73" t="s">
        <v>772</v>
      </c>
      <c r="K432" s="73" t="s">
        <v>726</v>
      </c>
      <c r="L432" s="73"/>
      <c r="M432" s="75">
        <v>4</v>
      </c>
      <c r="N432" s="75">
        <v>4</v>
      </c>
      <c r="O432" s="75">
        <v>3</v>
      </c>
      <c r="P432" s="75">
        <v>4</v>
      </c>
      <c r="Q432" s="75">
        <v>3</v>
      </c>
      <c r="R432" s="75">
        <v>3</v>
      </c>
      <c r="S432" s="76">
        <f>SUM(M432:$P432)</f>
        <v>15</v>
      </c>
      <c r="T432" s="75"/>
      <c r="U432" s="76">
        <f t="shared" si="79"/>
        <v>0</v>
      </c>
      <c r="V432" s="75"/>
      <c r="W432" s="75"/>
      <c r="X432" s="75"/>
      <c r="Y432" s="76">
        <f t="shared" si="72"/>
        <v>0</v>
      </c>
      <c r="Z432" s="75"/>
      <c r="AA432" s="76">
        <f t="shared" si="73"/>
        <v>0</v>
      </c>
      <c r="AB432" s="75">
        <v>4</v>
      </c>
      <c r="AC432" s="76">
        <f t="shared" si="74"/>
        <v>4</v>
      </c>
      <c r="AD432" s="75"/>
      <c r="AE432" s="75"/>
      <c r="AF432" s="75"/>
      <c r="AG432" s="75"/>
      <c r="AH432" s="76">
        <f>(AD432*'MS-8,9,10 Domain 3 Weights'!$B$2)+(AE432*'MS-8,9,10 Domain 3 Weights'!$B$3)+(AF432*'MS-8,9,10 Domain 3 Weights'!$B$4)+(AG432*'MS-8,9,10 Domain 3 Weights'!$B$5)</f>
        <v>0</v>
      </c>
      <c r="AI432" s="75">
        <v>4</v>
      </c>
      <c r="AJ432" s="75">
        <v>3</v>
      </c>
      <c r="AK432" s="75">
        <v>3</v>
      </c>
      <c r="AL432" s="76">
        <f t="shared" si="75"/>
        <v>10</v>
      </c>
      <c r="AM432" s="78" t="str">
        <f t="shared" si="76"/>
        <v>No</v>
      </c>
      <c r="AN432" s="78" t="str">
        <f t="shared" si="77"/>
        <v>NOT SELECTED</v>
      </c>
      <c r="AO432" s="78" t="str">
        <f t="shared" si="78"/>
        <v>NOT SELECTED</v>
      </c>
      <c r="AP432" s="60" t="s">
        <v>862</v>
      </c>
      <c r="AQ432" s="73"/>
      <c r="AR432" s="73"/>
    </row>
    <row r="433" spans="1:44" ht="64">
      <c r="A433" s="1" t="s">
        <v>606</v>
      </c>
      <c r="B433" s="70" t="s">
        <v>583</v>
      </c>
      <c r="C433" s="71">
        <v>12</v>
      </c>
      <c r="D433" s="72" t="s">
        <v>891</v>
      </c>
      <c r="E433" s="72"/>
      <c r="F433" s="73" t="s">
        <v>619</v>
      </c>
      <c r="G433" s="74" t="s">
        <v>303</v>
      </c>
      <c r="H433" s="73" t="s">
        <v>612</v>
      </c>
      <c r="I433" s="73" t="s">
        <v>756</v>
      </c>
      <c r="J433" s="73" t="s">
        <v>882</v>
      </c>
      <c r="K433" s="73" t="s">
        <v>726</v>
      </c>
      <c r="L433" s="73"/>
      <c r="M433" s="75">
        <v>4</v>
      </c>
      <c r="N433" s="75">
        <v>5</v>
      </c>
      <c r="O433" s="75">
        <v>4</v>
      </c>
      <c r="P433" s="75">
        <v>4</v>
      </c>
      <c r="Q433" s="75">
        <v>4</v>
      </c>
      <c r="R433" s="75">
        <v>4</v>
      </c>
      <c r="S433" s="76">
        <f>SUM(M433:$P433)</f>
        <v>17</v>
      </c>
      <c r="T433" s="75"/>
      <c r="U433" s="76">
        <f t="shared" si="79"/>
        <v>0</v>
      </c>
      <c r="V433" s="75"/>
      <c r="W433" s="75"/>
      <c r="X433" s="75"/>
      <c r="Y433" s="76">
        <f t="shared" si="72"/>
        <v>0</v>
      </c>
      <c r="Z433" s="75"/>
      <c r="AA433" s="76">
        <f t="shared" si="73"/>
        <v>0</v>
      </c>
      <c r="AB433" s="75">
        <v>5</v>
      </c>
      <c r="AC433" s="76">
        <f t="shared" si="74"/>
        <v>5</v>
      </c>
      <c r="AD433" s="75"/>
      <c r="AE433" s="75"/>
      <c r="AF433" s="75"/>
      <c r="AG433" s="75"/>
      <c r="AH433" s="76">
        <f>(AD433*'MS-8,9,10 Domain 3 Weights'!$B$2)+(AE433*'MS-8,9,10 Domain 3 Weights'!$B$3)+(AF433*'MS-8,9,10 Domain 3 Weights'!$B$4)+(AG433*'MS-8,9,10 Domain 3 Weights'!$B$5)</f>
        <v>0</v>
      </c>
      <c r="AI433" s="75">
        <v>4</v>
      </c>
      <c r="AJ433" s="75">
        <v>3</v>
      </c>
      <c r="AK433" s="75">
        <v>3</v>
      </c>
      <c r="AL433" s="76">
        <f t="shared" si="75"/>
        <v>10</v>
      </c>
      <c r="AM433" s="78" t="str">
        <f t="shared" si="76"/>
        <v>Yes</v>
      </c>
      <c r="AN433" s="78" t="str">
        <f t="shared" si="77"/>
        <v>SELECTED</v>
      </c>
      <c r="AO433" s="78" t="str">
        <f t="shared" si="78"/>
        <v>NOT SELECTED</v>
      </c>
      <c r="AP433" s="60" t="s">
        <v>862</v>
      </c>
      <c r="AQ433" s="73"/>
      <c r="AR433" s="73"/>
    </row>
    <row r="434" spans="1:44" ht="64">
      <c r="A434" s="1" t="s">
        <v>606</v>
      </c>
      <c r="B434" s="70" t="s">
        <v>583</v>
      </c>
      <c r="C434" s="71">
        <v>13</v>
      </c>
      <c r="D434" s="72" t="s">
        <v>891</v>
      </c>
      <c r="E434" s="72"/>
      <c r="F434" s="73" t="s">
        <v>620</v>
      </c>
      <c r="G434" s="74" t="s">
        <v>303</v>
      </c>
      <c r="H434" s="73" t="s">
        <v>355</v>
      </c>
      <c r="I434" s="73" t="s">
        <v>756</v>
      </c>
      <c r="J434" s="73" t="s">
        <v>761</v>
      </c>
      <c r="K434" s="73" t="s">
        <v>726</v>
      </c>
      <c r="L434" s="73"/>
      <c r="M434" s="75">
        <v>4</v>
      </c>
      <c r="N434" s="75">
        <v>4</v>
      </c>
      <c r="O434" s="75">
        <v>3</v>
      </c>
      <c r="P434" s="75">
        <v>4</v>
      </c>
      <c r="Q434" s="75">
        <v>4</v>
      </c>
      <c r="R434" s="75">
        <v>4</v>
      </c>
      <c r="S434" s="76">
        <f>SUM(M434:$P434)</f>
        <v>15</v>
      </c>
      <c r="T434" s="75"/>
      <c r="U434" s="76">
        <f t="shared" si="79"/>
        <v>0</v>
      </c>
      <c r="V434" s="75"/>
      <c r="W434" s="75"/>
      <c r="X434" s="75"/>
      <c r="Y434" s="76">
        <f t="shared" si="72"/>
        <v>0</v>
      </c>
      <c r="Z434" s="75"/>
      <c r="AA434" s="76">
        <f t="shared" si="73"/>
        <v>0</v>
      </c>
      <c r="AB434" s="75">
        <v>4</v>
      </c>
      <c r="AC434" s="76">
        <f t="shared" si="74"/>
        <v>4</v>
      </c>
      <c r="AD434" s="75"/>
      <c r="AE434" s="75"/>
      <c r="AF434" s="75"/>
      <c r="AG434" s="75"/>
      <c r="AH434" s="76">
        <f>(AD434*'MS-8,9,10 Domain 3 Weights'!$B$2)+(AE434*'MS-8,9,10 Domain 3 Weights'!$B$3)+(AF434*'MS-8,9,10 Domain 3 Weights'!$B$4)+(AG434*'MS-8,9,10 Domain 3 Weights'!$B$5)</f>
        <v>0</v>
      </c>
      <c r="AI434" s="75">
        <v>4</v>
      </c>
      <c r="AJ434" s="75">
        <v>3</v>
      </c>
      <c r="AK434" s="75">
        <v>3</v>
      </c>
      <c r="AL434" s="76">
        <f t="shared" si="75"/>
        <v>10</v>
      </c>
      <c r="AM434" s="78" t="str">
        <f t="shared" si="76"/>
        <v>No</v>
      </c>
      <c r="AN434" s="78" t="str">
        <f t="shared" si="77"/>
        <v>NOT SELECTED</v>
      </c>
      <c r="AO434" s="78" t="str">
        <f t="shared" si="78"/>
        <v>NOT SELECTED</v>
      </c>
      <c r="AP434" s="60" t="s">
        <v>862</v>
      </c>
      <c r="AQ434" s="73"/>
      <c r="AR434" s="73" t="s">
        <v>858</v>
      </c>
    </row>
    <row r="435" spans="1:44" ht="64">
      <c r="A435" s="1" t="s">
        <v>606</v>
      </c>
      <c r="B435" s="70" t="s">
        <v>583</v>
      </c>
      <c r="C435" s="71">
        <v>14</v>
      </c>
      <c r="D435" s="72" t="s">
        <v>891</v>
      </c>
      <c r="E435" s="72"/>
      <c r="F435" s="73" t="s">
        <v>621</v>
      </c>
      <c r="G435" s="74" t="s">
        <v>303</v>
      </c>
      <c r="H435" s="73" t="s">
        <v>622</v>
      </c>
      <c r="I435" s="73" t="s">
        <v>756</v>
      </c>
      <c r="J435" s="73" t="s">
        <v>762</v>
      </c>
      <c r="K435" s="73" t="s">
        <v>726</v>
      </c>
      <c r="L435" s="73"/>
      <c r="M435" s="75">
        <v>4</v>
      </c>
      <c r="N435" s="75">
        <v>4</v>
      </c>
      <c r="O435" s="75">
        <v>3</v>
      </c>
      <c r="P435" s="75">
        <v>4</v>
      </c>
      <c r="Q435" s="75">
        <v>4</v>
      </c>
      <c r="R435" s="75">
        <v>4</v>
      </c>
      <c r="S435" s="76">
        <f>SUM(M435:$P435)</f>
        <v>15</v>
      </c>
      <c r="T435" s="75"/>
      <c r="U435" s="76">
        <f t="shared" si="79"/>
        <v>0</v>
      </c>
      <c r="V435" s="75"/>
      <c r="W435" s="75"/>
      <c r="X435" s="75"/>
      <c r="Y435" s="76">
        <f t="shared" si="72"/>
        <v>0</v>
      </c>
      <c r="Z435" s="75"/>
      <c r="AA435" s="76">
        <f t="shared" si="73"/>
        <v>0</v>
      </c>
      <c r="AB435" s="75">
        <v>4</v>
      </c>
      <c r="AC435" s="76">
        <f t="shared" si="74"/>
        <v>4</v>
      </c>
      <c r="AD435" s="75"/>
      <c r="AE435" s="75"/>
      <c r="AF435" s="75"/>
      <c r="AG435" s="75"/>
      <c r="AH435" s="76">
        <f>(AD435*'MS-8,9,10 Domain 3 Weights'!$B$2)+(AE435*'MS-8,9,10 Domain 3 Weights'!$B$3)+(AF435*'MS-8,9,10 Domain 3 Weights'!$B$4)+(AG435*'MS-8,9,10 Domain 3 Weights'!$B$5)</f>
        <v>0</v>
      </c>
      <c r="AI435" s="75">
        <v>3</v>
      </c>
      <c r="AJ435" s="75">
        <v>3</v>
      </c>
      <c r="AK435" s="75">
        <v>3</v>
      </c>
      <c r="AL435" s="76">
        <f t="shared" si="75"/>
        <v>9</v>
      </c>
      <c r="AM435" s="78" t="str">
        <f t="shared" si="76"/>
        <v>No</v>
      </c>
      <c r="AN435" s="78" t="str">
        <f t="shared" si="77"/>
        <v>NOT SELECTED</v>
      </c>
      <c r="AO435" s="78" t="str">
        <f t="shared" si="78"/>
        <v>NOT SELECTED</v>
      </c>
      <c r="AP435" s="60" t="s">
        <v>869</v>
      </c>
      <c r="AQ435" s="73"/>
      <c r="AR435" s="73"/>
    </row>
    <row r="436" spans="1:44" ht="48">
      <c r="A436" s="1" t="s">
        <v>606</v>
      </c>
      <c r="B436" s="70" t="s">
        <v>583</v>
      </c>
      <c r="C436" s="71">
        <v>15</v>
      </c>
      <c r="D436" s="72" t="s">
        <v>891</v>
      </c>
      <c r="E436" s="72"/>
      <c r="F436" s="73" t="s">
        <v>623</v>
      </c>
      <c r="G436" s="74" t="s">
        <v>366</v>
      </c>
      <c r="H436" s="73" t="s">
        <v>367</v>
      </c>
      <c r="I436" s="73" t="s">
        <v>756</v>
      </c>
      <c r="J436" s="73" t="s">
        <v>762</v>
      </c>
      <c r="K436" s="73" t="s">
        <v>726</v>
      </c>
      <c r="L436" s="73"/>
      <c r="M436" s="75">
        <v>3</v>
      </c>
      <c r="N436" s="75">
        <v>5</v>
      </c>
      <c r="O436" s="75">
        <v>4</v>
      </c>
      <c r="P436" s="75">
        <v>3</v>
      </c>
      <c r="Q436" s="75">
        <v>4</v>
      </c>
      <c r="R436" s="75">
        <v>4</v>
      </c>
      <c r="S436" s="76">
        <f>SUM(M436:$P436)</f>
        <v>15</v>
      </c>
      <c r="T436" s="75"/>
      <c r="U436" s="76">
        <f t="shared" si="79"/>
        <v>0</v>
      </c>
      <c r="V436" s="75"/>
      <c r="W436" s="75"/>
      <c r="X436" s="75"/>
      <c r="Y436" s="76">
        <f t="shared" si="72"/>
        <v>0</v>
      </c>
      <c r="Z436" s="75"/>
      <c r="AA436" s="76">
        <f t="shared" si="73"/>
        <v>0</v>
      </c>
      <c r="AB436" s="75">
        <v>4</v>
      </c>
      <c r="AC436" s="76">
        <f t="shared" si="74"/>
        <v>4</v>
      </c>
      <c r="AD436" s="75"/>
      <c r="AE436" s="75"/>
      <c r="AF436" s="75"/>
      <c r="AG436" s="75"/>
      <c r="AH436" s="76">
        <f>(AD436*'MS-8,9,10 Domain 3 Weights'!$B$2)+(AE436*'MS-8,9,10 Domain 3 Weights'!$B$3)+(AF436*'MS-8,9,10 Domain 3 Weights'!$B$4)+(AG436*'MS-8,9,10 Domain 3 Weights'!$B$5)</f>
        <v>0</v>
      </c>
      <c r="AI436" s="75">
        <v>3</v>
      </c>
      <c r="AJ436" s="75">
        <v>3</v>
      </c>
      <c r="AK436" s="75">
        <v>3</v>
      </c>
      <c r="AL436" s="76">
        <f t="shared" si="75"/>
        <v>9</v>
      </c>
      <c r="AM436" s="78" t="str">
        <f t="shared" si="76"/>
        <v>No</v>
      </c>
      <c r="AN436" s="78" t="str">
        <f t="shared" si="77"/>
        <v>NOT SELECTED</v>
      </c>
      <c r="AO436" s="78" t="str">
        <f t="shared" si="78"/>
        <v>NOT SELECTED</v>
      </c>
      <c r="AP436" s="60" t="s">
        <v>869</v>
      </c>
      <c r="AQ436" s="73"/>
      <c r="AR436" s="73" t="s">
        <v>901</v>
      </c>
    </row>
    <row r="437" spans="1:44" ht="32">
      <c r="A437" s="1" t="s">
        <v>606</v>
      </c>
      <c r="B437" s="70" t="s">
        <v>583</v>
      </c>
      <c r="C437" s="71">
        <v>16</v>
      </c>
      <c r="D437" s="72" t="s">
        <v>891</v>
      </c>
      <c r="E437" s="72"/>
      <c r="F437" s="73" t="s">
        <v>624</v>
      </c>
      <c r="G437" s="74" t="s">
        <v>30</v>
      </c>
      <c r="H437" s="73" t="s">
        <v>603</v>
      </c>
      <c r="I437" s="73" t="s">
        <v>756</v>
      </c>
      <c r="J437" s="73" t="s">
        <v>767</v>
      </c>
      <c r="K437" s="73" t="s">
        <v>726</v>
      </c>
      <c r="L437" s="73"/>
      <c r="M437" s="75">
        <v>4</v>
      </c>
      <c r="N437" s="75">
        <v>4</v>
      </c>
      <c r="O437" s="75">
        <v>3</v>
      </c>
      <c r="P437" s="75">
        <v>4</v>
      </c>
      <c r="Q437" s="75">
        <v>4</v>
      </c>
      <c r="R437" s="75">
        <v>4</v>
      </c>
      <c r="S437" s="76">
        <f>SUM(M437:$P437)</f>
        <v>15</v>
      </c>
      <c r="T437" s="75"/>
      <c r="U437" s="76">
        <f t="shared" si="79"/>
        <v>0</v>
      </c>
      <c r="V437" s="75"/>
      <c r="W437" s="75"/>
      <c r="X437" s="75"/>
      <c r="Y437" s="76">
        <f t="shared" si="72"/>
        <v>0</v>
      </c>
      <c r="Z437" s="75"/>
      <c r="AA437" s="76">
        <f t="shared" si="73"/>
        <v>0</v>
      </c>
      <c r="AB437" s="75">
        <v>4</v>
      </c>
      <c r="AC437" s="76">
        <f t="shared" si="74"/>
        <v>4</v>
      </c>
      <c r="AD437" s="75"/>
      <c r="AE437" s="75"/>
      <c r="AF437" s="75"/>
      <c r="AG437" s="75"/>
      <c r="AH437" s="76">
        <f>(AD437*'MS-8,9,10 Domain 3 Weights'!$B$2)+(AE437*'MS-8,9,10 Domain 3 Weights'!$B$3)+(AF437*'MS-8,9,10 Domain 3 Weights'!$B$4)+(AG437*'MS-8,9,10 Domain 3 Weights'!$B$5)</f>
        <v>0</v>
      </c>
      <c r="AI437" s="75">
        <v>3</v>
      </c>
      <c r="AJ437" s="75">
        <v>3</v>
      </c>
      <c r="AK437" s="75">
        <v>3</v>
      </c>
      <c r="AL437" s="76">
        <f t="shared" si="75"/>
        <v>9</v>
      </c>
      <c r="AM437" s="78" t="str">
        <f t="shared" si="76"/>
        <v>No</v>
      </c>
      <c r="AN437" s="78" t="str">
        <f t="shared" si="77"/>
        <v>NOT SELECTED</v>
      </c>
      <c r="AO437" s="78" t="str">
        <f t="shared" si="78"/>
        <v>NOT SELECTED</v>
      </c>
      <c r="AP437" s="60" t="s">
        <v>862</v>
      </c>
      <c r="AQ437" s="73"/>
      <c r="AR437" s="73"/>
    </row>
    <row r="438" spans="1:44" ht="64">
      <c r="A438" s="1" t="s">
        <v>606</v>
      </c>
      <c r="B438" s="70" t="s">
        <v>583</v>
      </c>
      <c r="C438" s="71">
        <v>17</v>
      </c>
      <c r="D438" s="72" t="s">
        <v>891</v>
      </c>
      <c r="E438" s="72"/>
      <c r="F438" s="73" t="s">
        <v>625</v>
      </c>
      <c r="G438" s="74" t="s">
        <v>303</v>
      </c>
      <c r="H438" s="73" t="s">
        <v>355</v>
      </c>
      <c r="I438" s="73" t="s">
        <v>756</v>
      </c>
      <c r="J438" s="73" t="s">
        <v>882</v>
      </c>
      <c r="K438" s="73" t="s">
        <v>726</v>
      </c>
      <c r="L438" s="73"/>
      <c r="M438" s="75">
        <v>3</v>
      </c>
      <c r="N438" s="75">
        <v>3</v>
      </c>
      <c r="O438" s="75">
        <v>4</v>
      </c>
      <c r="P438" s="75">
        <v>3</v>
      </c>
      <c r="Q438" s="75">
        <v>3</v>
      </c>
      <c r="R438" s="75">
        <v>4</v>
      </c>
      <c r="S438" s="76">
        <f>SUM(M438:$P438)</f>
        <v>13</v>
      </c>
      <c r="T438" s="75"/>
      <c r="U438" s="76">
        <f t="shared" si="79"/>
        <v>0</v>
      </c>
      <c r="V438" s="75"/>
      <c r="W438" s="75"/>
      <c r="X438" s="75"/>
      <c r="Y438" s="76">
        <f t="shared" si="72"/>
        <v>0</v>
      </c>
      <c r="Z438" s="75"/>
      <c r="AA438" s="76">
        <f t="shared" si="73"/>
        <v>0</v>
      </c>
      <c r="AB438" s="75">
        <v>4</v>
      </c>
      <c r="AC438" s="76">
        <f t="shared" si="74"/>
        <v>4</v>
      </c>
      <c r="AD438" s="75"/>
      <c r="AE438" s="75"/>
      <c r="AF438" s="75"/>
      <c r="AG438" s="75"/>
      <c r="AH438" s="76">
        <f>(AD438*'MS-8,9,10 Domain 3 Weights'!$B$2)+(AE438*'MS-8,9,10 Domain 3 Weights'!$B$3)+(AF438*'MS-8,9,10 Domain 3 Weights'!$B$4)+(AG438*'MS-8,9,10 Domain 3 Weights'!$B$5)</f>
        <v>0</v>
      </c>
      <c r="AI438" s="75">
        <v>3</v>
      </c>
      <c r="AJ438" s="75">
        <v>3</v>
      </c>
      <c r="AK438" s="75">
        <v>3</v>
      </c>
      <c r="AL438" s="76">
        <f t="shared" si="75"/>
        <v>9</v>
      </c>
      <c r="AM438" s="78" t="str">
        <f t="shared" si="76"/>
        <v>No</v>
      </c>
      <c r="AN438" s="78" t="str">
        <f t="shared" si="77"/>
        <v>NOT SELECTED</v>
      </c>
      <c r="AO438" s="78" t="str">
        <f t="shared" si="78"/>
        <v>NOT SELECTED</v>
      </c>
      <c r="AP438" s="60" t="s">
        <v>869</v>
      </c>
      <c r="AQ438" s="73"/>
      <c r="AR438" s="73"/>
    </row>
    <row r="439" spans="1:44" ht="53.25" customHeight="1">
      <c r="A439" s="1" t="s">
        <v>626</v>
      </c>
      <c r="B439" s="70" t="s">
        <v>583</v>
      </c>
      <c r="C439" s="71">
        <v>1</v>
      </c>
      <c r="D439" s="72" t="s">
        <v>891</v>
      </c>
      <c r="E439" s="72"/>
      <c r="F439" s="73" t="s">
        <v>627</v>
      </c>
      <c r="G439" s="74" t="s">
        <v>22</v>
      </c>
      <c r="H439" s="73" t="s">
        <v>285</v>
      </c>
      <c r="I439" s="73" t="s">
        <v>756</v>
      </c>
      <c r="J439" s="73" t="s">
        <v>765</v>
      </c>
      <c r="K439" s="73" t="s">
        <v>726</v>
      </c>
      <c r="L439" s="73"/>
      <c r="M439" s="75">
        <v>4</v>
      </c>
      <c r="N439" s="75">
        <v>4</v>
      </c>
      <c r="O439" s="75">
        <v>4</v>
      </c>
      <c r="P439" s="75">
        <v>3</v>
      </c>
      <c r="Q439" s="75">
        <v>3</v>
      </c>
      <c r="R439" s="75">
        <v>4</v>
      </c>
      <c r="S439" s="76">
        <f>SUM(M439:$P439)</f>
        <v>15</v>
      </c>
      <c r="T439" s="75"/>
      <c r="U439" s="76">
        <f t="shared" si="79"/>
        <v>0</v>
      </c>
      <c r="V439" s="75"/>
      <c r="W439" s="75"/>
      <c r="X439" s="75"/>
      <c r="Y439" s="76">
        <f t="shared" si="72"/>
        <v>0</v>
      </c>
      <c r="Z439" s="75"/>
      <c r="AA439" s="76">
        <f t="shared" si="73"/>
        <v>0</v>
      </c>
      <c r="AB439" s="75">
        <v>4</v>
      </c>
      <c r="AC439" s="76">
        <f t="shared" si="74"/>
        <v>4</v>
      </c>
      <c r="AD439" s="75"/>
      <c r="AE439" s="75"/>
      <c r="AF439" s="75"/>
      <c r="AG439" s="75"/>
      <c r="AH439" s="76">
        <f>(AD439*'MS-8,9,10 Domain 3 Weights'!$B$2)+(AE439*'MS-8,9,10 Domain 3 Weights'!$B$3)+(AF439*'MS-8,9,10 Domain 3 Weights'!$B$4)+(AG439*'MS-8,9,10 Domain 3 Weights'!$B$5)</f>
        <v>0</v>
      </c>
      <c r="AI439" s="75">
        <v>3</v>
      </c>
      <c r="AJ439" s="75">
        <v>3</v>
      </c>
      <c r="AK439" s="75">
        <v>3</v>
      </c>
      <c r="AL439" s="76">
        <f t="shared" si="75"/>
        <v>9</v>
      </c>
      <c r="AM439" s="78" t="str">
        <f t="shared" si="76"/>
        <v>No</v>
      </c>
      <c r="AN439" s="78" t="str">
        <f t="shared" si="77"/>
        <v>NOT SELECTED</v>
      </c>
      <c r="AO439" s="78" t="str">
        <f t="shared" si="78"/>
        <v>NOT SELECTED</v>
      </c>
      <c r="AP439" s="60" t="s">
        <v>869</v>
      </c>
      <c r="AQ439" s="73"/>
      <c r="AR439" s="73"/>
    </row>
    <row r="440" spans="1:44" ht="64">
      <c r="A440" s="1" t="s">
        <v>626</v>
      </c>
      <c r="B440" s="70" t="s">
        <v>583</v>
      </c>
      <c r="C440" s="71">
        <v>2</v>
      </c>
      <c r="D440" s="72" t="s">
        <v>891</v>
      </c>
      <c r="E440" s="72"/>
      <c r="F440" s="73" t="s">
        <v>628</v>
      </c>
      <c r="G440" s="74" t="s">
        <v>303</v>
      </c>
      <c r="H440" s="73" t="s">
        <v>352</v>
      </c>
      <c r="I440" s="73" t="s">
        <v>756</v>
      </c>
      <c r="J440" s="73" t="s">
        <v>882</v>
      </c>
      <c r="K440" s="73" t="s">
        <v>726</v>
      </c>
      <c r="L440" s="73"/>
      <c r="M440" s="75">
        <v>4</v>
      </c>
      <c r="N440" s="75">
        <v>4</v>
      </c>
      <c r="O440" s="75">
        <v>4</v>
      </c>
      <c r="P440" s="75">
        <v>3</v>
      </c>
      <c r="Q440" s="75">
        <v>3</v>
      </c>
      <c r="R440" s="75">
        <v>4</v>
      </c>
      <c r="S440" s="76">
        <f>SUM(M440:$P440)</f>
        <v>15</v>
      </c>
      <c r="T440" s="75"/>
      <c r="U440" s="76">
        <f t="shared" si="79"/>
        <v>0</v>
      </c>
      <c r="V440" s="75"/>
      <c r="W440" s="75"/>
      <c r="X440" s="75"/>
      <c r="Y440" s="76">
        <f t="shared" si="72"/>
        <v>0</v>
      </c>
      <c r="Z440" s="75"/>
      <c r="AA440" s="76">
        <f t="shared" si="73"/>
        <v>0</v>
      </c>
      <c r="AB440" s="75">
        <v>4</v>
      </c>
      <c r="AC440" s="76">
        <f t="shared" si="74"/>
        <v>4</v>
      </c>
      <c r="AD440" s="75"/>
      <c r="AE440" s="75"/>
      <c r="AF440" s="75"/>
      <c r="AG440" s="75"/>
      <c r="AH440" s="76">
        <f>(AD440*'MS-8,9,10 Domain 3 Weights'!$B$2)+(AE440*'MS-8,9,10 Domain 3 Weights'!$B$3)+(AF440*'MS-8,9,10 Domain 3 Weights'!$B$4)+(AG440*'MS-8,9,10 Domain 3 Weights'!$B$5)</f>
        <v>0</v>
      </c>
      <c r="AI440" s="75">
        <v>3</v>
      </c>
      <c r="AJ440" s="75">
        <v>3</v>
      </c>
      <c r="AK440" s="75">
        <v>3</v>
      </c>
      <c r="AL440" s="76">
        <f t="shared" si="75"/>
        <v>9</v>
      </c>
      <c r="AM440" s="78" t="str">
        <f t="shared" si="76"/>
        <v>No</v>
      </c>
      <c r="AN440" s="78" t="str">
        <f t="shared" si="77"/>
        <v>NOT SELECTED</v>
      </c>
      <c r="AO440" s="78" t="str">
        <f t="shared" si="78"/>
        <v>NOT SELECTED</v>
      </c>
      <c r="AP440" s="60" t="s">
        <v>869</v>
      </c>
      <c r="AQ440" s="73"/>
      <c r="AR440" s="73"/>
    </row>
    <row r="441" spans="1:44" ht="64">
      <c r="A441" s="1" t="s">
        <v>626</v>
      </c>
      <c r="B441" s="70" t="s">
        <v>583</v>
      </c>
      <c r="C441" s="71">
        <v>3</v>
      </c>
      <c r="D441" s="72" t="s">
        <v>891</v>
      </c>
      <c r="E441" s="72"/>
      <c r="F441" s="73" t="s">
        <v>629</v>
      </c>
      <c r="G441" s="74" t="s">
        <v>303</v>
      </c>
      <c r="H441" s="73" t="s">
        <v>352</v>
      </c>
      <c r="I441" s="73" t="s">
        <v>756</v>
      </c>
      <c r="J441" s="73" t="s">
        <v>772</v>
      </c>
      <c r="K441" s="73" t="s">
        <v>726</v>
      </c>
      <c r="L441" s="73"/>
      <c r="M441" s="75">
        <v>4</v>
      </c>
      <c r="N441" s="75">
        <v>4</v>
      </c>
      <c r="O441" s="75">
        <v>4</v>
      </c>
      <c r="P441" s="75">
        <v>3</v>
      </c>
      <c r="Q441" s="75">
        <v>3</v>
      </c>
      <c r="R441" s="75">
        <v>4</v>
      </c>
      <c r="S441" s="76">
        <f>SUM(M441:$P441)</f>
        <v>15</v>
      </c>
      <c r="T441" s="75"/>
      <c r="U441" s="76">
        <f t="shared" si="79"/>
        <v>0</v>
      </c>
      <c r="V441" s="75"/>
      <c r="W441" s="75"/>
      <c r="X441" s="75"/>
      <c r="Y441" s="76">
        <f t="shared" si="72"/>
        <v>0</v>
      </c>
      <c r="Z441" s="75"/>
      <c r="AA441" s="76">
        <f t="shared" si="73"/>
        <v>0</v>
      </c>
      <c r="AB441" s="75">
        <v>4</v>
      </c>
      <c r="AC441" s="76">
        <f t="shared" si="74"/>
        <v>4</v>
      </c>
      <c r="AD441" s="75"/>
      <c r="AE441" s="75"/>
      <c r="AF441" s="75"/>
      <c r="AG441" s="75"/>
      <c r="AH441" s="76">
        <f>(AD441*'MS-8,9,10 Domain 3 Weights'!$B$2)+(AE441*'MS-8,9,10 Domain 3 Weights'!$B$3)+(AF441*'MS-8,9,10 Domain 3 Weights'!$B$4)+(AG441*'MS-8,9,10 Domain 3 Weights'!$B$5)</f>
        <v>0</v>
      </c>
      <c r="AI441" s="75">
        <v>3</v>
      </c>
      <c r="AJ441" s="75">
        <v>3</v>
      </c>
      <c r="AK441" s="75">
        <v>3</v>
      </c>
      <c r="AL441" s="76">
        <f t="shared" si="75"/>
        <v>9</v>
      </c>
      <c r="AM441" s="78" t="str">
        <f t="shared" si="76"/>
        <v>No</v>
      </c>
      <c r="AN441" s="78" t="str">
        <f t="shared" si="77"/>
        <v>NOT SELECTED</v>
      </c>
      <c r="AO441" s="78" t="str">
        <f t="shared" si="78"/>
        <v>NOT SELECTED</v>
      </c>
      <c r="AP441" s="60" t="s">
        <v>869</v>
      </c>
      <c r="AQ441" s="73"/>
      <c r="AR441" s="73"/>
    </row>
    <row r="442" spans="1:44" ht="64">
      <c r="A442" s="1" t="s">
        <v>626</v>
      </c>
      <c r="B442" s="70" t="s">
        <v>583</v>
      </c>
      <c r="C442" s="71">
        <v>4</v>
      </c>
      <c r="D442" s="72" t="s">
        <v>891</v>
      </c>
      <c r="E442" s="72"/>
      <c r="F442" s="73" t="s">
        <v>630</v>
      </c>
      <c r="G442" s="74" t="s">
        <v>303</v>
      </c>
      <c r="H442" s="73" t="s">
        <v>352</v>
      </c>
      <c r="I442" s="73" t="s">
        <v>756</v>
      </c>
      <c r="J442" s="73" t="s">
        <v>882</v>
      </c>
      <c r="K442" s="73" t="s">
        <v>726</v>
      </c>
      <c r="L442" s="73"/>
      <c r="M442" s="75">
        <v>4</v>
      </c>
      <c r="N442" s="75">
        <v>4</v>
      </c>
      <c r="O442" s="75">
        <v>4</v>
      </c>
      <c r="P442" s="75">
        <v>3</v>
      </c>
      <c r="Q442" s="75">
        <v>3</v>
      </c>
      <c r="R442" s="75">
        <v>4</v>
      </c>
      <c r="S442" s="76">
        <f>SUM(M442:$P442)</f>
        <v>15</v>
      </c>
      <c r="T442" s="75"/>
      <c r="U442" s="76">
        <f t="shared" si="79"/>
        <v>0</v>
      </c>
      <c r="V442" s="75"/>
      <c r="W442" s="75"/>
      <c r="X442" s="75"/>
      <c r="Y442" s="76">
        <f t="shared" si="72"/>
        <v>0</v>
      </c>
      <c r="Z442" s="75"/>
      <c r="AA442" s="76">
        <f t="shared" si="73"/>
        <v>0</v>
      </c>
      <c r="AB442" s="75">
        <v>4</v>
      </c>
      <c r="AC442" s="76">
        <f t="shared" si="74"/>
        <v>4</v>
      </c>
      <c r="AD442" s="75"/>
      <c r="AE442" s="75"/>
      <c r="AF442" s="75"/>
      <c r="AG442" s="75"/>
      <c r="AH442" s="76">
        <f>(AD442*'MS-8,9,10 Domain 3 Weights'!$B$2)+(AE442*'MS-8,9,10 Domain 3 Weights'!$B$3)+(AF442*'MS-8,9,10 Domain 3 Weights'!$B$4)+(AG442*'MS-8,9,10 Domain 3 Weights'!$B$5)</f>
        <v>0</v>
      </c>
      <c r="AI442" s="75">
        <v>3</v>
      </c>
      <c r="AJ442" s="75">
        <v>3</v>
      </c>
      <c r="AK442" s="75">
        <v>3</v>
      </c>
      <c r="AL442" s="76">
        <f t="shared" si="75"/>
        <v>9</v>
      </c>
      <c r="AM442" s="78" t="str">
        <f t="shared" si="76"/>
        <v>No</v>
      </c>
      <c r="AN442" s="78" t="str">
        <f t="shared" si="77"/>
        <v>NOT SELECTED</v>
      </c>
      <c r="AO442" s="78" t="str">
        <f t="shared" si="78"/>
        <v>NOT SELECTED</v>
      </c>
      <c r="AP442" s="60" t="s">
        <v>869</v>
      </c>
      <c r="AQ442" s="73"/>
      <c r="AR442" s="73"/>
    </row>
    <row r="443" spans="1:44" ht="64">
      <c r="A443" s="1" t="s">
        <v>626</v>
      </c>
      <c r="B443" s="70" t="s">
        <v>583</v>
      </c>
      <c r="C443" s="71">
        <v>5</v>
      </c>
      <c r="D443" s="72" t="s">
        <v>891</v>
      </c>
      <c r="E443" s="72"/>
      <c r="F443" s="73" t="s">
        <v>631</v>
      </c>
      <c r="G443" s="74" t="s">
        <v>303</v>
      </c>
      <c r="H443" s="73" t="s">
        <v>352</v>
      </c>
      <c r="I443" s="73" t="s">
        <v>756</v>
      </c>
      <c r="J443" s="73" t="s">
        <v>772</v>
      </c>
      <c r="K443" s="73" t="s">
        <v>726</v>
      </c>
      <c r="L443" s="73"/>
      <c r="M443" s="75">
        <v>4</v>
      </c>
      <c r="N443" s="75">
        <v>4</v>
      </c>
      <c r="O443" s="75">
        <v>4</v>
      </c>
      <c r="P443" s="75">
        <v>3</v>
      </c>
      <c r="Q443" s="75">
        <v>3</v>
      </c>
      <c r="R443" s="75">
        <v>4</v>
      </c>
      <c r="S443" s="76">
        <f>SUM(M443:$P443)</f>
        <v>15</v>
      </c>
      <c r="T443" s="75"/>
      <c r="U443" s="76">
        <f t="shared" si="79"/>
        <v>0</v>
      </c>
      <c r="V443" s="75"/>
      <c r="W443" s="75"/>
      <c r="X443" s="75"/>
      <c r="Y443" s="76">
        <f t="shared" si="72"/>
        <v>0</v>
      </c>
      <c r="Z443" s="75"/>
      <c r="AA443" s="76">
        <f t="shared" si="73"/>
        <v>0</v>
      </c>
      <c r="AB443" s="75">
        <v>4</v>
      </c>
      <c r="AC443" s="76">
        <f t="shared" si="74"/>
        <v>4</v>
      </c>
      <c r="AD443" s="75"/>
      <c r="AE443" s="75"/>
      <c r="AF443" s="75"/>
      <c r="AG443" s="75"/>
      <c r="AH443" s="76">
        <f>(AD443*'MS-8,9,10 Domain 3 Weights'!$B$2)+(AE443*'MS-8,9,10 Domain 3 Weights'!$B$3)+(AF443*'MS-8,9,10 Domain 3 Weights'!$B$4)+(AG443*'MS-8,9,10 Domain 3 Weights'!$B$5)</f>
        <v>0</v>
      </c>
      <c r="AI443" s="75">
        <v>3</v>
      </c>
      <c r="AJ443" s="75">
        <v>3</v>
      </c>
      <c r="AK443" s="75">
        <v>3</v>
      </c>
      <c r="AL443" s="76">
        <f t="shared" si="75"/>
        <v>9</v>
      </c>
      <c r="AM443" s="78" t="str">
        <f t="shared" si="76"/>
        <v>No</v>
      </c>
      <c r="AN443" s="78" t="str">
        <f t="shared" si="77"/>
        <v>NOT SELECTED</v>
      </c>
      <c r="AO443" s="78" t="str">
        <f t="shared" si="78"/>
        <v>NOT SELECTED</v>
      </c>
      <c r="AP443" s="60" t="s">
        <v>869</v>
      </c>
      <c r="AQ443" s="73"/>
      <c r="AR443" s="73"/>
    </row>
    <row r="444" spans="1:44" ht="52">
      <c r="A444" s="1" t="s">
        <v>626</v>
      </c>
      <c r="B444" s="70" t="s">
        <v>583</v>
      </c>
      <c r="C444" s="71">
        <v>8</v>
      </c>
      <c r="D444" s="72" t="s">
        <v>891</v>
      </c>
      <c r="E444" s="72"/>
      <c r="F444" s="73" t="s">
        <v>634</v>
      </c>
      <c r="G444" s="74" t="s">
        <v>30</v>
      </c>
      <c r="H444" s="73" t="s">
        <v>241</v>
      </c>
      <c r="I444" s="73" t="s">
        <v>756</v>
      </c>
      <c r="J444" s="73" t="s">
        <v>767</v>
      </c>
      <c r="K444" s="73" t="s">
        <v>726</v>
      </c>
      <c r="L444" s="73"/>
      <c r="M444" s="75">
        <v>4</v>
      </c>
      <c r="N444" s="75">
        <v>4</v>
      </c>
      <c r="O444" s="75">
        <v>4</v>
      </c>
      <c r="P444" s="75">
        <v>3</v>
      </c>
      <c r="Q444" s="75">
        <v>3</v>
      </c>
      <c r="R444" s="75">
        <v>3</v>
      </c>
      <c r="S444" s="76">
        <f>SUM(M444:$P444)</f>
        <v>15</v>
      </c>
      <c r="T444" s="75"/>
      <c r="U444" s="76">
        <f t="shared" si="79"/>
        <v>0</v>
      </c>
      <c r="V444" s="75"/>
      <c r="W444" s="75"/>
      <c r="X444" s="75"/>
      <c r="Y444" s="76">
        <f t="shared" si="72"/>
        <v>0</v>
      </c>
      <c r="Z444" s="75"/>
      <c r="AA444" s="76">
        <f t="shared" si="73"/>
        <v>0</v>
      </c>
      <c r="AB444" s="75">
        <v>4</v>
      </c>
      <c r="AC444" s="76">
        <f t="shared" si="74"/>
        <v>4</v>
      </c>
      <c r="AD444" s="75"/>
      <c r="AE444" s="75"/>
      <c r="AF444" s="75"/>
      <c r="AG444" s="75"/>
      <c r="AH444" s="76">
        <f>(AD444*'MS-8,9,10 Domain 3 Weights'!$B$2)+(AE444*'MS-8,9,10 Domain 3 Weights'!$B$3)+(AF444*'MS-8,9,10 Domain 3 Weights'!$B$4)+(AG444*'MS-8,9,10 Domain 3 Weights'!$B$5)</f>
        <v>0</v>
      </c>
      <c r="AI444" s="75">
        <v>3</v>
      </c>
      <c r="AJ444" s="75">
        <v>3</v>
      </c>
      <c r="AK444" s="75">
        <v>3</v>
      </c>
      <c r="AL444" s="76">
        <f t="shared" si="75"/>
        <v>9</v>
      </c>
      <c r="AM444" s="78" t="str">
        <f t="shared" si="76"/>
        <v>No</v>
      </c>
      <c r="AN444" s="78" t="str">
        <f t="shared" si="77"/>
        <v>NOT SELECTED</v>
      </c>
      <c r="AO444" s="78" t="str">
        <f t="shared" si="78"/>
        <v>NOT SELECTED</v>
      </c>
      <c r="AP444" s="60" t="s">
        <v>869</v>
      </c>
      <c r="AQ444" s="73"/>
      <c r="AR444" s="73" t="s">
        <v>929</v>
      </c>
    </row>
    <row r="445" spans="1:44" ht="64">
      <c r="A445" s="1" t="s">
        <v>626</v>
      </c>
      <c r="B445" s="70" t="s">
        <v>583</v>
      </c>
      <c r="C445" s="71">
        <v>6</v>
      </c>
      <c r="D445" s="72" t="s">
        <v>891</v>
      </c>
      <c r="E445" s="72"/>
      <c r="F445" s="73" t="s">
        <v>632</v>
      </c>
      <c r="G445" s="74" t="s">
        <v>303</v>
      </c>
      <c r="H445" s="73" t="s">
        <v>352</v>
      </c>
      <c r="I445" s="73" t="s">
        <v>756</v>
      </c>
      <c r="J445" s="73" t="s">
        <v>761</v>
      </c>
      <c r="K445" s="73" t="s">
        <v>726</v>
      </c>
      <c r="L445" s="73"/>
      <c r="M445" s="75">
        <v>4</v>
      </c>
      <c r="N445" s="75">
        <v>5</v>
      </c>
      <c r="O445" s="75">
        <v>3</v>
      </c>
      <c r="P445" s="75">
        <v>5</v>
      </c>
      <c r="Q445" s="75">
        <v>3</v>
      </c>
      <c r="R445" s="75">
        <v>3</v>
      </c>
      <c r="S445" s="76">
        <f>SUM(M445:$P445)</f>
        <v>17</v>
      </c>
      <c r="T445" s="75"/>
      <c r="U445" s="76">
        <f t="shared" si="79"/>
        <v>0</v>
      </c>
      <c r="V445" s="75"/>
      <c r="W445" s="75"/>
      <c r="X445" s="75"/>
      <c r="Y445" s="76">
        <f t="shared" si="72"/>
        <v>0</v>
      </c>
      <c r="Z445" s="75"/>
      <c r="AA445" s="76">
        <f t="shared" si="73"/>
        <v>0</v>
      </c>
      <c r="AB445" s="75">
        <v>5</v>
      </c>
      <c r="AC445" s="76">
        <f t="shared" si="74"/>
        <v>5</v>
      </c>
      <c r="AD445" s="75"/>
      <c r="AE445" s="75"/>
      <c r="AF445" s="75"/>
      <c r="AG445" s="75"/>
      <c r="AH445" s="76">
        <f>(AD445*'MS-8,9,10 Domain 3 Weights'!$B$2)+(AE445*'MS-8,9,10 Domain 3 Weights'!$B$3)+(AF445*'MS-8,9,10 Domain 3 Weights'!$B$4)+(AG445*'MS-8,9,10 Domain 3 Weights'!$B$5)</f>
        <v>0</v>
      </c>
      <c r="AI445" s="75">
        <v>4</v>
      </c>
      <c r="AJ445" s="75">
        <v>3</v>
      </c>
      <c r="AK445" s="75">
        <v>3</v>
      </c>
      <c r="AL445" s="76">
        <f t="shared" si="75"/>
        <v>10</v>
      </c>
      <c r="AM445" s="78" t="str">
        <f t="shared" si="76"/>
        <v>Yes</v>
      </c>
      <c r="AN445" s="78" t="str">
        <f t="shared" si="77"/>
        <v>SELECTED</v>
      </c>
      <c r="AO445" s="78" t="str">
        <f t="shared" si="78"/>
        <v>NOT SELECTED</v>
      </c>
      <c r="AP445" s="60" t="s">
        <v>869</v>
      </c>
      <c r="AQ445" s="73"/>
      <c r="AR445" s="73"/>
    </row>
    <row r="446" spans="1:44" ht="64">
      <c r="A446" s="1" t="s">
        <v>626</v>
      </c>
      <c r="B446" s="70" t="s">
        <v>583</v>
      </c>
      <c r="C446" s="71">
        <v>7</v>
      </c>
      <c r="D446" s="72" t="s">
        <v>891</v>
      </c>
      <c r="E446" s="72"/>
      <c r="F446" s="73" t="s">
        <v>633</v>
      </c>
      <c r="G446" s="74" t="s">
        <v>303</v>
      </c>
      <c r="H446" s="73" t="s">
        <v>352</v>
      </c>
      <c r="I446" s="73" t="s">
        <v>756</v>
      </c>
      <c r="J446" s="73" t="s">
        <v>761</v>
      </c>
      <c r="K446" s="73" t="s">
        <v>726</v>
      </c>
      <c r="L446" s="73"/>
      <c r="M446" s="75">
        <v>4</v>
      </c>
      <c r="N446" s="75">
        <v>4</v>
      </c>
      <c r="O446" s="75">
        <v>4</v>
      </c>
      <c r="P446" s="75">
        <v>3</v>
      </c>
      <c r="Q446" s="75">
        <v>3</v>
      </c>
      <c r="R446" s="75">
        <v>3</v>
      </c>
      <c r="S446" s="76">
        <f>SUM(M446:$P446)</f>
        <v>15</v>
      </c>
      <c r="T446" s="75"/>
      <c r="U446" s="76">
        <f t="shared" si="79"/>
        <v>0</v>
      </c>
      <c r="V446" s="75"/>
      <c r="W446" s="75"/>
      <c r="X446" s="75"/>
      <c r="Y446" s="76">
        <f t="shared" ref="Y446:Y508" si="80">SUM(V446:X446)</f>
        <v>0</v>
      </c>
      <c r="Z446" s="75"/>
      <c r="AA446" s="76">
        <f t="shared" si="73"/>
        <v>0</v>
      </c>
      <c r="AB446" s="75">
        <v>4</v>
      </c>
      <c r="AC446" s="76">
        <f t="shared" si="74"/>
        <v>4</v>
      </c>
      <c r="AD446" s="75"/>
      <c r="AE446" s="75"/>
      <c r="AF446" s="75"/>
      <c r="AG446" s="75"/>
      <c r="AH446" s="76">
        <f>(AD446*'MS-8,9,10 Domain 3 Weights'!$B$2)+(AE446*'MS-8,9,10 Domain 3 Weights'!$B$3)+(AF446*'MS-8,9,10 Domain 3 Weights'!$B$4)+(AG446*'MS-8,9,10 Domain 3 Weights'!$B$5)</f>
        <v>0</v>
      </c>
      <c r="AI446" s="75">
        <v>4</v>
      </c>
      <c r="AJ446" s="75">
        <v>3</v>
      </c>
      <c r="AK446" s="75">
        <v>3</v>
      </c>
      <c r="AL446" s="76">
        <f t="shared" si="75"/>
        <v>10</v>
      </c>
      <c r="AM446" s="78" t="str">
        <f t="shared" si="76"/>
        <v>No</v>
      </c>
      <c r="AN446" s="78" t="str">
        <f t="shared" si="77"/>
        <v>NOT SELECTED</v>
      </c>
      <c r="AO446" s="78" t="str">
        <f t="shared" si="78"/>
        <v>NOT SELECTED</v>
      </c>
      <c r="AP446" s="60" t="s">
        <v>869</v>
      </c>
      <c r="AQ446" s="73"/>
      <c r="AR446" s="73"/>
    </row>
    <row r="447" spans="1:44" ht="64">
      <c r="A447" s="1" t="s">
        <v>626</v>
      </c>
      <c r="B447" s="70" t="s">
        <v>583</v>
      </c>
      <c r="C447" s="71">
        <v>9</v>
      </c>
      <c r="D447" s="72" t="s">
        <v>891</v>
      </c>
      <c r="E447" s="72"/>
      <c r="F447" s="73" t="s">
        <v>635</v>
      </c>
      <c r="G447" s="74" t="s">
        <v>303</v>
      </c>
      <c r="H447" s="73" t="s">
        <v>346</v>
      </c>
      <c r="I447" s="73" t="s">
        <v>756</v>
      </c>
      <c r="J447" s="73" t="s">
        <v>761</v>
      </c>
      <c r="K447" s="73" t="s">
        <v>726</v>
      </c>
      <c r="L447" s="73"/>
      <c r="M447" s="75">
        <v>4</v>
      </c>
      <c r="N447" s="75">
        <v>4</v>
      </c>
      <c r="O447" s="75">
        <v>4</v>
      </c>
      <c r="P447" s="75">
        <v>5</v>
      </c>
      <c r="Q447" s="75">
        <v>3</v>
      </c>
      <c r="R447" s="75">
        <v>3</v>
      </c>
      <c r="S447" s="76">
        <f>SUM(M447:$P447)</f>
        <v>17</v>
      </c>
      <c r="T447" s="75"/>
      <c r="U447" s="76">
        <f t="shared" si="79"/>
        <v>0</v>
      </c>
      <c r="V447" s="75"/>
      <c r="W447" s="75"/>
      <c r="X447" s="75"/>
      <c r="Y447" s="76">
        <f t="shared" si="80"/>
        <v>0</v>
      </c>
      <c r="Z447" s="75"/>
      <c r="AA447" s="76">
        <f t="shared" ref="AA447:AA509" si="81">Z447</f>
        <v>0</v>
      </c>
      <c r="AB447" s="75">
        <v>5</v>
      </c>
      <c r="AC447" s="76">
        <f t="shared" ref="AC447:AC509" si="82">AB447</f>
        <v>5</v>
      </c>
      <c r="AD447" s="75"/>
      <c r="AE447" s="75"/>
      <c r="AF447" s="75"/>
      <c r="AG447" s="75"/>
      <c r="AH447" s="76">
        <f>(AD447*'MS-8,9,10 Domain 3 Weights'!$B$2)+(AE447*'MS-8,9,10 Domain 3 Weights'!$B$3)+(AF447*'MS-8,9,10 Domain 3 Weights'!$B$4)+(AG447*'MS-8,9,10 Domain 3 Weights'!$B$5)</f>
        <v>0</v>
      </c>
      <c r="AI447" s="75">
        <v>4</v>
      </c>
      <c r="AJ447" s="75">
        <v>3</v>
      </c>
      <c r="AK447" s="75">
        <v>3</v>
      </c>
      <c r="AL447" s="76">
        <f t="shared" ref="AL447:AL509" si="83">SUM(AI447:AK447)</f>
        <v>10</v>
      </c>
      <c r="AM447" s="78" t="str">
        <f t="shared" si="76"/>
        <v>Yes</v>
      </c>
      <c r="AN447" s="78" t="str">
        <f t="shared" si="77"/>
        <v>SELECTED</v>
      </c>
      <c r="AO447" s="78" t="str">
        <f t="shared" si="78"/>
        <v>NOT SELECTED</v>
      </c>
      <c r="AP447" s="60" t="s">
        <v>869</v>
      </c>
      <c r="AQ447" s="73"/>
      <c r="AR447" s="73"/>
    </row>
    <row r="448" spans="1:44" ht="64">
      <c r="A448" s="1" t="s">
        <v>626</v>
      </c>
      <c r="B448" s="70" t="s">
        <v>583</v>
      </c>
      <c r="C448" s="71">
        <v>12</v>
      </c>
      <c r="D448" s="72" t="s">
        <v>891</v>
      </c>
      <c r="E448" s="72"/>
      <c r="F448" s="73" t="s">
        <v>638</v>
      </c>
      <c r="G448" s="74" t="s">
        <v>303</v>
      </c>
      <c r="H448" s="73" t="s">
        <v>355</v>
      </c>
      <c r="I448" s="73" t="s">
        <v>756</v>
      </c>
      <c r="J448" s="73" t="s">
        <v>761</v>
      </c>
      <c r="K448" s="73" t="s">
        <v>726</v>
      </c>
      <c r="L448" s="73"/>
      <c r="M448" s="75">
        <v>4</v>
      </c>
      <c r="N448" s="75">
        <v>4</v>
      </c>
      <c r="O448" s="75">
        <v>4</v>
      </c>
      <c r="P448" s="75">
        <v>5</v>
      </c>
      <c r="Q448" s="75">
        <v>3</v>
      </c>
      <c r="R448" s="75">
        <v>3</v>
      </c>
      <c r="S448" s="76">
        <f>SUM(M448:$P448)</f>
        <v>17</v>
      </c>
      <c r="T448" s="75"/>
      <c r="U448" s="76">
        <f t="shared" si="79"/>
        <v>0</v>
      </c>
      <c r="V448" s="75"/>
      <c r="W448" s="75"/>
      <c r="X448" s="75"/>
      <c r="Y448" s="76">
        <f t="shared" si="80"/>
        <v>0</v>
      </c>
      <c r="Z448" s="75"/>
      <c r="AA448" s="76">
        <f t="shared" si="81"/>
        <v>0</v>
      </c>
      <c r="AB448" s="75">
        <v>5</v>
      </c>
      <c r="AC448" s="76">
        <f t="shared" si="82"/>
        <v>5</v>
      </c>
      <c r="AD448" s="75"/>
      <c r="AE448" s="75"/>
      <c r="AF448" s="75"/>
      <c r="AG448" s="75"/>
      <c r="AH448" s="76">
        <f>(AD448*'MS-8,9,10 Domain 3 Weights'!$B$2)+(AE448*'MS-8,9,10 Domain 3 Weights'!$B$3)+(AF448*'MS-8,9,10 Domain 3 Weights'!$B$4)+(AG448*'MS-8,9,10 Domain 3 Weights'!$B$5)</f>
        <v>0</v>
      </c>
      <c r="AI448" s="75">
        <v>4</v>
      </c>
      <c r="AJ448" s="75">
        <v>3</v>
      </c>
      <c r="AK448" s="75">
        <v>3</v>
      </c>
      <c r="AL448" s="76">
        <f t="shared" si="83"/>
        <v>10</v>
      </c>
      <c r="AM448" s="78" t="str">
        <f t="shared" ref="AM448:AM510" si="84">IF(OR(U448&gt;=$Q$2,Y448&gt;=$Q$3,AA448&gt;=$Q$4,AC448&gt;=$Q$5,AH448&gt;=$Q$6),"Yes","No")</f>
        <v>Yes</v>
      </c>
      <c r="AN448" s="78" t="str">
        <f t="shared" ref="AN448:AN510" si="85">IF(AND(S448&gt;=$Q$1,AM448="Yes"),"SELECTED","NOT SELECTED")</f>
        <v>SELECTED</v>
      </c>
      <c r="AO448" s="78" t="str">
        <f t="shared" ref="AO448:AO510" si="86">IF(AND(AN448="SELECTED",AL448&gt;=$Q$7),"CORE","NOT SELECTED")</f>
        <v>NOT SELECTED</v>
      </c>
      <c r="AP448" s="60" t="s">
        <v>862</v>
      </c>
      <c r="AQ448" s="73"/>
      <c r="AR448" s="73" t="s">
        <v>857</v>
      </c>
    </row>
    <row r="449" spans="1:44" ht="48">
      <c r="A449" s="1" t="s">
        <v>626</v>
      </c>
      <c r="B449" s="70" t="s">
        <v>583</v>
      </c>
      <c r="C449" s="71">
        <v>10</v>
      </c>
      <c r="D449" s="72" t="s">
        <v>891</v>
      </c>
      <c r="E449" s="72"/>
      <c r="F449" s="73" t="s">
        <v>636</v>
      </c>
      <c r="G449" s="74" t="s">
        <v>366</v>
      </c>
      <c r="H449" s="73" t="s">
        <v>367</v>
      </c>
      <c r="I449" s="73" t="s">
        <v>756</v>
      </c>
      <c r="J449" s="73" t="s">
        <v>762</v>
      </c>
      <c r="K449" s="73" t="s">
        <v>726</v>
      </c>
      <c r="L449" s="73"/>
      <c r="M449" s="75">
        <v>4</v>
      </c>
      <c r="N449" s="75">
        <v>4</v>
      </c>
      <c r="O449" s="75">
        <v>4</v>
      </c>
      <c r="P449" s="75">
        <v>3</v>
      </c>
      <c r="Q449" s="75">
        <v>3</v>
      </c>
      <c r="R449" s="75">
        <v>3</v>
      </c>
      <c r="S449" s="76">
        <f>SUM(M449:$P449)</f>
        <v>15</v>
      </c>
      <c r="T449" s="75"/>
      <c r="U449" s="76">
        <f t="shared" si="79"/>
        <v>0</v>
      </c>
      <c r="V449" s="75"/>
      <c r="W449" s="75"/>
      <c r="X449" s="75"/>
      <c r="Y449" s="76">
        <f t="shared" si="80"/>
        <v>0</v>
      </c>
      <c r="Z449" s="75"/>
      <c r="AA449" s="76">
        <f t="shared" si="81"/>
        <v>0</v>
      </c>
      <c r="AB449" s="75">
        <v>4</v>
      </c>
      <c r="AC449" s="76">
        <f t="shared" si="82"/>
        <v>4</v>
      </c>
      <c r="AD449" s="75"/>
      <c r="AE449" s="75"/>
      <c r="AF449" s="75"/>
      <c r="AG449" s="75"/>
      <c r="AH449" s="76">
        <f>(AD449*'MS-8,9,10 Domain 3 Weights'!$B$2)+(AE449*'MS-8,9,10 Domain 3 Weights'!$B$3)+(AF449*'MS-8,9,10 Domain 3 Weights'!$B$4)+(AG449*'MS-8,9,10 Domain 3 Weights'!$B$5)</f>
        <v>0</v>
      </c>
      <c r="AI449" s="75">
        <v>3</v>
      </c>
      <c r="AJ449" s="75">
        <v>3</v>
      </c>
      <c r="AK449" s="75">
        <v>4</v>
      </c>
      <c r="AL449" s="76">
        <f t="shared" si="83"/>
        <v>10</v>
      </c>
      <c r="AM449" s="78" t="str">
        <f t="shared" si="84"/>
        <v>No</v>
      </c>
      <c r="AN449" s="78" t="str">
        <f t="shared" si="85"/>
        <v>NOT SELECTED</v>
      </c>
      <c r="AO449" s="78" t="str">
        <f t="shared" si="86"/>
        <v>NOT SELECTED</v>
      </c>
      <c r="AP449" s="60" t="s">
        <v>868</v>
      </c>
      <c r="AQ449" s="73"/>
      <c r="AR449" s="73" t="s">
        <v>900</v>
      </c>
    </row>
    <row r="450" spans="1:44" ht="39">
      <c r="A450" s="1" t="s">
        <v>626</v>
      </c>
      <c r="B450" s="70" t="s">
        <v>583</v>
      </c>
      <c r="C450" s="71">
        <v>11</v>
      </c>
      <c r="D450" s="72" t="s">
        <v>891</v>
      </c>
      <c r="E450" s="72"/>
      <c r="F450" s="73" t="s">
        <v>637</v>
      </c>
      <c r="G450" s="74" t="s">
        <v>30</v>
      </c>
      <c r="H450" s="73" t="s">
        <v>603</v>
      </c>
      <c r="I450" s="73" t="s">
        <v>756</v>
      </c>
      <c r="J450" s="73" t="s">
        <v>762</v>
      </c>
      <c r="K450" s="73" t="s">
        <v>726</v>
      </c>
      <c r="L450" s="73"/>
      <c r="M450" s="75">
        <v>4</v>
      </c>
      <c r="N450" s="75">
        <v>4</v>
      </c>
      <c r="O450" s="75">
        <v>4</v>
      </c>
      <c r="P450" s="75">
        <v>3</v>
      </c>
      <c r="Q450" s="75">
        <v>3</v>
      </c>
      <c r="R450" s="75">
        <v>3</v>
      </c>
      <c r="S450" s="76">
        <f>SUM(M450:$P450)</f>
        <v>15</v>
      </c>
      <c r="T450" s="75"/>
      <c r="U450" s="76">
        <f t="shared" si="79"/>
        <v>0</v>
      </c>
      <c r="V450" s="75"/>
      <c r="W450" s="75"/>
      <c r="X450" s="75"/>
      <c r="Y450" s="76">
        <f t="shared" si="80"/>
        <v>0</v>
      </c>
      <c r="Z450" s="75"/>
      <c r="AA450" s="76">
        <f t="shared" si="81"/>
        <v>0</v>
      </c>
      <c r="AB450" s="75">
        <v>4</v>
      </c>
      <c r="AC450" s="76">
        <f t="shared" si="82"/>
        <v>4</v>
      </c>
      <c r="AD450" s="75"/>
      <c r="AE450" s="75"/>
      <c r="AF450" s="75"/>
      <c r="AG450" s="75"/>
      <c r="AH450" s="76">
        <f>(AD450*'MS-8,9,10 Domain 3 Weights'!$B$2)+(AE450*'MS-8,9,10 Domain 3 Weights'!$B$3)+(AF450*'MS-8,9,10 Domain 3 Weights'!$B$4)+(AG450*'MS-8,9,10 Domain 3 Weights'!$B$5)</f>
        <v>0</v>
      </c>
      <c r="AI450" s="75">
        <v>3</v>
      </c>
      <c r="AJ450" s="75">
        <v>3</v>
      </c>
      <c r="AK450" s="75">
        <v>3</v>
      </c>
      <c r="AL450" s="76">
        <f t="shared" si="83"/>
        <v>9</v>
      </c>
      <c r="AM450" s="78" t="str">
        <f t="shared" si="84"/>
        <v>No</v>
      </c>
      <c r="AN450" s="78" t="str">
        <f t="shared" si="85"/>
        <v>NOT SELECTED</v>
      </c>
      <c r="AO450" s="78" t="str">
        <f t="shared" si="86"/>
        <v>NOT SELECTED</v>
      </c>
      <c r="AP450" s="60" t="s">
        <v>862</v>
      </c>
      <c r="AQ450" s="73"/>
      <c r="AR450" s="73"/>
    </row>
    <row r="451" spans="1:44" ht="63" customHeight="1">
      <c r="A451" s="1" t="s">
        <v>639</v>
      </c>
      <c r="B451" s="70" t="s">
        <v>640</v>
      </c>
      <c r="C451" s="71">
        <v>1</v>
      </c>
      <c r="D451" s="72" t="s">
        <v>892</v>
      </c>
      <c r="E451" s="72"/>
      <c r="F451" s="73" t="s">
        <v>641</v>
      </c>
      <c r="G451" s="74" t="s">
        <v>244</v>
      </c>
      <c r="H451" s="73" t="s">
        <v>525</v>
      </c>
      <c r="I451" s="73" t="s">
        <v>756</v>
      </c>
      <c r="J451" s="73" t="s">
        <v>766</v>
      </c>
      <c r="K451" s="73" t="s">
        <v>726</v>
      </c>
      <c r="L451" s="73"/>
      <c r="M451" s="75">
        <v>4</v>
      </c>
      <c r="N451" s="75">
        <v>4</v>
      </c>
      <c r="O451" s="75">
        <v>4</v>
      </c>
      <c r="P451" s="75">
        <v>4</v>
      </c>
      <c r="Q451" s="75">
        <v>3</v>
      </c>
      <c r="R451" s="75">
        <v>4</v>
      </c>
      <c r="S451" s="76">
        <f>SUM(M451:P451)</f>
        <v>16</v>
      </c>
      <c r="T451" s="75"/>
      <c r="U451" s="76">
        <f t="shared" si="79"/>
        <v>0</v>
      </c>
      <c r="V451" s="75"/>
      <c r="W451" s="75"/>
      <c r="X451" s="75"/>
      <c r="Y451" s="76">
        <f t="shared" si="80"/>
        <v>0</v>
      </c>
      <c r="Z451" s="75"/>
      <c r="AA451" s="76">
        <f t="shared" si="81"/>
        <v>0</v>
      </c>
      <c r="AB451" s="75">
        <v>4</v>
      </c>
      <c r="AC451" s="76">
        <f t="shared" si="82"/>
        <v>4</v>
      </c>
      <c r="AD451" s="75"/>
      <c r="AE451" s="75"/>
      <c r="AF451" s="75"/>
      <c r="AG451" s="75"/>
      <c r="AH451" s="76">
        <f>(AD451*'MS-8,9,10 Domain 3 Weights'!$B$2)+(AE451*'MS-8,9,10 Domain 3 Weights'!$B$3)+(AF451*'MS-8,9,10 Domain 3 Weights'!$B$4)+(AG451*'MS-8,9,10 Domain 3 Weights'!$B$5)</f>
        <v>0</v>
      </c>
      <c r="AI451" s="75">
        <v>3</v>
      </c>
      <c r="AJ451" s="75">
        <v>3</v>
      </c>
      <c r="AK451" s="75">
        <v>3</v>
      </c>
      <c r="AL451" s="76">
        <f t="shared" si="83"/>
        <v>9</v>
      </c>
      <c r="AM451" s="78" t="str">
        <f t="shared" si="84"/>
        <v>No</v>
      </c>
      <c r="AN451" s="78" t="str">
        <f t="shared" si="85"/>
        <v>NOT SELECTED</v>
      </c>
      <c r="AO451" s="78" t="str">
        <f t="shared" si="86"/>
        <v>NOT SELECTED</v>
      </c>
      <c r="AP451" s="60" t="s">
        <v>869</v>
      </c>
      <c r="AQ451" s="73"/>
      <c r="AR451" s="73"/>
    </row>
    <row r="452" spans="1:44" ht="64">
      <c r="A452" s="1" t="s">
        <v>639</v>
      </c>
      <c r="B452" s="70" t="s">
        <v>640</v>
      </c>
      <c r="C452" s="71">
        <v>2</v>
      </c>
      <c r="D452" s="72" t="s">
        <v>892</v>
      </c>
      <c r="E452" s="72"/>
      <c r="F452" s="73" t="s">
        <v>642</v>
      </c>
      <c r="G452" s="74" t="s">
        <v>244</v>
      </c>
      <c r="H452" s="73" t="s">
        <v>245</v>
      </c>
      <c r="I452" s="73" t="s">
        <v>756</v>
      </c>
      <c r="J452" s="73" t="s">
        <v>766</v>
      </c>
      <c r="K452" s="73" t="s">
        <v>726</v>
      </c>
      <c r="L452" s="73"/>
      <c r="M452" s="75">
        <v>4</v>
      </c>
      <c r="N452" s="75">
        <v>4</v>
      </c>
      <c r="O452" s="75">
        <v>4</v>
      </c>
      <c r="P452" s="75">
        <v>4</v>
      </c>
      <c r="Q452" s="75">
        <v>3</v>
      </c>
      <c r="R452" s="75">
        <v>4</v>
      </c>
      <c r="S452" s="76">
        <f t="shared" ref="S452:S455" si="87">SUM(M452:P452)</f>
        <v>16</v>
      </c>
      <c r="T452" s="75"/>
      <c r="U452" s="76">
        <f t="shared" si="79"/>
        <v>0</v>
      </c>
      <c r="V452" s="75"/>
      <c r="W452" s="75"/>
      <c r="X452" s="75"/>
      <c r="Y452" s="76">
        <f t="shared" si="80"/>
        <v>0</v>
      </c>
      <c r="Z452" s="75"/>
      <c r="AA452" s="76">
        <f t="shared" si="81"/>
        <v>0</v>
      </c>
      <c r="AB452" s="75">
        <v>4</v>
      </c>
      <c r="AC452" s="76">
        <f t="shared" si="82"/>
        <v>4</v>
      </c>
      <c r="AD452" s="75"/>
      <c r="AE452" s="75"/>
      <c r="AF452" s="75"/>
      <c r="AG452" s="75"/>
      <c r="AH452" s="76">
        <f>(AD452*'MS-8,9,10 Domain 3 Weights'!$B$2)+(AE452*'MS-8,9,10 Domain 3 Weights'!$B$3)+(AF452*'MS-8,9,10 Domain 3 Weights'!$B$4)+(AG452*'MS-8,9,10 Domain 3 Weights'!$B$5)</f>
        <v>0</v>
      </c>
      <c r="AI452" s="75">
        <v>3</v>
      </c>
      <c r="AJ452" s="75">
        <v>3</v>
      </c>
      <c r="AK452" s="75">
        <v>3</v>
      </c>
      <c r="AL452" s="76">
        <f t="shared" si="83"/>
        <v>9</v>
      </c>
      <c r="AM452" s="78" t="str">
        <f t="shared" si="84"/>
        <v>No</v>
      </c>
      <c r="AN452" s="78" t="str">
        <f t="shared" si="85"/>
        <v>NOT SELECTED</v>
      </c>
      <c r="AO452" s="78" t="str">
        <f t="shared" si="86"/>
        <v>NOT SELECTED</v>
      </c>
      <c r="AP452" s="60" t="s">
        <v>869</v>
      </c>
      <c r="AQ452" s="73"/>
      <c r="AR452" s="73"/>
    </row>
    <row r="453" spans="1:44" ht="49.5" customHeight="1">
      <c r="A453" s="1" t="s">
        <v>639</v>
      </c>
      <c r="B453" s="70" t="s">
        <v>640</v>
      </c>
      <c r="C453" s="71">
        <v>3</v>
      </c>
      <c r="D453" s="72" t="s">
        <v>892</v>
      </c>
      <c r="E453" s="72"/>
      <c r="F453" s="73" t="s">
        <v>643</v>
      </c>
      <c r="G453" s="74" t="s">
        <v>244</v>
      </c>
      <c r="H453" s="73" t="s">
        <v>245</v>
      </c>
      <c r="I453" s="73" t="s">
        <v>756</v>
      </c>
      <c r="J453" s="73" t="s">
        <v>766</v>
      </c>
      <c r="K453" s="73" t="s">
        <v>726</v>
      </c>
      <c r="L453" s="73"/>
      <c r="M453" s="75">
        <v>4</v>
      </c>
      <c r="N453" s="75">
        <v>4</v>
      </c>
      <c r="O453" s="75">
        <v>4</v>
      </c>
      <c r="P453" s="75">
        <v>4</v>
      </c>
      <c r="Q453" s="75">
        <v>3</v>
      </c>
      <c r="R453" s="75">
        <v>4</v>
      </c>
      <c r="S453" s="76">
        <f t="shared" si="87"/>
        <v>16</v>
      </c>
      <c r="T453" s="75"/>
      <c r="U453" s="76">
        <f t="shared" si="79"/>
        <v>0</v>
      </c>
      <c r="V453" s="75"/>
      <c r="W453" s="75"/>
      <c r="X453" s="75"/>
      <c r="Y453" s="76">
        <f t="shared" si="80"/>
        <v>0</v>
      </c>
      <c r="Z453" s="75"/>
      <c r="AA453" s="76">
        <f t="shared" si="81"/>
        <v>0</v>
      </c>
      <c r="AB453" s="75">
        <v>4</v>
      </c>
      <c r="AC453" s="76">
        <f t="shared" si="82"/>
        <v>4</v>
      </c>
      <c r="AD453" s="75"/>
      <c r="AE453" s="75"/>
      <c r="AF453" s="75"/>
      <c r="AG453" s="75"/>
      <c r="AH453" s="76">
        <f>(AD453*'MS-8,9,10 Domain 3 Weights'!$B$2)+(AE453*'MS-8,9,10 Domain 3 Weights'!$B$3)+(AF453*'MS-8,9,10 Domain 3 Weights'!$B$4)+(AG453*'MS-8,9,10 Domain 3 Weights'!$B$5)</f>
        <v>0</v>
      </c>
      <c r="AI453" s="75">
        <v>3</v>
      </c>
      <c r="AJ453" s="75">
        <v>3</v>
      </c>
      <c r="AK453" s="75">
        <v>3</v>
      </c>
      <c r="AL453" s="76">
        <f t="shared" si="83"/>
        <v>9</v>
      </c>
      <c r="AM453" s="78" t="str">
        <f t="shared" si="84"/>
        <v>No</v>
      </c>
      <c r="AN453" s="78" t="str">
        <f t="shared" si="85"/>
        <v>NOT SELECTED</v>
      </c>
      <c r="AO453" s="78" t="str">
        <f t="shared" si="86"/>
        <v>NOT SELECTED</v>
      </c>
      <c r="AP453" s="60" t="s">
        <v>869</v>
      </c>
      <c r="AQ453" s="73"/>
      <c r="AR453" s="73"/>
    </row>
    <row r="454" spans="1:44" ht="36.75" customHeight="1">
      <c r="A454" s="1" t="s">
        <v>639</v>
      </c>
      <c r="B454" s="70" t="s">
        <v>640</v>
      </c>
      <c r="C454" s="71">
        <v>4</v>
      </c>
      <c r="D454" s="72" t="s">
        <v>892</v>
      </c>
      <c r="E454" s="72"/>
      <c r="F454" s="73" t="s">
        <v>644</v>
      </c>
      <c r="G454" s="74" t="s">
        <v>19</v>
      </c>
      <c r="H454" s="73" t="s">
        <v>645</v>
      </c>
      <c r="I454" s="73" t="s">
        <v>756</v>
      </c>
      <c r="J454" s="73" t="s">
        <v>766</v>
      </c>
      <c r="K454" s="73" t="s">
        <v>727</v>
      </c>
      <c r="L454" s="73"/>
      <c r="M454" s="75">
        <v>4</v>
      </c>
      <c r="N454" s="75">
        <v>4</v>
      </c>
      <c r="O454" s="75">
        <v>4</v>
      </c>
      <c r="P454" s="75">
        <v>4</v>
      </c>
      <c r="Q454" s="75">
        <v>3</v>
      </c>
      <c r="R454" s="75">
        <v>4</v>
      </c>
      <c r="S454" s="76">
        <f t="shared" si="87"/>
        <v>16</v>
      </c>
      <c r="T454" s="75"/>
      <c r="U454" s="76">
        <f t="shared" si="79"/>
        <v>0</v>
      </c>
      <c r="V454" s="75"/>
      <c r="W454" s="75"/>
      <c r="X454" s="75"/>
      <c r="Y454" s="76">
        <f t="shared" si="80"/>
        <v>0</v>
      </c>
      <c r="Z454" s="75"/>
      <c r="AA454" s="76">
        <f t="shared" si="81"/>
        <v>0</v>
      </c>
      <c r="AB454" s="75">
        <v>4</v>
      </c>
      <c r="AC454" s="76">
        <f t="shared" si="82"/>
        <v>4</v>
      </c>
      <c r="AD454" s="75"/>
      <c r="AE454" s="75"/>
      <c r="AF454" s="75"/>
      <c r="AG454" s="75"/>
      <c r="AH454" s="76">
        <f>(AD454*'MS-8,9,10 Domain 3 Weights'!$B$2)+(AE454*'MS-8,9,10 Domain 3 Weights'!$B$3)+(AF454*'MS-8,9,10 Domain 3 Weights'!$B$4)+(AG454*'MS-8,9,10 Domain 3 Weights'!$B$5)</f>
        <v>0</v>
      </c>
      <c r="AI454" s="75">
        <v>3</v>
      </c>
      <c r="AJ454" s="75">
        <v>3</v>
      </c>
      <c r="AK454" s="75">
        <v>3</v>
      </c>
      <c r="AL454" s="76">
        <f t="shared" si="83"/>
        <v>9</v>
      </c>
      <c r="AM454" s="78" t="str">
        <f t="shared" si="84"/>
        <v>No</v>
      </c>
      <c r="AN454" s="78" t="str">
        <f t="shared" si="85"/>
        <v>NOT SELECTED</v>
      </c>
      <c r="AO454" s="78" t="str">
        <f t="shared" si="86"/>
        <v>NOT SELECTED</v>
      </c>
      <c r="AP454" s="60" t="s">
        <v>869</v>
      </c>
      <c r="AQ454" s="73"/>
      <c r="AR454" s="73"/>
    </row>
    <row r="455" spans="1:44" ht="27.75" customHeight="1">
      <c r="A455" s="1" t="s">
        <v>639</v>
      </c>
      <c r="B455" s="70" t="s">
        <v>640</v>
      </c>
      <c r="C455" s="71">
        <v>5</v>
      </c>
      <c r="D455" s="72" t="s">
        <v>892</v>
      </c>
      <c r="E455" s="72"/>
      <c r="F455" s="73" t="s">
        <v>646</v>
      </c>
      <c r="G455" s="74" t="s">
        <v>244</v>
      </c>
      <c r="H455" s="73" t="s">
        <v>245</v>
      </c>
      <c r="I455" s="73" t="s">
        <v>756</v>
      </c>
      <c r="J455" s="73" t="s">
        <v>766</v>
      </c>
      <c r="K455" s="73" t="s">
        <v>727</v>
      </c>
      <c r="L455" s="73"/>
      <c r="M455" s="75">
        <v>3</v>
      </c>
      <c r="N455" s="75">
        <v>4</v>
      </c>
      <c r="O455" s="75">
        <v>4</v>
      </c>
      <c r="P455" s="75">
        <v>4</v>
      </c>
      <c r="Q455" s="75">
        <v>3</v>
      </c>
      <c r="R455" s="75">
        <v>4</v>
      </c>
      <c r="S455" s="76">
        <f t="shared" si="87"/>
        <v>15</v>
      </c>
      <c r="T455" s="75"/>
      <c r="U455" s="76">
        <f t="shared" si="79"/>
        <v>0</v>
      </c>
      <c r="V455" s="75"/>
      <c r="W455" s="75"/>
      <c r="X455" s="75"/>
      <c r="Y455" s="76">
        <f t="shared" si="80"/>
        <v>0</v>
      </c>
      <c r="Z455" s="75"/>
      <c r="AA455" s="76">
        <f t="shared" si="81"/>
        <v>0</v>
      </c>
      <c r="AB455" s="75">
        <v>5</v>
      </c>
      <c r="AC455" s="76">
        <f t="shared" si="82"/>
        <v>5</v>
      </c>
      <c r="AD455" s="75"/>
      <c r="AE455" s="75"/>
      <c r="AF455" s="75"/>
      <c r="AG455" s="75"/>
      <c r="AH455" s="76">
        <f>(AD455*'MS-8,9,10 Domain 3 Weights'!$B$2)+(AE455*'MS-8,9,10 Domain 3 Weights'!$B$3)+(AF455*'MS-8,9,10 Domain 3 Weights'!$B$4)+(AG455*'MS-8,9,10 Domain 3 Weights'!$B$5)</f>
        <v>0</v>
      </c>
      <c r="AI455" s="75">
        <v>4</v>
      </c>
      <c r="AJ455" s="75">
        <v>4</v>
      </c>
      <c r="AK455" s="75">
        <v>4</v>
      </c>
      <c r="AL455" s="76">
        <f t="shared" si="83"/>
        <v>12</v>
      </c>
      <c r="AM455" s="78" t="str">
        <f t="shared" si="84"/>
        <v>Yes</v>
      </c>
      <c r="AN455" s="78" t="str">
        <f t="shared" si="85"/>
        <v>NOT SELECTED</v>
      </c>
      <c r="AO455" s="78" t="str">
        <f t="shared" si="86"/>
        <v>NOT SELECTED</v>
      </c>
      <c r="AP455" s="60" t="s">
        <v>869</v>
      </c>
      <c r="AQ455" s="73"/>
      <c r="AR455" s="73" t="s">
        <v>946</v>
      </c>
    </row>
    <row r="456" spans="1:44" ht="64">
      <c r="A456" s="1" t="s">
        <v>639</v>
      </c>
      <c r="B456" s="70" t="s">
        <v>640</v>
      </c>
      <c r="C456" s="71">
        <v>6</v>
      </c>
      <c r="D456" s="72" t="s">
        <v>892</v>
      </c>
      <c r="E456" s="72"/>
      <c r="F456" s="73" t="s">
        <v>647</v>
      </c>
      <c r="G456" s="74" t="s">
        <v>244</v>
      </c>
      <c r="H456" s="73" t="s">
        <v>245</v>
      </c>
      <c r="I456" s="73" t="s">
        <v>756</v>
      </c>
      <c r="J456" s="73" t="s">
        <v>766</v>
      </c>
      <c r="K456" s="73" t="s">
        <v>726</v>
      </c>
      <c r="L456" s="73"/>
      <c r="M456" s="75">
        <v>4</v>
      </c>
      <c r="N456" s="75">
        <v>4</v>
      </c>
      <c r="O456" s="75">
        <v>4</v>
      </c>
      <c r="P456" s="75">
        <v>4</v>
      </c>
      <c r="Q456" s="75">
        <v>3</v>
      </c>
      <c r="R456" s="75">
        <v>4</v>
      </c>
      <c r="S456" s="76">
        <f t="shared" ref="S456:S465" si="88">SUM(M456:P456)</f>
        <v>16</v>
      </c>
      <c r="T456" s="75"/>
      <c r="U456" s="76">
        <f t="shared" si="79"/>
        <v>0</v>
      </c>
      <c r="V456" s="75"/>
      <c r="W456" s="75"/>
      <c r="X456" s="75"/>
      <c r="Y456" s="76">
        <f t="shared" si="80"/>
        <v>0</v>
      </c>
      <c r="Z456" s="75"/>
      <c r="AA456" s="76">
        <f t="shared" si="81"/>
        <v>0</v>
      </c>
      <c r="AB456" s="75">
        <v>4</v>
      </c>
      <c r="AC456" s="76">
        <f t="shared" si="82"/>
        <v>4</v>
      </c>
      <c r="AD456" s="75"/>
      <c r="AE456" s="75"/>
      <c r="AF456" s="75"/>
      <c r="AG456" s="75"/>
      <c r="AH456" s="76">
        <f>(AD456*'MS-8,9,10 Domain 3 Weights'!$B$2)+(AE456*'MS-8,9,10 Domain 3 Weights'!$B$3)+(AF456*'MS-8,9,10 Domain 3 Weights'!$B$4)+(AG456*'MS-8,9,10 Domain 3 Weights'!$B$5)</f>
        <v>0</v>
      </c>
      <c r="AI456" s="75">
        <v>3</v>
      </c>
      <c r="AJ456" s="75">
        <v>3</v>
      </c>
      <c r="AK456" s="75">
        <v>3</v>
      </c>
      <c r="AL456" s="76">
        <f t="shared" si="83"/>
        <v>9</v>
      </c>
      <c r="AM456" s="78" t="str">
        <f t="shared" si="84"/>
        <v>No</v>
      </c>
      <c r="AN456" s="78" t="str">
        <f t="shared" si="85"/>
        <v>NOT SELECTED</v>
      </c>
      <c r="AO456" s="78" t="str">
        <f t="shared" si="86"/>
        <v>NOT SELECTED</v>
      </c>
      <c r="AP456" s="60" t="s">
        <v>869</v>
      </c>
      <c r="AQ456" s="73"/>
      <c r="AR456" s="73"/>
    </row>
    <row r="457" spans="1:44" ht="80">
      <c r="A457" s="1" t="s">
        <v>639</v>
      </c>
      <c r="B457" s="70" t="s">
        <v>640</v>
      </c>
      <c r="C457" s="71">
        <v>7</v>
      </c>
      <c r="D457" s="72" t="s">
        <v>892</v>
      </c>
      <c r="E457" s="72"/>
      <c r="F457" s="73" t="s">
        <v>648</v>
      </c>
      <c r="G457" s="74" t="s">
        <v>291</v>
      </c>
      <c r="H457" s="73" t="s">
        <v>649</v>
      </c>
      <c r="I457" s="73" t="s">
        <v>756</v>
      </c>
      <c r="J457" s="73" t="s">
        <v>766</v>
      </c>
      <c r="K457" s="73" t="s">
        <v>729</v>
      </c>
      <c r="L457" s="73"/>
      <c r="M457" s="75">
        <v>4</v>
      </c>
      <c r="N457" s="75">
        <v>3</v>
      </c>
      <c r="O457" s="75">
        <v>4</v>
      </c>
      <c r="P457" s="75">
        <v>5</v>
      </c>
      <c r="Q457" s="75">
        <v>3</v>
      </c>
      <c r="R457" s="75">
        <v>4</v>
      </c>
      <c r="S457" s="76">
        <f t="shared" si="88"/>
        <v>16</v>
      </c>
      <c r="T457" s="75"/>
      <c r="U457" s="76">
        <f t="shared" si="79"/>
        <v>0</v>
      </c>
      <c r="V457" s="75"/>
      <c r="W457" s="75"/>
      <c r="X457" s="75"/>
      <c r="Y457" s="76">
        <f t="shared" si="80"/>
        <v>0</v>
      </c>
      <c r="Z457" s="75"/>
      <c r="AA457" s="76">
        <f t="shared" si="81"/>
        <v>0</v>
      </c>
      <c r="AB457" s="75">
        <v>5</v>
      </c>
      <c r="AC457" s="76">
        <f t="shared" si="82"/>
        <v>5</v>
      </c>
      <c r="AD457" s="75"/>
      <c r="AE457" s="75"/>
      <c r="AF457" s="75"/>
      <c r="AG457" s="75"/>
      <c r="AH457" s="76">
        <f>(AD457*'MS-8,9,10 Domain 3 Weights'!$B$2)+(AE457*'MS-8,9,10 Domain 3 Weights'!$B$3)+(AF457*'MS-8,9,10 Domain 3 Weights'!$B$4)+(AG457*'MS-8,9,10 Domain 3 Weights'!$B$5)</f>
        <v>0</v>
      </c>
      <c r="AI457" s="75">
        <v>3</v>
      </c>
      <c r="AJ457" s="75">
        <v>3</v>
      </c>
      <c r="AK457" s="75">
        <v>3</v>
      </c>
      <c r="AL457" s="76">
        <f t="shared" si="83"/>
        <v>9</v>
      </c>
      <c r="AM457" s="78" t="str">
        <f t="shared" si="84"/>
        <v>Yes</v>
      </c>
      <c r="AN457" s="78" t="str">
        <f t="shared" si="85"/>
        <v>SELECTED</v>
      </c>
      <c r="AO457" s="78" t="str">
        <f t="shared" si="86"/>
        <v>NOT SELECTED</v>
      </c>
      <c r="AP457" s="60" t="s">
        <v>869</v>
      </c>
      <c r="AQ457" s="73"/>
      <c r="AR457" s="73"/>
    </row>
    <row r="458" spans="1:44" ht="47.25" customHeight="1">
      <c r="A458" s="1" t="s">
        <v>639</v>
      </c>
      <c r="B458" s="70" t="s">
        <v>640</v>
      </c>
      <c r="C458" s="71">
        <v>8</v>
      </c>
      <c r="D458" s="72" t="s">
        <v>892</v>
      </c>
      <c r="E458" s="72"/>
      <c r="F458" s="73" t="s">
        <v>650</v>
      </c>
      <c r="G458" s="74" t="s">
        <v>22</v>
      </c>
      <c r="H458" s="73" t="s">
        <v>285</v>
      </c>
      <c r="I458" s="73" t="s">
        <v>756</v>
      </c>
      <c r="J458" s="73" t="s">
        <v>765</v>
      </c>
      <c r="K458" s="73" t="s">
        <v>729</v>
      </c>
      <c r="L458" s="73"/>
      <c r="M458" s="75">
        <v>4</v>
      </c>
      <c r="N458" s="75">
        <v>4</v>
      </c>
      <c r="O458" s="75">
        <v>4</v>
      </c>
      <c r="P458" s="75">
        <v>4</v>
      </c>
      <c r="Q458" s="75">
        <v>3</v>
      </c>
      <c r="R458" s="75">
        <v>4</v>
      </c>
      <c r="S458" s="76">
        <f t="shared" si="88"/>
        <v>16</v>
      </c>
      <c r="T458" s="75"/>
      <c r="U458" s="76">
        <f t="shared" si="79"/>
        <v>0</v>
      </c>
      <c r="V458" s="75"/>
      <c r="W458" s="75"/>
      <c r="X458" s="75"/>
      <c r="Y458" s="76">
        <f t="shared" si="80"/>
        <v>0</v>
      </c>
      <c r="Z458" s="75"/>
      <c r="AA458" s="76">
        <f t="shared" si="81"/>
        <v>0</v>
      </c>
      <c r="AB458" s="75">
        <v>4</v>
      </c>
      <c r="AC458" s="76">
        <f t="shared" si="82"/>
        <v>4</v>
      </c>
      <c r="AD458" s="75"/>
      <c r="AE458" s="75"/>
      <c r="AF458" s="75"/>
      <c r="AG458" s="75"/>
      <c r="AH458" s="76">
        <f>(AD458*'MS-8,9,10 Domain 3 Weights'!$B$2)+(AE458*'MS-8,9,10 Domain 3 Weights'!$B$3)+(AF458*'MS-8,9,10 Domain 3 Weights'!$B$4)+(AG458*'MS-8,9,10 Domain 3 Weights'!$B$5)</f>
        <v>0</v>
      </c>
      <c r="AI458" s="75">
        <v>3</v>
      </c>
      <c r="AJ458" s="75">
        <v>3</v>
      </c>
      <c r="AK458" s="75">
        <v>3</v>
      </c>
      <c r="AL458" s="76">
        <f t="shared" si="83"/>
        <v>9</v>
      </c>
      <c r="AM458" s="78" t="str">
        <f t="shared" si="84"/>
        <v>No</v>
      </c>
      <c r="AN458" s="78" t="str">
        <f t="shared" si="85"/>
        <v>NOT SELECTED</v>
      </c>
      <c r="AO458" s="78" t="str">
        <f t="shared" si="86"/>
        <v>NOT SELECTED</v>
      </c>
      <c r="AP458" s="60" t="s">
        <v>869</v>
      </c>
      <c r="AQ458" s="73"/>
      <c r="AR458" s="73"/>
    </row>
    <row r="459" spans="1:44" ht="50.25" customHeight="1">
      <c r="A459" s="1" t="s">
        <v>639</v>
      </c>
      <c r="B459" s="70" t="s">
        <v>640</v>
      </c>
      <c r="C459" s="71">
        <v>9</v>
      </c>
      <c r="D459" s="72" t="s">
        <v>892</v>
      </c>
      <c r="E459" s="72"/>
      <c r="F459" s="73" t="s">
        <v>651</v>
      </c>
      <c r="G459" s="74" t="s">
        <v>22</v>
      </c>
      <c r="H459" s="73" t="s">
        <v>285</v>
      </c>
      <c r="I459" s="73" t="s">
        <v>756</v>
      </c>
      <c r="J459" s="73" t="s">
        <v>765</v>
      </c>
      <c r="K459" s="73" t="s">
        <v>729</v>
      </c>
      <c r="L459" s="73"/>
      <c r="M459" s="75">
        <v>4</v>
      </c>
      <c r="N459" s="75">
        <v>4</v>
      </c>
      <c r="O459" s="75">
        <v>4</v>
      </c>
      <c r="P459" s="75">
        <v>4</v>
      </c>
      <c r="Q459" s="75">
        <v>3</v>
      </c>
      <c r="R459" s="75">
        <v>4</v>
      </c>
      <c r="S459" s="76">
        <f t="shared" si="88"/>
        <v>16</v>
      </c>
      <c r="T459" s="75"/>
      <c r="U459" s="76">
        <f t="shared" si="79"/>
        <v>0</v>
      </c>
      <c r="V459" s="75"/>
      <c r="W459" s="75"/>
      <c r="X459" s="75"/>
      <c r="Y459" s="76">
        <f t="shared" si="80"/>
        <v>0</v>
      </c>
      <c r="Z459" s="75"/>
      <c r="AA459" s="76">
        <f t="shared" si="81"/>
        <v>0</v>
      </c>
      <c r="AB459" s="75">
        <v>4</v>
      </c>
      <c r="AC459" s="76">
        <f t="shared" si="82"/>
        <v>4</v>
      </c>
      <c r="AD459" s="75"/>
      <c r="AE459" s="75"/>
      <c r="AF459" s="75"/>
      <c r="AG459" s="75"/>
      <c r="AH459" s="76">
        <f>(AD459*'MS-8,9,10 Domain 3 Weights'!$B$2)+(AE459*'MS-8,9,10 Domain 3 Weights'!$B$3)+(AF459*'MS-8,9,10 Domain 3 Weights'!$B$4)+(AG459*'MS-8,9,10 Domain 3 Weights'!$B$5)</f>
        <v>0</v>
      </c>
      <c r="AI459" s="75">
        <v>3</v>
      </c>
      <c r="AJ459" s="75">
        <v>3</v>
      </c>
      <c r="AK459" s="75">
        <v>3</v>
      </c>
      <c r="AL459" s="76">
        <f t="shared" si="83"/>
        <v>9</v>
      </c>
      <c r="AM459" s="78" t="str">
        <f t="shared" si="84"/>
        <v>No</v>
      </c>
      <c r="AN459" s="78" t="str">
        <f t="shared" si="85"/>
        <v>NOT SELECTED</v>
      </c>
      <c r="AO459" s="78" t="str">
        <f t="shared" si="86"/>
        <v>NOT SELECTED</v>
      </c>
      <c r="AP459" s="60" t="s">
        <v>869</v>
      </c>
      <c r="AQ459" s="73"/>
      <c r="AR459" s="73"/>
    </row>
    <row r="460" spans="1:44" ht="39">
      <c r="A460" s="1" t="s">
        <v>639</v>
      </c>
      <c r="B460" s="70" t="s">
        <v>640</v>
      </c>
      <c r="C460" s="71">
        <v>10</v>
      </c>
      <c r="D460" s="72" t="s">
        <v>892</v>
      </c>
      <c r="E460" s="72"/>
      <c r="F460" s="73" t="s">
        <v>652</v>
      </c>
      <c r="G460" s="74" t="s">
        <v>298</v>
      </c>
      <c r="H460" s="73" t="s">
        <v>299</v>
      </c>
      <c r="I460" s="73" t="s">
        <v>756</v>
      </c>
      <c r="J460" s="73" t="s">
        <v>769</v>
      </c>
      <c r="K460" s="73" t="s">
        <v>729</v>
      </c>
      <c r="L460" s="73"/>
      <c r="M460" s="75">
        <v>4</v>
      </c>
      <c r="N460" s="75">
        <v>4</v>
      </c>
      <c r="O460" s="75">
        <v>4</v>
      </c>
      <c r="P460" s="75">
        <v>4</v>
      </c>
      <c r="Q460" s="75">
        <v>3</v>
      </c>
      <c r="R460" s="75">
        <v>4</v>
      </c>
      <c r="S460" s="76">
        <f t="shared" si="88"/>
        <v>16</v>
      </c>
      <c r="T460" s="75"/>
      <c r="U460" s="76">
        <f t="shared" si="79"/>
        <v>0</v>
      </c>
      <c r="V460" s="75"/>
      <c r="W460" s="75"/>
      <c r="X460" s="75"/>
      <c r="Y460" s="76">
        <f t="shared" si="80"/>
        <v>0</v>
      </c>
      <c r="Z460" s="75"/>
      <c r="AA460" s="76">
        <f t="shared" si="81"/>
        <v>0</v>
      </c>
      <c r="AB460" s="75">
        <v>4</v>
      </c>
      <c r="AC460" s="76">
        <f t="shared" si="82"/>
        <v>4</v>
      </c>
      <c r="AD460" s="75"/>
      <c r="AE460" s="75"/>
      <c r="AF460" s="75"/>
      <c r="AG460" s="75"/>
      <c r="AH460" s="76">
        <f>(AD460*'MS-8,9,10 Domain 3 Weights'!$B$2)+(AE460*'MS-8,9,10 Domain 3 Weights'!$B$3)+(AF460*'MS-8,9,10 Domain 3 Weights'!$B$4)+(AG460*'MS-8,9,10 Domain 3 Weights'!$B$5)</f>
        <v>0</v>
      </c>
      <c r="AI460" s="75">
        <v>3</v>
      </c>
      <c r="AJ460" s="75">
        <v>3</v>
      </c>
      <c r="AK460" s="75">
        <v>3</v>
      </c>
      <c r="AL460" s="76">
        <f t="shared" si="83"/>
        <v>9</v>
      </c>
      <c r="AM460" s="78" t="str">
        <f t="shared" si="84"/>
        <v>No</v>
      </c>
      <c r="AN460" s="78" t="str">
        <f t="shared" si="85"/>
        <v>NOT SELECTED</v>
      </c>
      <c r="AO460" s="78" t="str">
        <f t="shared" si="86"/>
        <v>NOT SELECTED</v>
      </c>
      <c r="AP460" s="60" t="s">
        <v>869</v>
      </c>
      <c r="AQ460" s="73"/>
      <c r="AR460" s="73"/>
    </row>
    <row r="461" spans="1:44" ht="65.25" customHeight="1">
      <c r="A461" s="1" t="s">
        <v>639</v>
      </c>
      <c r="B461" s="70" t="s">
        <v>640</v>
      </c>
      <c r="C461" s="71">
        <v>11</v>
      </c>
      <c r="D461" s="72" t="s">
        <v>892</v>
      </c>
      <c r="E461" s="72"/>
      <c r="F461" s="73" t="s">
        <v>653</v>
      </c>
      <c r="G461" s="74" t="s">
        <v>291</v>
      </c>
      <c r="H461" s="73" t="s">
        <v>649</v>
      </c>
      <c r="I461" s="73" t="s">
        <v>756</v>
      </c>
      <c r="J461" s="73" t="s">
        <v>766</v>
      </c>
      <c r="K461" s="73" t="s">
        <v>729</v>
      </c>
      <c r="L461" s="73"/>
      <c r="M461" s="75">
        <v>4</v>
      </c>
      <c r="N461" s="75">
        <v>4</v>
      </c>
      <c r="O461" s="75">
        <v>4</v>
      </c>
      <c r="P461" s="75">
        <v>4</v>
      </c>
      <c r="Q461" s="75">
        <v>3</v>
      </c>
      <c r="R461" s="75">
        <v>4</v>
      </c>
      <c r="S461" s="76">
        <f t="shared" si="88"/>
        <v>16</v>
      </c>
      <c r="T461" s="75"/>
      <c r="U461" s="76">
        <f t="shared" si="79"/>
        <v>0</v>
      </c>
      <c r="V461" s="75"/>
      <c r="W461" s="75"/>
      <c r="X461" s="75"/>
      <c r="Y461" s="76">
        <f t="shared" si="80"/>
        <v>0</v>
      </c>
      <c r="Z461" s="75"/>
      <c r="AA461" s="76">
        <f t="shared" si="81"/>
        <v>0</v>
      </c>
      <c r="AB461" s="75">
        <v>4</v>
      </c>
      <c r="AC461" s="76">
        <f t="shared" si="82"/>
        <v>4</v>
      </c>
      <c r="AD461" s="75"/>
      <c r="AE461" s="75"/>
      <c r="AF461" s="75"/>
      <c r="AG461" s="75"/>
      <c r="AH461" s="76">
        <f>(AD461*'MS-8,9,10 Domain 3 Weights'!$B$2)+(AE461*'MS-8,9,10 Domain 3 Weights'!$B$3)+(AF461*'MS-8,9,10 Domain 3 Weights'!$B$4)+(AG461*'MS-8,9,10 Domain 3 Weights'!$B$5)</f>
        <v>0</v>
      </c>
      <c r="AI461" s="75">
        <v>3</v>
      </c>
      <c r="AJ461" s="75">
        <v>3</v>
      </c>
      <c r="AK461" s="75">
        <v>3</v>
      </c>
      <c r="AL461" s="76">
        <f t="shared" si="83"/>
        <v>9</v>
      </c>
      <c r="AM461" s="78" t="str">
        <f t="shared" si="84"/>
        <v>No</v>
      </c>
      <c r="AN461" s="78" t="str">
        <f t="shared" si="85"/>
        <v>NOT SELECTED</v>
      </c>
      <c r="AO461" s="78" t="str">
        <f t="shared" si="86"/>
        <v>NOT SELECTED</v>
      </c>
      <c r="AP461" s="60" t="s">
        <v>869</v>
      </c>
      <c r="AQ461" s="73"/>
      <c r="AR461" s="73"/>
    </row>
    <row r="462" spans="1:44" ht="27.75" customHeight="1">
      <c r="A462" s="1" t="s">
        <v>639</v>
      </c>
      <c r="B462" s="70" t="s">
        <v>640</v>
      </c>
      <c r="C462" s="71">
        <v>12</v>
      </c>
      <c r="D462" s="72" t="s">
        <v>892</v>
      </c>
      <c r="E462" s="72"/>
      <c r="F462" s="73" t="s">
        <v>654</v>
      </c>
      <c r="G462" s="74" t="s">
        <v>291</v>
      </c>
      <c r="H462" s="73" t="s">
        <v>655</v>
      </c>
      <c r="I462" s="73" t="s">
        <v>756</v>
      </c>
      <c r="J462" s="73" t="s">
        <v>762</v>
      </c>
      <c r="K462" s="73" t="s">
        <v>729</v>
      </c>
      <c r="L462" s="73"/>
      <c r="M462" s="75">
        <v>4</v>
      </c>
      <c r="N462" s="75">
        <v>4</v>
      </c>
      <c r="O462" s="75">
        <v>4</v>
      </c>
      <c r="P462" s="75">
        <v>4</v>
      </c>
      <c r="Q462" s="75">
        <v>3</v>
      </c>
      <c r="R462" s="75">
        <v>4</v>
      </c>
      <c r="S462" s="76">
        <f t="shared" si="88"/>
        <v>16</v>
      </c>
      <c r="T462" s="75"/>
      <c r="U462" s="76">
        <f t="shared" si="79"/>
        <v>0</v>
      </c>
      <c r="V462" s="75"/>
      <c r="W462" s="75"/>
      <c r="X462" s="75"/>
      <c r="Y462" s="76">
        <f t="shared" si="80"/>
        <v>0</v>
      </c>
      <c r="Z462" s="75"/>
      <c r="AA462" s="76">
        <f t="shared" si="81"/>
        <v>0</v>
      </c>
      <c r="AB462" s="75">
        <v>4</v>
      </c>
      <c r="AC462" s="76">
        <f t="shared" si="82"/>
        <v>4</v>
      </c>
      <c r="AD462" s="75"/>
      <c r="AE462" s="75"/>
      <c r="AF462" s="75"/>
      <c r="AG462" s="75"/>
      <c r="AH462" s="76">
        <f>(AD462*'MS-8,9,10 Domain 3 Weights'!$B$2)+(AE462*'MS-8,9,10 Domain 3 Weights'!$B$3)+(AF462*'MS-8,9,10 Domain 3 Weights'!$B$4)+(AG462*'MS-8,9,10 Domain 3 Weights'!$B$5)</f>
        <v>0</v>
      </c>
      <c r="AI462" s="75">
        <v>3</v>
      </c>
      <c r="AJ462" s="75">
        <v>3</v>
      </c>
      <c r="AK462" s="75">
        <v>3</v>
      </c>
      <c r="AL462" s="76">
        <f t="shared" si="83"/>
        <v>9</v>
      </c>
      <c r="AM462" s="78" t="str">
        <f t="shared" si="84"/>
        <v>No</v>
      </c>
      <c r="AN462" s="78" t="str">
        <f t="shared" si="85"/>
        <v>NOT SELECTED</v>
      </c>
      <c r="AO462" s="78" t="str">
        <f t="shared" si="86"/>
        <v>NOT SELECTED</v>
      </c>
      <c r="AP462" s="60" t="s">
        <v>869</v>
      </c>
      <c r="AQ462" s="73"/>
      <c r="AR462" s="73"/>
    </row>
    <row r="463" spans="1:44" ht="26">
      <c r="A463" s="1" t="s">
        <v>639</v>
      </c>
      <c r="B463" s="70" t="s">
        <v>640</v>
      </c>
      <c r="C463" s="71">
        <v>13</v>
      </c>
      <c r="D463" s="72" t="s">
        <v>892</v>
      </c>
      <c r="E463" s="72"/>
      <c r="F463" s="73" t="s">
        <v>656</v>
      </c>
      <c r="G463" s="74" t="s">
        <v>17</v>
      </c>
      <c r="H463" s="73"/>
      <c r="I463" s="73" t="s">
        <v>756</v>
      </c>
      <c r="J463" s="73" t="s">
        <v>762</v>
      </c>
      <c r="K463" s="73" t="s">
        <v>729</v>
      </c>
      <c r="L463" s="73"/>
      <c r="M463" s="75">
        <v>4</v>
      </c>
      <c r="N463" s="75">
        <v>4</v>
      </c>
      <c r="O463" s="75">
        <v>4</v>
      </c>
      <c r="P463" s="75">
        <v>4</v>
      </c>
      <c r="Q463" s="75">
        <v>3</v>
      </c>
      <c r="R463" s="75">
        <v>4</v>
      </c>
      <c r="S463" s="76">
        <f t="shared" si="88"/>
        <v>16</v>
      </c>
      <c r="T463" s="75"/>
      <c r="U463" s="76">
        <f t="shared" si="79"/>
        <v>0</v>
      </c>
      <c r="V463" s="75"/>
      <c r="W463" s="75"/>
      <c r="X463" s="75"/>
      <c r="Y463" s="76">
        <f t="shared" si="80"/>
        <v>0</v>
      </c>
      <c r="Z463" s="75"/>
      <c r="AA463" s="76">
        <f t="shared" si="81"/>
        <v>0</v>
      </c>
      <c r="AB463" s="75">
        <v>4</v>
      </c>
      <c r="AC463" s="76">
        <f t="shared" si="82"/>
        <v>4</v>
      </c>
      <c r="AD463" s="75"/>
      <c r="AE463" s="75"/>
      <c r="AF463" s="75"/>
      <c r="AG463" s="75"/>
      <c r="AH463" s="76">
        <f>(AD463*'MS-8,9,10 Domain 3 Weights'!$B$2)+(AE463*'MS-8,9,10 Domain 3 Weights'!$B$3)+(AF463*'MS-8,9,10 Domain 3 Weights'!$B$4)+(AG463*'MS-8,9,10 Domain 3 Weights'!$B$5)</f>
        <v>0</v>
      </c>
      <c r="AI463" s="75">
        <v>3</v>
      </c>
      <c r="AJ463" s="75">
        <v>3</v>
      </c>
      <c r="AK463" s="75">
        <v>3</v>
      </c>
      <c r="AL463" s="76">
        <f t="shared" si="83"/>
        <v>9</v>
      </c>
      <c r="AM463" s="78" t="str">
        <f t="shared" si="84"/>
        <v>No</v>
      </c>
      <c r="AN463" s="78" t="str">
        <f t="shared" si="85"/>
        <v>NOT SELECTED</v>
      </c>
      <c r="AO463" s="78" t="str">
        <f t="shared" si="86"/>
        <v>NOT SELECTED</v>
      </c>
      <c r="AP463" s="60" t="s">
        <v>868</v>
      </c>
      <c r="AQ463" s="73"/>
      <c r="AR463" s="73"/>
    </row>
    <row r="464" spans="1:44" ht="48">
      <c r="A464" s="1" t="s">
        <v>639</v>
      </c>
      <c r="B464" s="70" t="s">
        <v>640</v>
      </c>
      <c r="C464" s="71">
        <v>14</v>
      </c>
      <c r="D464" s="72" t="s">
        <v>892</v>
      </c>
      <c r="E464" s="72"/>
      <c r="F464" s="73" t="s">
        <v>657</v>
      </c>
      <c r="G464" s="74" t="s">
        <v>366</v>
      </c>
      <c r="H464" s="73" t="s">
        <v>658</v>
      </c>
      <c r="I464" s="73" t="s">
        <v>756</v>
      </c>
      <c r="J464" s="73" t="s">
        <v>762</v>
      </c>
      <c r="K464" s="73" t="s">
        <v>729</v>
      </c>
      <c r="L464" s="73"/>
      <c r="M464" s="75">
        <v>3</v>
      </c>
      <c r="N464" s="75">
        <v>4</v>
      </c>
      <c r="O464" s="75">
        <v>4</v>
      </c>
      <c r="P464" s="75">
        <v>3</v>
      </c>
      <c r="Q464" s="75">
        <v>4</v>
      </c>
      <c r="R464" s="75">
        <v>4</v>
      </c>
      <c r="S464" s="76">
        <f t="shared" si="88"/>
        <v>14</v>
      </c>
      <c r="T464" s="75"/>
      <c r="U464" s="76">
        <f t="shared" si="79"/>
        <v>0</v>
      </c>
      <c r="V464" s="75"/>
      <c r="W464" s="75"/>
      <c r="X464" s="75"/>
      <c r="Y464" s="76">
        <f t="shared" si="80"/>
        <v>0</v>
      </c>
      <c r="Z464" s="75"/>
      <c r="AA464" s="76">
        <f t="shared" si="81"/>
        <v>0</v>
      </c>
      <c r="AB464" s="75">
        <v>5</v>
      </c>
      <c r="AC464" s="76">
        <f t="shared" si="82"/>
        <v>5</v>
      </c>
      <c r="AD464" s="75"/>
      <c r="AE464" s="75"/>
      <c r="AF464" s="75"/>
      <c r="AG464" s="75"/>
      <c r="AH464" s="76">
        <f>(AD464*'MS-8,9,10 Domain 3 Weights'!$B$2)+(AE464*'MS-8,9,10 Domain 3 Weights'!$B$3)+(AF464*'MS-8,9,10 Domain 3 Weights'!$B$4)+(AG464*'MS-8,9,10 Domain 3 Weights'!$B$5)</f>
        <v>0</v>
      </c>
      <c r="AI464" s="75">
        <v>3</v>
      </c>
      <c r="AJ464" s="75">
        <v>3</v>
      </c>
      <c r="AK464" s="75">
        <v>3</v>
      </c>
      <c r="AL464" s="76">
        <f t="shared" si="83"/>
        <v>9</v>
      </c>
      <c r="AM464" s="78" t="str">
        <f t="shared" si="84"/>
        <v>Yes</v>
      </c>
      <c r="AN464" s="78" t="str">
        <f t="shared" si="85"/>
        <v>NOT SELECTED</v>
      </c>
      <c r="AO464" s="78" t="str">
        <f t="shared" si="86"/>
        <v>NOT SELECTED</v>
      </c>
      <c r="AP464" s="60" t="s">
        <v>868</v>
      </c>
      <c r="AQ464" s="73"/>
      <c r="AR464" s="73"/>
    </row>
    <row r="465" spans="1:44" ht="48">
      <c r="A465" s="1" t="s">
        <v>639</v>
      </c>
      <c r="B465" s="70" t="s">
        <v>640</v>
      </c>
      <c r="C465" s="71">
        <v>15</v>
      </c>
      <c r="D465" s="72" t="s">
        <v>892</v>
      </c>
      <c r="E465" s="72"/>
      <c r="F465" s="73" t="s">
        <v>659</v>
      </c>
      <c r="G465" s="74" t="s">
        <v>366</v>
      </c>
      <c r="H465" s="73" t="s">
        <v>658</v>
      </c>
      <c r="I465" s="73" t="s">
        <v>756</v>
      </c>
      <c r="J465" s="73" t="s">
        <v>762</v>
      </c>
      <c r="K465" s="73" t="s">
        <v>729</v>
      </c>
      <c r="L465" s="73"/>
      <c r="M465" s="75">
        <v>4</v>
      </c>
      <c r="N465" s="75">
        <v>4</v>
      </c>
      <c r="O465" s="75">
        <v>4</v>
      </c>
      <c r="P465" s="75">
        <v>4</v>
      </c>
      <c r="Q465" s="75">
        <v>4</v>
      </c>
      <c r="R465" s="75">
        <v>4</v>
      </c>
      <c r="S465" s="76">
        <f t="shared" si="88"/>
        <v>16</v>
      </c>
      <c r="T465" s="75"/>
      <c r="U465" s="76">
        <f t="shared" si="79"/>
        <v>0</v>
      </c>
      <c r="V465" s="75"/>
      <c r="W465" s="75"/>
      <c r="X465" s="75"/>
      <c r="Y465" s="76">
        <f t="shared" si="80"/>
        <v>0</v>
      </c>
      <c r="Z465" s="75"/>
      <c r="AA465" s="76">
        <f t="shared" si="81"/>
        <v>0</v>
      </c>
      <c r="AB465" s="75">
        <v>5</v>
      </c>
      <c r="AC465" s="76">
        <f t="shared" si="82"/>
        <v>5</v>
      </c>
      <c r="AD465" s="75"/>
      <c r="AE465" s="75"/>
      <c r="AF465" s="75"/>
      <c r="AG465" s="75"/>
      <c r="AH465" s="76">
        <f>(AD465*'MS-8,9,10 Domain 3 Weights'!$B$2)+(AE465*'MS-8,9,10 Domain 3 Weights'!$B$3)+(AF465*'MS-8,9,10 Domain 3 Weights'!$B$4)+(AG465*'MS-8,9,10 Domain 3 Weights'!$B$5)</f>
        <v>0</v>
      </c>
      <c r="AI465" s="75">
        <v>3</v>
      </c>
      <c r="AJ465" s="75">
        <v>3</v>
      </c>
      <c r="AK465" s="75">
        <v>3</v>
      </c>
      <c r="AL465" s="76">
        <f t="shared" si="83"/>
        <v>9</v>
      </c>
      <c r="AM465" s="78" t="str">
        <f t="shared" si="84"/>
        <v>Yes</v>
      </c>
      <c r="AN465" s="78" t="str">
        <f t="shared" si="85"/>
        <v>SELECTED</v>
      </c>
      <c r="AO465" s="78" t="str">
        <f t="shared" si="86"/>
        <v>NOT SELECTED</v>
      </c>
      <c r="AP465" s="60" t="s">
        <v>868</v>
      </c>
      <c r="AQ465" s="73"/>
      <c r="AR465" s="73"/>
    </row>
    <row r="466" spans="1:44" ht="51.75" customHeight="1">
      <c r="A466" s="1" t="s">
        <v>660</v>
      </c>
      <c r="B466" s="70" t="s">
        <v>640</v>
      </c>
      <c r="C466" s="71">
        <v>1</v>
      </c>
      <c r="D466" s="72" t="s">
        <v>892</v>
      </c>
      <c r="E466" s="72"/>
      <c r="F466" s="73" t="s">
        <v>661</v>
      </c>
      <c r="G466" s="74" t="s">
        <v>22</v>
      </c>
      <c r="H466" s="73" t="s">
        <v>285</v>
      </c>
      <c r="I466" s="73" t="s">
        <v>756</v>
      </c>
      <c r="J466" s="73" t="s">
        <v>765</v>
      </c>
      <c r="K466" s="73" t="s">
        <v>729</v>
      </c>
      <c r="L466" s="73" t="s">
        <v>886</v>
      </c>
      <c r="M466" s="75">
        <v>4</v>
      </c>
      <c r="N466" s="75">
        <v>4</v>
      </c>
      <c r="O466" s="75">
        <v>4</v>
      </c>
      <c r="P466" s="75">
        <v>3</v>
      </c>
      <c r="Q466" s="75">
        <v>3</v>
      </c>
      <c r="R466" s="75">
        <v>4</v>
      </c>
      <c r="S466" s="76">
        <f>SUM(M466:P466)</f>
        <v>15</v>
      </c>
      <c r="T466" s="75"/>
      <c r="U466" s="76">
        <f t="shared" si="79"/>
        <v>0</v>
      </c>
      <c r="V466" s="75"/>
      <c r="W466" s="75"/>
      <c r="X466" s="75"/>
      <c r="Y466" s="76">
        <f t="shared" si="80"/>
        <v>0</v>
      </c>
      <c r="Z466" s="75"/>
      <c r="AA466" s="76">
        <f t="shared" si="81"/>
        <v>0</v>
      </c>
      <c r="AB466" s="75">
        <v>4</v>
      </c>
      <c r="AC466" s="76">
        <f t="shared" si="82"/>
        <v>4</v>
      </c>
      <c r="AD466" s="75"/>
      <c r="AE466" s="75"/>
      <c r="AF466" s="75"/>
      <c r="AG466" s="75"/>
      <c r="AH466" s="76">
        <f>(AD466*'MS-8,9,10 Domain 3 Weights'!$B$2)+(AE466*'MS-8,9,10 Domain 3 Weights'!$B$3)+(AF466*'MS-8,9,10 Domain 3 Weights'!$B$4)+(AG466*'MS-8,9,10 Domain 3 Weights'!$B$5)</f>
        <v>0</v>
      </c>
      <c r="AI466" s="75">
        <v>3</v>
      </c>
      <c r="AJ466" s="75">
        <v>3</v>
      </c>
      <c r="AK466" s="75">
        <v>3</v>
      </c>
      <c r="AL466" s="76">
        <f t="shared" si="83"/>
        <v>9</v>
      </c>
      <c r="AM466" s="78" t="str">
        <f t="shared" si="84"/>
        <v>No</v>
      </c>
      <c r="AN466" s="78" t="str">
        <f t="shared" si="85"/>
        <v>NOT SELECTED</v>
      </c>
      <c r="AO466" s="78" t="str">
        <f t="shared" si="86"/>
        <v>NOT SELECTED</v>
      </c>
      <c r="AP466" s="60" t="s">
        <v>868</v>
      </c>
      <c r="AQ466" s="73"/>
      <c r="AR466" s="73"/>
    </row>
    <row r="467" spans="1:44" ht="77.25" customHeight="1">
      <c r="A467" s="1" t="s">
        <v>660</v>
      </c>
      <c r="B467" s="70" t="s">
        <v>640</v>
      </c>
      <c r="C467" s="71">
        <v>2</v>
      </c>
      <c r="D467" s="72" t="s">
        <v>892</v>
      </c>
      <c r="E467" s="72"/>
      <c r="F467" s="73" t="s">
        <v>662</v>
      </c>
      <c r="G467" s="74" t="s">
        <v>291</v>
      </c>
      <c r="H467" s="73" t="s">
        <v>292</v>
      </c>
      <c r="I467" s="73" t="s">
        <v>756</v>
      </c>
      <c r="J467" s="73" t="s">
        <v>766</v>
      </c>
      <c r="K467" s="73" t="s">
        <v>729</v>
      </c>
      <c r="L467" s="73" t="s">
        <v>886</v>
      </c>
      <c r="M467" s="75">
        <v>4</v>
      </c>
      <c r="N467" s="75">
        <v>4</v>
      </c>
      <c r="O467" s="75">
        <v>4</v>
      </c>
      <c r="P467" s="75">
        <v>4</v>
      </c>
      <c r="Q467" s="75">
        <v>3</v>
      </c>
      <c r="R467" s="75">
        <v>4</v>
      </c>
      <c r="S467" s="76">
        <f t="shared" ref="S467:S487" si="89">SUM(M467:P467)</f>
        <v>16</v>
      </c>
      <c r="T467" s="75"/>
      <c r="U467" s="76">
        <f t="shared" si="79"/>
        <v>0</v>
      </c>
      <c r="V467" s="75"/>
      <c r="W467" s="75"/>
      <c r="X467" s="75"/>
      <c r="Y467" s="76">
        <f t="shared" si="80"/>
        <v>0</v>
      </c>
      <c r="Z467" s="75"/>
      <c r="AA467" s="76">
        <f t="shared" si="81"/>
        <v>0</v>
      </c>
      <c r="AB467" s="75">
        <v>5</v>
      </c>
      <c r="AC467" s="76">
        <f t="shared" si="82"/>
        <v>5</v>
      </c>
      <c r="AD467" s="75"/>
      <c r="AE467" s="75"/>
      <c r="AF467" s="75"/>
      <c r="AG467" s="75"/>
      <c r="AH467" s="76">
        <f>(AD467*'MS-8,9,10 Domain 3 Weights'!$B$2)+(AE467*'MS-8,9,10 Domain 3 Weights'!$B$3)+(AF467*'MS-8,9,10 Domain 3 Weights'!$B$4)+(AG467*'MS-8,9,10 Domain 3 Weights'!$B$5)</f>
        <v>0</v>
      </c>
      <c r="AI467" s="75">
        <v>3</v>
      </c>
      <c r="AJ467" s="75">
        <v>3</v>
      </c>
      <c r="AK467" s="75">
        <v>3</v>
      </c>
      <c r="AL467" s="76">
        <f t="shared" si="83"/>
        <v>9</v>
      </c>
      <c r="AM467" s="78" t="str">
        <f t="shared" si="84"/>
        <v>Yes</v>
      </c>
      <c r="AN467" s="78" t="str">
        <f t="shared" si="85"/>
        <v>SELECTED</v>
      </c>
      <c r="AO467" s="78" t="str">
        <f t="shared" si="86"/>
        <v>NOT SELECTED</v>
      </c>
      <c r="AP467" s="60" t="s">
        <v>869</v>
      </c>
      <c r="AQ467" s="73"/>
      <c r="AR467" s="73" t="s">
        <v>932</v>
      </c>
    </row>
    <row r="468" spans="1:44" ht="64">
      <c r="A468" s="1" t="s">
        <v>660</v>
      </c>
      <c r="B468" s="70" t="s">
        <v>640</v>
      </c>
      <c r="C468" s="71">
        <v>3</v>
      </c>
      <c r="D468" s="72" t="s">
        <v>892</v>
      </c>
      <c r="E468" s="72"/>
      <c r="F468" s="73" t="s">
        <v>663</v>
      </c>
      <c r="G468" s="74" t="s">
        <v>244</v>
      </c>
      <c r="H468" s="73" t="s">
        <v>245</v>
      </c>
      <c r="I468" s="73" t="s">
        <v>756</v>
      </c>
      <c r="J468" s="73" t="s">
        <v>766</v>
      </c>
      <c r="K468" s="73" t="s">
        <v>729</v>
      </c>
      <c r="L468" s="73" t="s">
        <v>886</v>
      </c>
      <c r="M468" s="75">
        <v>4</v>
      </c>
      <c r="N468" s="75">
        <v>4</v>
      </c>
      <c r="O468" s="75">
        <v>4</v>
      </c>
      <c r="P468" s="75">
        <v>3</v>
      </c>
      <c r="Q468" s="75">
        <v>3</v>
      </c>
      <c r="R468" s="75">
        <v>4</v>
      </c>
      <c r="S468" s="76">
        <f t="shared" si="89"/>
        <v>15</v>
      </c>
      <c r="T468" s="75"/>
      <c r="U468" s="76">
        <f t="shared" si="79"/>
        <v>0</v>
      </c>
      <c r="V468" s="75"/>
      <c r="W468" s="75"/>
      <c r="X468" s="75"/>
      <c r="Y468" s="76">
        <f t="shared" si="80"/>
        <v>0</v>
      </c>
      <c r="Z468" s="75"/>
      <c r="AA468" s="76">
        <f t="shared" si="81"/>
        <v>0</v>
      </c>
      <c r="AB468" s="75">
        <v>4</v>
      </c>
      <c r="AC468" s="76">
        <f t="shared" si="82"/>
        <v>4</v>
      </c>
      <c r="AD468" s="75"/>
      <c r="AE468" s="75"/>
      <c r="AF468" s="75"/>
      <c r="AG468" s="75"/>
      <c r="AH468" s="76">
        <f>(AD468*'MS-8,9,10 Domain 3 Weights'!$B$2)+(AE468*'MS-8,9,10 Domain 3 Weights'!$B$3)+(AF468*'MS-8,9,10 Domain 3 Weights'!$B$4)+(AG468*'MS-8,9,10 Domain 3 Weights'!$B$5)</f>
        <v>0</v>
      </c>
      <c r="AI468" s="75">
        <v>3</v>
      </c>
      <c r="AJ468" s="75">
        <v>3</v>
      </c>
      <c r="AK468" s="75">
        <v>3</v>
      </c>
      <c r="AL468" s="76">
        <f t="shared" si="83"/>
        <v>9</v>
      </c>
      <c r="AM468" s="78" t="str">
        <f t="shared" si="84"/>
        <v>No</v>
      </c>
      <c r="AN468" s="78" t="str">
        <f t="shared" si="85"/>
        <v>NOT SELECTED</v>
      </c>
      <c r="AO468" s="78" t="str">
        <f t="shared" si="86"/>
        <v>NOT SELECTED</v>
      </c>
      <c r="AP468" s="60" t="s">
        <v>869</v>
      </c>
      <c r="AQ468" s="73"/>
      <c r="AR468" s="73"/>
    </row>
    <row r="469" spans="1:44" ht="63" customHeight="1">
      <c r="A469" s="1" t="s">
        <v>660</v>
      </c>
      <c r="B469" s="70" t="s">
        <v>640</v>
      </c>
      <c r="C469" s="71">
        <v>4</v>
      </c>
      <c r="D469" s="72" t="s">
        <v>892</v>
      </c>
      <c r="E469" s="72"/>
      <c r="F469" s="73" t="s">
        <v>664</v>
      </c>
      <c r="G469" s="74" t="s">
        <v>291</v>
      </c>
      <c r="H469" s="73" t="s">
        <v>292</v>
      </c>
      <c r="I469" s="73" t="s">
        <v>756</v>
      </c>
      <c r="J469" s="73" t="s">
        <v>766</v>
      </c>
      <c r="K469" s="73" t="s">
        <v>729</v>
      </c>
      <c r="L469" s="73" t="s">
        <v>886</v>
      </c>
      <c r="M469" s="75">
        <v>4</v>
      </c>
      <c r="N469" s="75">
        <v>4</v>
      </c>
      <c r="O469" s="75">
        <v>4</v>
      </c>
      <c r="P469" s="75">
        <v>3</v>
      </c>
      <c r="Q469" s="75">
        <v>3</v>
      </c>
      <c r="R469" s="75">
        <v>4</v>
      </c>
      <c r="S469" s="76">
        <f t="shared" si="89"/>
        <v>15</v>
      </c>
      <c r="T469" s="75"/>
      <c r="U469" s="76">
        <f t="shared" si="79"/>
        <v>0</v>
      </c>
      <c r="V469" s="75"/>
      <c r="W469" s="75"/>
      <c r="X469" s="75"/>
      <c r="Y469" s="76">
        <f t="shared" si="80"/>
        <v>0</v>
      </c>
      <c r="Z469" s="75"/>
      <c r="AA469" s="76">
        <f t="shared" si="81"/>
        <v>0</v>
      </c>
      <c r="AB469" s="75">
        <v>4</v>
      </c>
      <c r="AC469" s="76">
        <f t="shared" si="82"/>
        <v>4</v>
      </c>
      <c r="AD469" s="75"/>
      <c r="AE469" s="75"/>
      <c r="AF469" s="75"/>
      <c r="AG469" s="75"/>
      <c r="AH469" s="76">
        <f>(AD469*'MS-8,9,10 Domain 3 Weights'!$B$2)+(AE469*'MS-8,9,10 Domain 3 Weights'!$B$3)+(AF469*'MS-8,9,10 Domain 3 Weights'!$B$4)+(AG469*'MS-8,9,10 Domain 3 Weights'!$B$5)</f>
        <v>0</v>
      </c>
      <c r="AI469" s="75">
        <v>3</v>
      </c>
      <c r="AJ469" s="75">
        <v>3</v>
      </c>
      <c r="AK469" s="75">
        <v>3</v>
      </c>
      <c r="AL469" s="76">
        <f t="shared" si="83"/>
        <v>9</v>
      </c>
      <c r="AM469" s="78" t="str">
        <f t="shared" si="84"/>
        <v>No</v>
      </c>
      <c r="AN469" s="78" t="str">
        <f t="shared" si="85"/>
        <v>NOT SELECTED</v>
      </c>
      <c r="AO469" s="78" t="str">
        <f t="shared" si="86"/>
        <v>NOT SELECTED</v>
      </c>
      <c r="AP469" s="60" t="s">
        <v>869</v>
      </c>
      <c r="AQ469" s="73"/>
      <c r="AR469" s="73"/>
    </row>
    <row r="470" spans="1:44" ht="80">
      <c r="A470" s="1" t="s">
        <v>660</v>
      </c>
      <c r="B470" s="70" t="s">
        <v>640</v>
      </c>
      <c r="C470" s="71">
        <v>5</v>
      </c>
      <c r="D470" s="72" t="s">
        <v>892</v>
      </c>
      <c r="E470" s="72"/>
      <c r="F470" s="73" t="s">
        <v>665</v>
      </c>
      <c r="G470" s="74" t="s">
        <v>291</v>
      </c>
      <c r="H470" s="73" t="s">
        <v>292</v>
      </c>
      <c r="I470" s="73" t="s">
        <v>756</v>
      </c>
      <c r="J470" s="73" t="s">
        <v>766</v>
      </c>
      <c r="K470" s="73" t="s">
        <v>727</v>
      </c>
      <c r="L470" s="73" t="s">
        <v>886</v>
      </c>
      <c r="M470" s="75">
        <v>4</v>
      </c>
      <c r="N470" s="75">
        <v>4</v>
      </c>
      <c r="O470" s="75">
        <v>4</v>
      </c>
      <c r="P470" s="75">
        <v>3</v>
      </c>
      <c r="Q470" s="75">
        <v>4</v>
      </c>
      <c r="R470" s="75">
        <v>4</v>
      </c>
      <c r="S470" s="76">
        <f>SUM(M470:R470)</f>
        <v>23</v>
      </c>
      <c r="T470" s="75"/>
      <c r="U470" s="76">
        <f t="shared" ref="U470:U517" si="90">IF(D470="MS-1",T470*(VLOOKUP(J470,_tbl.MS1,3,FALSE)),T470)</f>
        <v>0</v>
      </c>
      <c r="V470" s="75"/>
      <c r="W470" s="75"/>
      <c r="X470" s="75"/>
      <c r="Y470" s="76">
        <f t="shared" si="80"/>
        <v>0</v>
      </c>
      <c r="Z470" s="75"/>
      <c r="AA470" s="76">
        <f t="shared" si="81"/>
        <v>0</v>
      </c>
      <c r="AB470" s="75">
        <v>5</v>
      </c>
      <c r="AC470" s="76">
        <f t="shared" si="82"/>
        <v>5</v>
      </c>
      <c r="AD470" s="75"/>
      <c r="AE470" s="75"/>
      <c r="AF470" s="75"/>
      <c r="AG470" s="75"/>
      <c r="AH470" s="76">
        <f>(AD470*'MS-8,9,10 Domain 3 Weights'!$B$2)+(AE470*'MS-8,9,10 Domain 3 Weights'!$B$3)+(AF470*'MS-8,9,10 Domain 3 Weights'!$B$4)+(AG470*'MS-8,9,10 Domain 3 Weights'!$B$5)</f>
        <v>0</v>
      </c>
      <c r="AI470" s="75">
        <v>3</v>
      </c>
      <c r="AJ470" s="75">
        <v>3</v>
      </c>
      <c r="AK470" s="75">
        <v>3</v>
      </c>
      <c r="AL470" s="76">
        <f t="shared" si="83"/>
        <v>9</v>
      </c>
      <c r="AM470" s="78" t="str">
        <f t="shared" si="84"/>
        <v>Yes</v>
      </c>
      <c r="AN470" s="78" t="str">
        <f t="shared" si="85"/>
        <v>SELECTED</v>
      </c>
      <c r="AO470" s="78" t="str">
        <f t="shared" si="86"/>
        <v>NOT SELECTED</v>
      </c>
      <c r="AP470" s="60" t="s">
        <v>869</v>
      </c>
      <c r="AQ470" s="73"/>
      <c r="AR470" s="73" t="s">
        <v>930</v>
      </c>
    </row>
    <row r="471" spans="1:44" ht="64">
      <c r="A471" s="1" t="s">
        <v>660</v>
      </c>
      <c r="B471" s="70" t="s">
        <v>640</v>
      </c>
      <c r="C471" s="71">
        <v>6</v>
      </c>
      <c r="D471" s="72" t="s">
        <v>892</v>
      </c>
      <c r="E471" s="72"/>
      <c r="F471" s="73" t="s">
        <v>666</v>
      </c>
      <c r="G471" s="74" t="s">
        <v>244</v>
      </c>
      <c r="H471" s="73" t="s">
        <v>245</v>
      </c>
      <c r="I471" s="73" t="s">
        <v>756</v>
      </c>
      <c r="J471" s="73" t="s">
        <v>766</v>
      </c>
      <c r="K471" s="73" t="s">
        <v>729</v>
      </c>
      <c r="L471" s="73" t="s">
        <v>886</v>
      </c>
      <c r="M471" s="75">
        <v>4</v>
      </c>
      <c r="N471" s="75">
        <v>4</v>
      </c>
      <c r="O471" s="75">
        <v>4</v>
      </c>
      <c r="P471" s="75">
        <v>4</v>
      </c>
      <c r="Q471" s="75">
        <v>3</v>
      </c>
      <c r="R471" s="75">
        <v>4</v>
      </c>
      <c r="S471" s="76">
        <f t="shared" si="89"/>
        <v>16</v>
      </c>
      <c r="T471" s="75"/>
      <c r="U471" s="76">
        <f t="shared" si="90"/>
        <v>0</v>
      </c>
      <c r="V471" s="75"/>
      <c r="W471" s="75"/>
      <c r="X471" s="75"/>
      <c r="Y471" s="76">
        <f t="shared" si="80"/>
        <v>0</v>
      </c>
      <c r="Z471" s="75"/>
      <c r="AA471" s="76">
        <f t="shared" si="81"/>
        <v>0</v>
      </c>
      <c r="AB471" s="75">
        <v>4</v>
      </c>
      <c r="AC471" s="76">
        <f t="shared" si="82"/>
        <v>4</v>
      </c>
      <c r="AD471" s="75"/>
      <c r="AE471" s="75"/>
      <c r="AF471" s="75"/>
      <c r="AG471" s="75"/>
      <c r="AH471" s="76">
        <f>(AD471*'MS-8,9,10 Domain 3 Weights'!$B$2)+(AE471*'MS-8,9,10 Domain 3 Weights'!$B$3)+(AF471*'MS-8,9,10 Domain 3 Weights'!$B$4)+(AG471*'MS-8,9,10 Domain 3 Weights'!$B$5)</f>
        <v>0</v>
      </c>
      <c r="AI471" s="75">
        <v>3</v>
      </c>
      <c r="AJ471" s="75">
        <v>3</v>
      </c>
      <c r="AK471" s="75">
        <v>3</v>
      </c>
      <c r="AL471" s="76">
        <f t="shared" si="83"/>
        <v>9</v>
      </c>
      <c r="AM471" s="78" t="str">
        <f t="shared" si="84"/>
        <v>No</v>
      </c>
      <c r="AN471" s="78" t="str">
        <f t="shared" si="85"/>
        <v>NOT SELECTED</v>
      </c>
      <c r="AO471" s="78" t="str">
        <f t="shared" si="86"/>
        <v>NOT SELECTED</v>
      </c>
      <c r="AP471" s="60" t="s">
        <v>869</v>
      </c>
      <c r="AQ471" s="73"/>
      <c r="AR471" s="73"/>
    </row>
    <row r="472" spans="1:44" ht="77.25" customHeight="1">
      <c r="A472" s="1" t="s">
        <v>660</v>
      </c>
      <c r="B472" s="70" t="s">
        <v>640</v>
      </c>
      <c r="C472" s="71">
        <v>7</v>
      </c>
      <c r="D472" s="72" t="s">
        <v>892</v>
      </c>
      <c r="E472" s="72"/>
      <c r="F472" s="73" t="s">
        <v>667</v>
      </c>
      <c r="G472" s="74" t="s">
        <v>244</v>
      </c>
      <c r="H472" s="73" t="s">
        <v>245</v>
      </c>
      <c r="I472" s="73" t="s">
        <v>756</v>
      </c>
      <c r="J472" s="73" t="s">
        <v>766</v>
      </c>
      <c r="K472" s="73" t="s">
        <v>729</v>
      </c>
      <c r="L472" s="73" t="s">
        <v>886</v>
      </c>
      <c r="M472" s="75">
        <v>4</v>
      </c>
      <c r="N472" s="75">
        <v>4</v>
      </c>
      <c r="O472" s="75">
        <v>4</v>
      </c>
      <c r="P472" s="75">
        <v>4</v>
      </c>
      <c r="Q472" s="75">
        <v>3</v>
      </c>
      <c r="R472" s="75">
        <v>4</v>
      </c>
      <c r="S472" s="76">
        <f t="shared" si="89"/>
        <v>16</v>
      </c>
      <c r="T472" s="75"/>
      <c r="U472" s="76">
        <f t="shared" si="90"/>
        <v>0</v>
      </c>
      <c r="V472" s="75"/>
      <c r="W472" s="75"/>
      <c r="X472" s="75"/>
      <c r="Y472" s="76">
        <f t="shared" si="80"/>
        <v>0</v>
      </c>
      <c r="Z472" s="75"/>
      <c r="AA472" s="76">
        <f t="shared" si="81"/>
        <v>0</v>
      </c>
      <c r="AB472" s="75">
        <v>5</v>
      </c>
      <c r="AC472" s="76">
        <f t="shared" si="82"/>
        <v>5</v>
      </c>
      <c r="AD472" s="75"/>
      <c r="AE472" s="75"/>
      <c r="AF472" s="75"/>
      <c r="AG472" s="75"/>
      <c r="AH472" s="76">
        <f>(AD472*'MS-8,9,10 Domain 3 Weights'!$B$2)+(AE472*'MS-8,9,10 Domain 3 Weights'!$B$3)+(AF472*'MS-8,9,10 Domain 3 Weights'!$B$4)+(AG472*'MS-8,9,10 Domain 3 Weights'!$B$5)</f>
        <v>0</v>
      </c>
      <c r="AI472" s="75">
        <v>3</v>
      </c>
      <c r="AJ472" s="75">
        <v>3</v>
      </c>
      <c r="AK472" s="75">
        <v>3</v>
      </c>
      <c r="AL472" s="76">
        <f t="shared" si="83"/>
        <v>9</v>
      </c>
      <c r="AM472" s="78" t="str">
        <f t="shared" si="84"/>
        <v>Yes</v>
      </c>
      <c r="AN472" s="78" t="str">
        <f t="shared" si="85"/>
        <v>SELECTED</v>
      </c>
      <c r="AO472" s="78" t="str">
        <f t="shared" si="86"/>
        <v>NOT SELECTED</v>
      </c>
      <c r="AP472" s="60" t="s">
        <v>869</v>
      </c>
      <c r="AQ472" s="73"/>
      <c r="AR472" s="73" t="s">
        <v>931</v>
      </c>
    </row>
    <row r="473" spans="1:44" ht="40.5" customHeight="1">
      <c r="A473" s="1" t="s">
        <v>660</v>
      </c>
      <c r="B473" s="70" t="s">
        <v>640</v>
      </c>
      <c r="C473" s="71">
        <v>8</v>
      </c>
      <c r="D473" s="72" t="s">
        <v>892</v>
      </c>
      <c r="E473" s="72"/>
      <c r="F473" s="73" t="s">
        <v>668</v>
      </c>
      <c r="G473" s="74" t="s">
        <v>291</v>
      </c>
      <c r="H473" s="73" t="s">
        <v>669</v>
      </c>
      <c r="I473" s="73" t="s">
        <v>756</v>
      </c>
      <c r="J473" s="73" t="s">
        <v>766</v>
      </c>
      <c r="K473" s="73" t="s">
        <v>727</v>
      </c>
      <c r="L473" s="73" t="s">
        <v>886</v>
      </c>
      <c r="M473" s="75">
        <v>4</v>
      </c>
      <c r="N473" s="75">
        <v>4</v>
      </c>
      <c r="O473" s="75">
        <v>4</v>
      </c>
      <c r="P473" s="75">
        <v>3</v>
      </c>
      <c r="Q473" s="75">
        <v>3</v>
      </c>
      <c r="R473" s="75">
        <v>4</v>
      </c>
      <c r="S473" s="76">
        <f t="shared" si="89"/>
        <v>15</v>
      </c>
      <c r="T473" s="75"/>
      <c r="U473" s="76">
        <f t="shared" si="90"/>
        <v>0</v>
      </c>
      <c r="V473" s="75"/>
      <c r="W473" s="75"/>
      <c r="X473" s="75"/>
      <c r="Y473" s="76">
        <f t="shared" si="80"/>
        <v>0</v>
      </c>
      <c r="Z473" s="75"/>
      <c r="AA473" s="76">
        <f t="shared" si="81"/>
        <v>0</v>
      </c>
      <c r="AB473" s="75">
        <v>4</v>
      </c>
      <c r="AC473" s="76">
        <f t="shared" si="82"/>
        <v>4</v>
      </c>
      <c r="AD473" s="75"/>
      <c r="AE473" s="75"/>
      <c r="AF473" s="75"/>
      <c r="AG473" s="75"/>
      <c r="AH473" s="76">
        <f>(AD473*'MS-8,9,10 Domain 3 Weights'!$B$2)+(AE473*'MS-8,9,10 Domain 3 Weights'!$B$3)+(AF473*'MS-8,9,10 Domain 3 Weights'!$B$4)+(AG473*'MS-8,9,10 Domain 3 Weights'!$B$5)</f>
        <v>0</v>
      </c>
      <c r="AI473" s="75">
        <v>3</v>
      </c>
      <c r="AJ473" s="75">
        <v>3</v>
      </c>
      <c r="AK473" s="75">
        <v>3</v>
      </c>
      <c r="AL473" s="76">
        <f t="shared" si="83"/>
        <v>9</v>
      </c>
      <c r="AM473" s="78" t="str">
        <f t="shared" si="84"/>
        <v>No</v>
      </c>
      <c r="AN473" s="78" t="str">
        <f t="shared" si="85"/>
        <v>NOT SELECTED</v>
      </c>
      <c r="AO473" s="78" t="str">
        <f t="shared" si="86"/>
        <v>NOT SELECTED</v>
      </c>
      <c r="AP473" s="60" t="s">
        <v>869</v>
      </c>
      <c r="AQ473" s="73"/>
      <c r="AR473" s="73"/>
    </row>
    <row r="474" spans="1:44" ht="80">
      <c r="A474" s="1" t="s">
        <v>660</v>
      </c>
      <c r="B474" s="70" t="s">
        <v>640</v>
      </c>
      <c r="C474" s="71">
        <v>9</v>
      </c>
      <c r="D474" s="72" t="s">
        <v>892</v>
      </c>
      <c r="E474" s="72"/>
      <c r="F474" s="73" t="s">
        <v>670</v>
      </c>
      <c r="G474" s="74" t="s">
        <v>291</v>
      </c>
      <c r="H474" s="73" t="s">
        <v>292</v>
      </c>
      <c r="I474" s="73" t="s">
        <v>756</v>
      </c>
      <c r="J474" s="73" t="s">
        <v>766</v>
      </c>
      <c r="K474" s="73" t="s">
        <v>729</v>
      </c>
      <c r="L474" s="73" t="s">
        <v>886</v>
      </c>
      <c r="M474" s="75">
        <v>4</v>
      </c>
      <c r="N474" s="75">
        <v>4</v>
      </c>
      <c r="O474" s="75">
        <v>4</v>
      </c>
      <c r="P474" s="75">
        <v>3</v>
      </c>
      <c r="Q474" s="75">
        <v>3</v>
      </c>
      <c r="R474" s="75">
        <v>4</v>
      </c>
      <c r="S474" s="76">
        <f t="shared" si="89"/>
        <v>15</v>
      </c>
      <c r="T474" s="75"/>
      <c r="U474" s="76">
        <f t="shared" si="90"/>
        <v>0</v>
      </c>
      <c r="V474" s="75"/>
      <c r="W474" s="75"/>
      <c r="X474" s="75"/>
      <c r="Y474" s="76">
        <f t="shared" si="80"/>
        <v>0</v>
      </c>
      <c r="Z474" s="75"/>
      <c r="AA474" s="76">
        <f t="shared" si="81"/>
        <v>0</v>
      </c>
      <c r="AB474" s="75">
        <v>4</v>
      </c>
      <c r="AC474" s="76">
        <f t="shared" si="82"/>
        <v>4</v>
      </c>
      <c r="AD474" s="75"/>
      <c r="AE474" s="75"/>
      <c r="AF474" s="75"/>
      <c r="AG474" s="75"/>
      <c r="AH474" s="76">
        <f>(AD474*'MS-8,9,10 Domain 3 Weights'!$B$2)+(AE474*'MS-8,9,10 Domain 3 Weights'!$B$3)+(AF474*'MS-8,9,10 Domain 3 Weights'!$B$4)+(AG474*'MS-8,9,10 Domain 3 Weights'!$B$5)</f>
        <v>0</v>
      </c>
      <c r="AI474" s="75">
        <v>3</v>
      </c>
      <c r="AJ474" s="75">
        <v>3</v>
      </c>
      <c r="AK474" s="75">
        <v>3</v>
      </c>
      <c r="AL474" s="76">
        <f t="shared" si="83"/>
        <v>9</v>
      </c>
      <c r="AM474" s="78" t="str">
        <f t="shared" si="84"/>
        <v>No</v>
      </c>
      <c r="AN474" s="78" t="str">
        <f t="shared" si="85"/>
        <v>NOT SELECTED</v>
      </c>
      <c r="AO474" s="78" t="str">
        <f t="shared" si="86"/>
        <v>NOT SELECTED</v>
      </c>
      <c r="AP474" s="60" t="s">
        <v>869</v>
      </c>
      <c r="AQ474" s="73"/>
      <c r="AR474" s="73"/>
    </row>
    <row r="475" spans="1:44" ht="52">
      <c r="A475" s="1" t="s">
        <v>660</v>
      </c>
      <c r="B475" s="70" t="s">
        <v>640</v>
      </c>
      <c r="C475" s="71">
        <v>10</v>
      </c>
      <c r="D475" s="72" t="s">
        <v>892</v>
      </c>
      <c r="E475" s="72"/>
      <c r="F475" s="73" t="s">
        <v>671</v>
      </c>
      <c r="G475" s="74" t="s">
        <v>30</v>
      </c>
      <c r="H475" s="73" t="s">
        <v>241</v>
      </c>
      <c r="I475" s="73" t="s">
        <v>756</v>
      </c>
      <c r="J475" s="73" t="s">
        <v>767</v>
      </c>
      <c r="K475" s="73" t="s">
        <v>729</v>
      </c>
      <c r="L475" s="73" t="s">
        <v>886</v>
      </c>
      <c r="M475" s="75">
        <v>4</v>
      </c>
      <c r="N475" s="75">
        <v>4</v>
      </c>
      <c r="O475" s="75">
        <v>4</v>
      </c>
      <c r="P475" s="75">
        <v>3</v>
      </c>
      <c r="Q475" s="75">
        <v>3</v>
      </c>
      <c r="R475" s="75">
        <v>4</v>
      </c>
      <c r="S475" s="76">
        <f t="shared" si="89"/>
        <v>15</v>
      </c>
      <c r="T475" s="75"/>
      <c r="U475" s="76">
        <f t="shared" si="90"/>
        <v>0</v>
      </c>
      <c r="V475" s="75"/>
      <c r="W475" s="75"/>
      <c r="X475" s="75"/>
      <c r="Y475" s="76">
        <f t="shared" si="80"/>
        <v>0</v>
      </c>
      <c r="Z475" s="75"/>
      <c r="AA475" s="76">
        <f t="shared" si="81"/>
        <v>0</v>
      </c>
      <c r="AB475" s="75">
        <v>4</v>
      </c>
      <c r="AC475" s="76">
        <f t="shared" si="82"/>
        <v>4</v>
      </c>
      <c r="AD475" s="75"/>
      <c r="AE475" s="75"/>
      <c r="AF475" s="75"/>
      <c r="AG475" s="75"/>
      <c r="AH475" s="76">
        <f>(AD475*'MS-8,9,10 Domain 3 Weights'!$B$2)+(AE475*'MS-8,9,10 Domain 3 Weights'!$B$3)+(AF475*'MS-8,9,10 Domain 3 Weights'!$B$4)+(AG475*'MS-8,9,10 Domain 3 Weights'!$B$5)</f>
        <v>0</v>
      </c>
      <c r="AI475" s="75">
        <v>3</v>
      </c>
      <c r="AJ475" s="75">
        <v>3</v>
      </c>
      <c r="AK475" s="75">
        <v>3</v>
      </c>
      <c r="AL475" s="76">
        <f t="shared" si="83"/>
        <v>9</v>
      </c>
      <c r="AM475" s="78" t="str">
        <f t="shared" si="84"/>
        <v>No</v>
      </c>
      <c r="AN475" s="78" t="str">
        <f t="shared" si="85"/>
        <v>NOT SELECTED</v>
      </c>
      <c r="AO475" s="78" t="str">
        <f t="shared" si="86"/>
        <v>NOT SELECTED</v>
      </c>
      <c r="AP475" s="60" t="s">
        <v>869</v>
      </c>
      <c r="AQ475" s="73"/>
      <c r="AR475" s="73"/>
    </row>
    <row r="476" spans="1:44" ht="54" customHeight="1">
      <c r="A476" s="1" t="s">
        <v>660</v>
      </c>
      <c r="B476" s="70" t="s">
        <v>640</v>
      </c>
      <c r="C476" s="71">
        <v>11</v>
      </c>
      <c r="D476" s="72" t="s">
        <v>892</v>
      </c>
      <c r="E476" s="72"/>
      <c r="F476" s="73" t="s">
        <v>672</v>
      </c>
      <c r="G476" s="74" t="s">
        <v>298</v>
      </c>
      <c r="H476" s="73" t="s">
        <v>299</v>
      </c>
      <c r="I476" s="73" t="s">
        <v>756</v>
      </c>
      <c r="J476" s="73" t="s">
        <v>769</v>
      </c>
      <c r="K476" s="73" t="s">
        <v>726</v>
      </c>
      <c r="L476" s="73" t="s">
        <v>886</v>
      </c>
      <c r="M476" s="75">
        <v>4</v>
      </c>
      <c r="N476" s="75">
        <v>4</v>
      </c>
      <c r="O476" s="75">
        <v>4</v>
      </c>
      <c r="P476" s="75">
        <v>3</v>
      </c>
      <c r="Q476" s="75">
        <v>3</v>
      </c>
      <c r="R476" s="75">
        <v>4</v>
      </c>
      <c r="S476" s="76">
        <f t="shared" si="89"/>
        <v>15</v>
      </c>
      <c r="T476" s="75"/>
      <c r="U476" s="76">
        <f t="shared" si="90"/>
        <v>0</v>
      </c>
      <c r="V476" s="75"/>
      <c r="W476" s="75"/>
      <c r="X476" s="75"/>
      <c r="Y476" s="76">
        <f t="shared" si="80"/>
        <v>0</v>
      </c>
      <c r="Z476" s="75"/>
      <c r="AA476" s="76">
        <f t="shared" si="81"/>
        <v>0</v>
      </c>
      <c r="AB476" s="75">
        <v>4</v>
      </c>
      <c r="AC476" s="76">
        <f t="shared" si="82"/>
        <v>4</v>
      </c>
      <c r="AD476" s="75"/>
      <c r="AE476" s="75"/>
      <c r="AF476" s="75"/>
      <c r="AG476" s="75"/>
      <c r="AH476" s="76">
        <f>(AD476*'MS-8,9,10 Domain 3 Weights'!$B$2)+(AE476*'MS-8,9,10 Domain 3 Weights'!$B$3)+(AF476*'MS-8,9,10 Domain 3 Weights'!$B$4)+(AG476*'MS-8,9,10 Domain 3 Weights'!$B$5)</f>
        <v>0</v>
      </c>
      <c r="AI476" s="75">
        <v>3</v>
      </c>
      <c r="AJ476" s="75">
        <v>3</v>
      </c>
      <c r="AK476" s="75">
        <v>3</v>
      </c>
      <c r="AL476" s="76">
        <f t="shared" si="83"/>
        <v>9</v>
      </c>
      <c r="AM476" s="78" t="str">
        <f t="shared" si="84"/>
        <v>No</v>
      </c>
      <c r="AN476" s="78" t="str">
        <f t="shared" si="85"/>
        <v>NOT SELECTED</v>
      </c>
      <c r="AO476" s="78" t="str">
        <f t="shared" si="86"/>
        <v>NOT SELECTED</v>
      </c>
      <c r="AP476" s="60" t="s">
        <v>869</v>
      </c>
      <c r="AQ476" s="73"/>
      <c r="AR476" s="73"/>
    </row>
    <row r="477" spans="1:44" ht="30.75" customHeight="1">
      <c r="A477" s="1" t="s">
        <v>660</v>
      </c>
      <c r="B477" s="70" t="s">
        <v>640</v>
      </c>
      <c r="C477" s="71">
        <v>12</v>
      </c>
      <c r="D477" s="72" t="s">
        <v>892</v>
      </c>
      <c r="E477" s="72"/>
      <c r="F477" s="73" t="s">
        <v>673</v>
      </c>
      <c r="G477" s="74" t="s">
        <v>291</v>
      </c>
      <c r="H477" s="73" t="s">
        <v>292</v>
      </c>
      <c r="I477" s="73" t="s">
        <v>756</v>
      </c>
      <c r="J477" s="73" t="s">
        <v>766</v>
      </c>
      <c r="K477" s="73" t="s">
        <v>726</v>
      </c>
      <c r="L477" s="73" t="s">
        <v>886</v>
      </c>
      <c r="M477" s="75">
        <v>4</v>
      </c>
      <c r="N477" s="75">
        <v>4</v>
      </c>
      <c r="O477" s="75">
        <v>4</v>
      </c>
      <c r="P477" s="75">
        <v>3</v>
      </c>
      <c r="Q477" s="75">
        <v>3</v>
      </c>
      <c r="R477" s="75">
        <v>4</v>
      </c>
      <c r="S477" s="76">
        <f t="shared" si="89"/>
        <v>15</v>
      </c>
      <c r="T477" s="75"/>
      <c r="U477" s="76">
        <f t="shared" si="90"/>
        <v>0</v>
      </c>
      <c r="V477" s="75"/>
      <c r="W477" s="75"/>
      <c r="X477" s="75"/>
      <c r="Y477" s="76">
        <f t="shared" si="80"/>
        <v>0</v>
      </c>
      <c r="Z477" s="75"/>
      <c r="AA477" s="76">
        <f t="shared" si="81"/>
        <v>0</v>
      </c>
      <c r="AB477" s="75">
        <v>4</v>
      </c>
      <c r="AC477" s="76">
        <f t="shared" si="82"/>
        <v>4</v>
      </c>
      <c r="AD477" s="75"/>
      <c r="AE477" s="75"/>
      <c r="AF477" s="75"/>
      <c r="AG477" s="75"/>
      <c r="AH477" s="76">
        <f>(AD477*'MS-8,9,10 Domain 3 Weights'!$B$2)+(AE477*'MS-8,9,10 Domain 3 Weights'!$B$3)+(AF477*'MS-8,9,10 Domain 3 Weights'!$B$4)+(AG477*'MS-8,9,10 Domain 3 Weights'!$B$5)</f>
        <v>0</v>
      </c>
      <c r="AI477" s="75">
        <v>3</v>
      </c>
      <c r="AJ477" s="75">
        <v>3</v>
      </c>
      <c r="AK477" s="75">
        <v>3</v>
      </c>
      <c r="AL477" s="76">
        <f t="shared" si="83"/>
        <v>9</v>
      </c>
      <c r="AM477" s="78" t="str">
        <f t="shared" si="84"/>
        <v>No</v>
      </c>
      <c r="AN477" s="78" t="str">
        <f t="shared" si="85"/>
        <v>NOT SELECTED</v>
      </c>
      <c r="AO477" s="78" t="str">
        <f t="shared" si="86"/>
        <v>NOT SELECTED</v>
      </c>
      <c r="AP477" s="60" t="s">
        <v>869</v>
      </c>
      <c r="AQ477" s="73"/>
      <c r="AR477" s="73"/>
    </row>
    <row r="478" spans="1:44" ht="49.5" customHeight="1">
      <c r="A478" s="1" t="s">
        <v>660</v>
      </c>
      <c r="B478" s="70" t="s">
        <v>640</v>
      </c>
      <c r="C478" s="71">
        <v>13</v>
      </c>
      <c r="D478" s="72" t="s">
        <v>892</v>
      </c>
      <c r="E478" s="72"/>
      <c r="F478" s="73" t="s">
        <v>674</v>
      </c>
      <c r="G478" s="74" t="s">
        <v>30</v>
      </c>
      <c r="H478" s="73" t="s">
        <v>241</v>
      </c>
      <c r="I478" s="73" t="s">
        <v>756</v>
      </c>
      <c r="J478" s="73" t="s">
        <v>767</v>
      </c>
      <c r="K478" s="73" t="s">
        <v>726</v>
      </c>
      <c r="L478" s="73" t="s">
        <v>886</v>
      </c>
      <c r="M478" s="75">
        <v>4</v>
      </c>
      <c r="N478" s="75">
        <v>4</v>
      </c>
      <c r="O478" s="75">
        <v>4</v>
      </c>
      <c r="P478" s="75">
        <v>3</v>
      </c>
      <c r="Q478" s="75">
        <v>3</v>
      </c>
      <c r="R478" s="75">
        <v>4</v>
      </c>
      <c r="S478" s="76">
        <f t="shared" si="89"/>
        <v>15</v>
      </c>
      <c r="T478" s="75"/>
      <c r="U478" s="76">
        <f t="shared" si="90"/>
        <v>0</v>
      </c>
      <c r="V478" s="75"/>
      <c r="W478" s="75"/>
      <c r="X478" s="75"/>
      <c r="Y478" s="76">
        <f t="shared" si="80"/>
        <v>0</v>
      </c>
      <c r="Z478" s="75"/>
      <c r="AA478" s="76">
        <f t="shared" si="81"/>
        <v>0</v>
      </c>
      <c r="AB478" s="75">
        <v>4</v>
      </c>
      <c r="AC478" s="76">
        <f t="shared" si="82"/>
        <v>4</v>
      </c>
      <c r="AD478" s="75"/>
      <c r="AE478" s="75"/>
      <c r="AF478" s="75"/>
      <c r="AG478" s="75"/>
      <c r="AH478" s="76">
        <f>(AD478*'MS-8,9,10 Domain 3 Weights'!$B$2)+(AE478*'MS-8,9,10 Domain 3 Weights'!$B$3)+(AF478*'MS-8,9,10 Domain 3 Weights'!$B$4)+(AG478*'MS-8,9,10 Domain 3 Weights'!$B$5)</f>
        <v>0</v>
      </c>
      <c r="AI478" s="75">
        <v>3</v>
      </c>
      <c r="AJ478" s="75">
        <v>3</v>
      </c>
      <c r="AK478" s="75">
        <v>3</v>
      </c>
      <c r="AL478" s="76">
        <f t="shared" si="83"/>
        <v>9</v>
      </c>
      <c r="AM478" s="78" t="str">
        <f t="shared" si="84"/>
        <v>No</v>
      </c>
      <c r="AN478" s="78" t="str">
        <f t="shared" si="85"/>
        <v>NOT SELECTED</v>
      </c>
      <c r="AO478" s="78" t="str">
        <f t="shared" si="86"/>
        <v>NOT SELECTED</v>
      </c>
      <c r="AP478" s="60" t="s">
        <v>862</v>
      </c>
      <c r="AQ478" s="73"/>
      <c r="AR478" s="73"/>
    </row>
    <row r="479" spans="1:44" ht="65.25" customHeight="1">
      <c r="A479" s="1" t="s">
        <v>660</v>
      </c>
      <c r="B479" s="70" t="s">
        <v>640</v>
      </c>
      <c r="C479" s="71">
        <v>14</v>
      </c>
      <c r="D479" s="72" t="s">
        <v>892</v>
      </c>
      <c r="E479" s="72"/>
      <c r="F479" s="73" t="s">
        <v>675</v>
      </c>
      <c r="G479" s="74" t="s">
        <v>22</v>
      </c>
      <c r="H479" s="73" t="s">
        <v>285</v>
      </c>
      <c r="I479" s="73" t="s">
        <v>756</v>
      </c>
      <c r="J479" s="73" t="s">
        <v>765</v>
      </c>
      <c r="K479" s="73" t="s">
        <v>726</v>
      </c>
      <c r="L479" s="73" t="s">
        <v>886</v>
      </c>
      <c r="M479" s="75">
        <v>4</v>
      </c>
      <c r="N479" s="75">
        <v>4</v>
      </c>
      <c r="O479" s="75">
        <v>4</v>
      </c>
      <c r="P479" s="75">
        <v>3</v>
      </c>
      <c r="Q479" s="75">
        <v>3</v>
      </c>
      <c r="R479" s="75">
        <v>4</v>
      </c>
      <c r="S479" s="76">
        <f t="shared" si="89"/>
        <v>15</v>
      </c>
      <c r="T479" s="75"/>
      <c r="U479" s="76">
        <f t="shared" si="90"/>
        <v>0</v>
      </c>
      <c r="V479" s="75"/>
      <c r="W479" s="75"/>
      <c r="X479" s="75"/>
      <c r="Y479" s="76">
        <f t="shared" si="80"/>
        <v>0</v>
      </c>
      <c r="Z479" s="75"/>
      <c r="AA479" s="76">
        <f t="shared" si="81"/>
        <v>0</v>
      </c>
      <c r="AB479" s="75">
        <v>4</v>
      </c>
      <c r="AC479" s="76">
        <f t="shared" si="82"/>
        <v>4</v>
      </c>
      <c r="AD479" s="75"/>
      <c r="AE479" s="75"/>
      <c r="AF479" s="75"/>
      <c r="AG479" s="75"/>
      <c r="AH479" s="76">
        <f>(AD479*'MS-8,9,10 Domain 3 Weights'!$B$2)+(AE479*'MS-8,9,10 Domain 3 Weights'!$B$3)+(AF479*'MS-8,9,10 Domain 3 Weights'!$B$4)+(AG479*'MS-8,9,10 Domain 3 Weights'!$B$5)</f>
        <v>0</v>
      </c>
      <c r="AI479" s="75">
        <v>3</v>
      </c>
      <c r="AJ479" s="75">
        <v>3</v>
      </c>
      <c r="AK479" s="75">
        <v>3</v>
      </c>
      <c r="AL479" s="76">
        <f t="shared" si="83"/>
        <v>9</v>
      </c>
      <c r="AM479" s="78" t="str">
        <f t="shared" si="84"/>
        <v>No</v>
      </c>
      <c r="AN479" s="78" t="str">
        <f t="shared" si="85"/>
        <v>NOT SELECTED</v>
      </c>
      <c r="AO479" s="78" t="str">
        <f t="shared" si="86"/>
        <v>NOT SELECTED</v>
      </c>
      <c r="AP479" s="60" t="s">
        <v>869</v>
      </c>
      <c r="AQ479" s="73"/>
      <c r="AR479" s="73"/>
    </row>
    <row r="480" spans="1:44" ht="80">
      <c r="A480" s="1" t="s">
        <v>660</v>
      </c>
      <c r="B480" s="70" t="s">
        <v>640</v>
      </c>
      <c r="C480" s="71">
        <v>15</v>
      </c>
      <c r="D480" s="72" t="s">
        <v>892</v>
      </c>
      <c r="E480" s="72"/>
      <c r="F480" s="73" t="s">
        <v>676</v>
      </c>
      <c r="G480" s="74" t="s">
        <v>291</v>
      </c>
      <c r="H480" s="73" t="s">
        <v>655</v>
      </c>
      <c r="I480" s="73" t="s">
        <v>756</v>
      </c>
      <c r="J480" s="73" t="s">
        <v>766</v>
      </c>
      <c r="K480" s="73" t="s">
        <v>726</v>
      </c>
      <c r="L480" s="73" t="s">
        <v>886</v>
      </c>
      <c r="M480" s="75">
        <v>4</v>
      </c>
      <c r="N480" s="75">
        <v>4</v>
      </c>
      <c r="O480" s="75">
        <v>4</v>
      </c>
      <c r="P480" s="75">
        <v>3</v>
      </c>
      <c r="Q480" s="75">
        <v>3</v>
      </c>
      <c r="R480" s="75">
        <v>4</v>
      </c>
      <c r="S480" s="76">
        <f t="shared" si="89"/>
        <v>15</v>
      </c>
      <c r="T480" s="75"/>
      <c r="U480" s="76">
        <f t="shared" si="90"/>
        <v>0</v>
      </c>
      <c r="V480" s="75"/>
      <c r="W480" s="75"/>
      <c r="X480" s="75"/>
      <c r="Y480" s="76">
        <f t="shared" si="80"/>
        <v>0</v>
      </c>
      <c r="Z480" s="75"/>
      <c r="AA480" s="76">
        <f t="shared" si="81"/>
        <v>0</v>
      </c>
      <c r="AB480" s="75">
        <v>4</v>
      </c>
      <c r="AC480" s="76">
        <f t="shared" si="82"/>
        <v>4</v>
      </c>
      <c r="AD480" s="75"/>
      <c r="AE480" s="75"/>
      <c r="AF480" s="75"/>
      <c r="AG480" s="75"/>
      <c r="AH480" s="76">
        <f>(AD480*'MS-8,9,10 Domain 3 Weights'!$B$2)+(AE480*'MS-8,9,10 Domain 3 Weights'!$B$3)+(AF480*'MS-8,9,10 Domain 3 Weights'!$B$4)+(AG480*'MS-8,9,10 Domain 3 Weights'!$B$5)</f>
        <v>0</v>
      </c>
      <c r="AI480" s="75">
        <v>3</v>
      </c>
      <c r="AJ480" s="75">
        <v>3</v>
      </c>
      <c r="AK480" s="75">
        <v>3</v>
      </c>
      <c r="AL480" s="76">
        <f t="shared" si="83"/>
        <v>9</v>
      </c>
      <c r="AM480" s="78" t="str">
        <f t="shared" si="84"/>
        <v>No</v>
      </c>
      <c r="AN480" s="78" t="str">
        <f t="shared" si="85"/>
        <v>NOT SELECTED</v>
      </c>
      <c r="AO480" s="78" t="str">
        <f t="shared" si="86"/>
        <v>NOT SELECTED</v>
      </c>
      <c r="AP480" s="60" t="s">
        <v>865</v>
      </c>
      <c r="AQ480" s="73"/>
      <c r="AR480" s="73"/>
    </row>
    <row r="481" spans="1:44" ht="39.75" customHeight="1">
      <c r="A481" s="1" t="s">
        <v>660</v>
      </c>
      <c r="B481" s="70" t="s">
        <v>640</v>
      </c>
      <c r="C481" s="71">
        <v>16</v>
      </c>
      <c r="D481" s="72" t="s">
        <v>892</v>
      </c>
      <c r="E481" s="72"/>
      <c r="F481" s="73" t="s">
        <v>677</v>
      </c>
      <c r="G481" s="74" t="s">
        <v>291</v>
      </c>
      <c r="H481" s="73" t="s">
        <v>655</v>
      </c>
      <c r="I481" s="73" t="s">
        <v>756</v>
      </c>
      <c r="J481" s="73" t="s">
        <v>766</v>
      </c>
      <c r="K481" s="73" t="s">
        <v>726</v>
      </c>
      <c r="L481" s="73" t="s">
        <v>886</v>
      </c>
      <c r="M481" s="75">
        <v>4</v>
      </c>
      <c r="N481" s="75">
        <v>4</v>
      </c>
      <c r="O481" s="75">
        <v>3</v>
      </c>
      <c r="P481" s="75">
        <v>4</v>
      </c>
      <c r="Q481" s="75">
        <v>3</v>
      </c>
      <c r="R481" s="75">
        <v>4</v>
      </c>
      <c r="S481" s="76">
        <f t="shared" si="89"/>
        <v>15</v>
      </c>
      <c r="T481" s="75"/>
      <c r="U481" s="76">
        <f t="shared" si="90"/>
        <v>0</v>
      </c>
      <c r="V481" s="75"/>
      <c r="W481" s="75"/>
      <c r="X481" s="75"/>
      <c r="Y481" s="76">
        <f t="shared" si="80"/>
        <v>0</v>
      </c>
      <c r="Z481" s="75"/>
      <c r="AA481" s="76">
        <f t="shared" si="81"/>
        <v>0</v>
      </c>
      <c r="AB481" s="75">
        <v>4</v>
      </c>
      <c r="AC481" s="76">
        <f t="shared" si="82"/>
        <v>4</v>
      </c>
      <c r="AD481" s="75"/>
      <c r="AE481" s="75"/>
      <c r="AF481" s="75"/>
      <c r="AG481" s="75"/>
      <c r="AH481" s="76">
        <f>(AD481*'MS-8,9,10 Domain 3 Weights'!$B$2)+(AE481*'MS-8,9,10 Domain 3 Weights'!$B$3)+(AF481*'MS-8,9,10 Domain 3 Weights'!$B$4)+(AG481*'MS-8,9,10 Domain 3 Weights'!$B$5)</f>
        <v>0</v>
      </c>
      <c r="AI481" s="75">
        <v>3</v>
      </c>
      <c r="AJ481" s="75">
        <v>3</v>
      </c>
      <c r="AK481" s="75">
        <v>3</v>
      </c>
      <c r="AL481" s="76">
        <f t="shared" si="83"/>
        <v>9</v>
      </c>
      <c r="AM481" s="78" t="str">
        <f t="shared" si="84"/>
        <v>No</v>
      </c>
      <c r="AN481" s="78" t="str">
        <f t="shared" si="85"/>
        <v>NOT SELECTED</v>
      </c>
      <c r="AO481" s="78" t="str">
        <f t="shared" si="86"/>
        <v>NOT SELECTED</v>
      </c>
      <c r="AP481" s="60" t="s">
        <v>869</v>
      </c>
      <c r="AQ481" s="73"/>
      <c r="AR481" s="73"/>
    </row>
    <row r="482" spans="1:44" ht="34.5" customHeight="1">
      <c r="A482" s="1" t="s">
        <v>660</v>
      </c>
      <c r="B482" s="70" t="s">
        <v>640</v>
      </c>
      <c r="C482" s="71">
        <v>17</v>
      </c>
      <c r="D482" s="72" t="s">
        <v>892</v>
      </c>
      <c r="E482" s="72"/>
      <c r="F482" s="73" t="s">
        <v>678</v>
      </c>
      <c r="G482" s="74" t="s">
        <v>291</v>
      </c>
      <c r="H482" s="73" t="s">
        <v>655</v>
      </c>
      <c r="I482" s="73" t="s">
        <v>756</v>
      </c>
      <c r="J482" s="73" t="s">
        <v>766</v>
      </c>
      <c r="K482" s="73" t="s">
        <v>726</v>
      </c>
      <c r="L482" s="73" t="s">
        <v>886</v>
      </c>
      <c r="M482" s="75">
        <v>4</v>
      </c>
      <c r="N482" s="75">
        <v>4</v>
      </c>
      <c r="O482" s="75">
        <v>3</v>
      </c>
      <c r="P482" s="75">
        <v>4</v>
      </c>
      <c r="Q482" s="75">
        <v>3</v>
      </c>
      <c r="R482" s="75">
        <v>4</v>
      </c>
      <c r="S482" s="76">
        <f t="shared" si="89"/>
        <v>15</v>
      </c>
      <c r="T482" s="75"/>
      <c r="U482" s="76">
        <f t="shared" si="90"/>
        <v>0</v>
      </c>
      <c r="V482" s="75"/>
      <c r="W482" s="75"/>
      <c r="X482" s="75"/>
      <c r="Y482" s="76">
        <f t="shared" si="80"/>
        <v>0</v>
      </c>
      <c r="Z482" s="75"/>
      <c r="AA482" s="76">
        <f t="shared" si="81"/>
        <v>0</v>
      </c>
      <c r="AB482" s="75">
        <v>4</v>
      </c>
      <c r="AC482" s="76">
        <f t="shared" si="82"/>
        <v>4</v>
      </c>
      <c r="AD482" s="75"/>
      <c r="AE482" s="75"/>
      <c r="AF482" s="75"/>
      <c r="AG482" s="75"/>
      <c r="AH482" s="76">
        <f>(AD482*'MS-8,9,10 Domain 3 Weights'!$B$2)+(AE482*'MS-8,9,10 Domain 3 Weights'!$B$3)+(AF482*'MS-8,9,10 Domain 3 Weights'!$B$4)+(AG482*'MS-8,9,10 Domain 3 Weights'!$B$5)</f>
        <v>0</v>
      </c>
      <c r="AI482" s="75">
        <v>3</v>
      </c>
      <c r="AJ482" s="75">
        <v>3</v>
      </c>
      <c r="AK482" s="75">
        <v>3</v>
      </c>
      <c r="AL482" s="76">
        <f t="shared" si="83"/>
        <v>9</v>
      </c>
      <c r="AM482" s="78" t="str">
        <f t="shared" si="84"/>
        <v>No</v>
      </c>
      <c r="AN482" s="78" t="str">
        <f t="shared" si="85"/>
        <v>NOT SELECTED</v>
      </c>
      <c r="AO482" s="78" t="str">
        <f t="shared" si="86"/>
        <v>NOT SELECTED</v>
      </c>
      <c r="AP482" s="60" t="s">
        <v>869</v>
      </c>
      <c r="AQ482" s="73"/>
      <c r="AR482" s="73"/>
    </row>
    <row r="483" spans="1:44" ht="49.5" customHeight="1">
      <c r="A483" s="1" t="s">
        <v>660</v>
      </c>
      <c r="B483" s="70" t="s">
        <v>640</v>
      </c>
      <c r="C483" s="71">
        <v>18</v>
      </c>
      <c r="D483" s="72" t="s">
        <v>892</v>
      </c>
      <c r="E483" s="72"/>
      <c r="F483" s="73" t="s">
        <v>679</v>
      </c>
      <c r="G483" s="74" t="s">
        <v>291</v>
      </c>
      <c r="H483" s="73" t="s">
        <v>655</v>
      </c>
      <c r="I483" s="73" t="s">
        <v>756</v>
      </c>
      <c r="J483" s="73" t="s">
        <v>766</v>
      </c>
      <c r="K483" s="73" t="s">
        <v>726</v>
      </c>
      <c r="L483" s="73" t="s">
        <v>886</v>
      </c>
      <c r="M483" s="75">
        <v>4</v>
      </c>
      <c r="N483" s="75">
        <v>4</v>
      </c>
      <c r="O483" s="75">
        <v>3</v>
      </c>
      <c r="P483" s="75">
        <v>4</v>
      </c>
      <c r="Q483" s="75">
        <v>3</v>
      </c>
      <c r="R483" s="75">
        <v>4</v>
      </c>
      <c r="S483" s="76">
        <f t="shared" si="89"/>
        <v>15</v>
      </c>
      <c r="T483" s="75"/>
      <c r="U483" s="76">
        <f t="shared" si="90"/>
        <v>0</v>
      </c>
      <c r="V483" s="75"/>
      <c r="W483" s="75"/>
      <c r="X483" s="75"/>
      <c r="Y483" s="76">
        <f t="shared" si="80"/>
        <v>0</v>
      </c>
      <c r="Z483" s="75"/>
      <c r="AA483" s="76">
        <f t="shared" si="81"/>
        <v>0</v>
      </c>
      <c r="AB483" s="75">
        <v>4</v>
      </c>
      <c r="AC483" s="76">
        <f t="shared" si="82"/>
        <v>4</v>
      </c>
      <c r="AD483" s="75"/>
      <c r="AE483" s="75"/>
      <c r="AF483" s="75"/>
      <c r="AG483" s="75"/>
      <c r="AH483" s="76">
        <f>(AD483*'MS-8,9,10 Domain 3 Weights'!$B$2)+(AE483*'MS-8,9,10 Domain 3 Weights'!$B$3)+(AF483*'MS-8,9,10 Domain 3 Weights'!$B$4)+(AG483*'MS-8,9,10 Domain 3 Weights'!$B$5)</f>
        <v>0</v>
      </c>
      <c r="AI483" s="75">
        <v>3</v>
      </c>
      <c r="AJ483" s="75">
        <v>3</v>
      </c>
      <c r="AK483" s="75">
        <v>3</v>
      </c>
      <c r="AL483" s="76">
        <f t="shared" si="83"/>
        <v>9</v>
      </c>
      <c r="AM483" s="78" t="str">
        <f t="shared" si="84"/>
        <v>No</v>
      </c>
      <c r="AN483" s="78" t="str">
        <f t="shared" si="85"/>
        <v>NOT SELECTED</v>
      </c>
      <c r="AO483" s="78" t="str">
        <f t="shared" si="86"/>
        <v>NOT SELECTED</v>
      </c>
      <c r="AP483" s="60" t="s">
        <v>869</v>
      </c>
      <c r="AQ483" s="73"/>
      <c r="AR483" s="73"/>
    </row>
    <row r="484" spans="1:44" ht="50.25" customHeight="1">
      <c r="A484" s="1" t="s">
        <v>660</v>
      </c>
      <c r="B484" s="70" t="s">
        <v>640</v>
      </c>
      <c r="C484" s="71">
        <v>19</v>
      </c>
      <c r="D484" s="72" t="s">
        <v>892</v>
      </c>
      <c r="E484" s="72"/>
      <c r="F484" s="73" t="s">
        <v>680</v>
      </c>
      <c r="G484" s="74" t="s">
        <v>30</v>
      </c>
      <c r="H484" s="73" t="s">
        <v>241</v>
      </c>
      <c r="I484" s="73" t="s">
        <v>756</v>
      </c>
      <c r="J484" s="73" t="s">
        <v>767</v>
      </c>
      <c r="K484" s="73" t="s">
        <v>726</v>
      </c>
      <c r="L484" s="73" t="s">
        <v>886</v>
      </c>
      <c r="M484" s="75">
        <v>4</v>
      </c>
      <c r="N484" s="75">
        <v>4</v>
      </c>
      <c r="O484" s="75">
        <v>3</v>
      </c>
      <c r="P484" s="75">
        <v>4</v>
      </c>
      <c r="Q484" s="75">
        <v>3</v>
      </c>
      <c r="R484" s="75">
        <v>4</v>
      </c>
      <c r="S484" s="76">
        <f t="shared" si="89"/>
        <v>15</v>
      </c>
      <c r="T484" s="75"/>
      <c r="U484" s="76">
        <f t="shared" si="90"/>
        <v>0</v>
      </c>
      <c r="V484" s="75"/>
      <c r="W484" s="75"/>
      <c r="X484" s="75"/>
      <c r="Y484" s="76">
        <f t="shared" si="80"/>
        <v>0</v>
      </c>
      <c r="Z484" s="75"/>
      <c r="AA484" s="76">
        <f t="shared" si="81"/>
        <v>0</v>
      </c>
      <c r="AB484" s="75">
        <v>4</v>
      </c>
      <c r="AC484" s="76">
        <f t="shared" si="82"/>
        <v>4</v>
      </c>
      <c r="AD484" s="75"/>
      <c r="AE484" s="75"/>
      <c r="AF484" s="75"/>
      <c r="AG484" s="75"/>
      <c r="AH484" s="76">
        <f>(AD484*'MS-8,9,10 Domain 3 Weights'!$B$2)+(AE484*'MS-8,9,10 Domain 3 Weights'!$B$3)+(AF484*'MS-8,9,10 Domain 3 Weights'!$B$4)+(AG484*'MS-8,9,10 Domain 3 Weights'!$B$5)</f>
        <v>0</v>
      </c>
      <c r="AI484" s="75">
        <v>3</v>
      </c>
      <c r="AJ484" s="75">
        <v>3</v>
      </c>
      <c r="AK484" s="75">
        <v>3</v>
      </c>
      <c r="AL484" s="76">
        <f t="shared" si="83"/>
        <v>9</v>
      </c>
      <c r="AM484" s="78" t="str">
        <f t="shared" si="84"/>
        <v>No</v>
      </c>
      <c r="AN484" s="78" t="str">
        <f t="shared" si="85"/>
        <v>NOT SELECTED</v>
      </c>
      <c r="AO484" s="78" t="str">
        <f t="shared" si="86"/>
        <v>NOT SELECTED</v>
      </c>
      <c r="AP484" s="60" t="s">
        <v>862</v>
      </c>
      <c r="AQ484" s="73"/>
      <c r="AR484" s="73"/>
    </row>
    <row r="485" spans="1:44" ht="39">
      <c r="A485" s="1" t="s">
        <v>660</v>
      </c>
      <c r="B485" s="70" t="s">
        <v>640</v>
      </c>
      <c r="C485" s="71">
        <v>21</v>
      </c>
      <c r="D485" s="72" t="s">
        <v>892</v>
      </c>
      <c r="E485" s="72"/>
      <c r="F485" s="73" t="s">
        <v>682</v>
      </c>
      <c r="G485" s="74" t="s">
        <v>30</v>
      </c>
      <c r="H485" s="73" t="s">
        <v>603</v>
      </c>
      <c r="I485" s="73" t="s">
        <v>756</v>
      </c>
      <c r="J485" s="73" t="s">
        <v>767</v>
      </c>
      <c r="K485" s="73" t="s">
        <v>726</v>
      </c>
      <c r="L485" s="73" t="s">
        <v>886</v>
      </c>
      <c r="M485" s="75">
        <v>4</v>
      </c>
      <c r="N485" s="75">
        <v>4</v>
      </c>
      <c r="O485" s="75">
        <v>4</v>
      </c>
      <c r="P485" s="75">
        <v>3</v>
      </c>
      <c r="Q485" s="75">
        <v>3</v>
      </c>
      <c r="R485" s="75">
        <v>4</v>
      </c>
      <c r="S485" s="76">
        <f t="shared" si="89"/>
        <v>15</v>
      </c>
      <c r="T485" s="75"/>
      <c r="U485" s="76">
        <f t="shared" si="90"/>
        <v>0</v>
      </c>
      <c r="V485" s="75"/>
      <c r="W485" s="75"/>
      <c r="X485" s="75"/>
      <c r="Y485" s="76">
        <f t="shared" si="80"/>
        <v>0</v>
      </c>
      <c r="Z485" s="75"/>
      <c r="AA485" s="76">
        <f t="shared" si="81"/>
        <v>0</v>
      </c>
      <c r="AB485" s="75">
        <v>4</v>
      </c>
      <c r="AC485" s="76">
        <f t="shared" si="82"/>
        <v>4</v>
      </c>
      <c r="AD485" s="75"/>
      <c r="AE485" s="75"/>
      <c r="AF485" s="75"/>
      <c r="AG485" s="75"/>
      <c r="AH485" s="76">
        <f>(AD485*'MS-8,9,10 Domain 3 Weights'!$B$2)+(AE485*'MS-8,9,10 Domain 3 Weights'!$B$3)+(AF485*'MS-8,9,10 Domain 3 Weights'!$B$4)+(AG485*'MS-8,9,10 Domain 3 Weights'!$B$5)</f>
        <v>0</v>
      </c>
      <c r="AI485" s="75">
        <v>3</v>
      </c>
      <c r="AJ485" s="75">
        <v>3</v>
      </c>
      <c r="AK485" s="75">
        <v>3</v>
      </c>
      <c r="AL485" s="76">
        <f t="shared" si="83"/>
        <v>9</v>
      </c>
      <c r="AM485" s="78" t="str">
        <f t="shared" si="84"/>
        <v>No</v>
      </c>
      <c r="AN485" s="78" t="str">
        <f t="shared" si="85"/>
        <v>NOT SELECTED</v>
      </c>
      <c r="AO485" s="78" t="str">
        <f t="shared" si="86"/>
        <v>NOT SELECTED</v>
      </c>
      <c r="AP485" s="60" t="s">
        <v>862</v>
      </c>
      <c r="AQ485" s="73"/>
      <c r="AR485" s="73"/>
    </row>
    <row r="486" spans="1:44" ht="48">
      <c r="A486" s="1" t="s">
        <v>660</v>
      </c>
      <c r="B486" s="70" t="s">
        <v>640</v>
      </c>
      <c r="C486" s="71">
        <v>22</v>
      </c>
      <c r="D486" s="72" t="s">
        <v>892</v>
      </c>
      <c r="E486" s="72"/>
      <c r="F486" s="73" t="s">
        <v>683</v>
      </c>
      <c r="G486" s="74" t="s">
        <v>424</v>
      </c>
      <c r="H486" s="73" t="s">
        <v>684</v>
      </c>
      <c r="I486" s="73" t="s">
        <v>756</v>
      </c>
      <c r="J486" s="73" t="s">
        <v>761</v>
      </c>
      <c r="K486" s="73" t="s">
        <v>726</v>
      </c>
      <c r="L486" s="73" t="s">
        <v>886</v>
      </c>
      <c r="M486" s="75">
        <v>4</v>
      </c>
      <c r="N486" s="75">
        <v>4</v>
      </c>
      <c r="O486" s="75">
        <v>4</v>
      </c>
      <c r="P486" s="75">
        <v>4</v>
      </c>
      <c r="Q486" s="75">
        <v>3</v>
      </c>
      <c r="R486" s="75">
        <v>4</v>
      </c>
      <c r="S486" s="76">
        <f t="shared" si="89"/>
        <v>16</v>
      </c>
      <c r="T486" s="75"/>
      <c r="U486" s="76">
        <f t="shared" si="90"/>
        <v>0</v>
      </c>
      <c r="V486" s="75"/>
      <c r="W486" s="75"/>
      <c r="X486" s="75"/>
      <c r="Y486" s="76">
        <f t="shared" si="80"/>
        <v>0</v>
      </c>
      <c r="Z486" s="75"/>
      <c r="AA486" s="76">
        <f t="shared" si="81"/>
        <v>0</v>
      </c>
      <c r="AB486" s="75">
        <v>5</v>
      </c>
      <c r="AC486" s="76">
        <f t="shared" si="82"/>
        <v>5</v>
      </c>
      <c r="AD486" s="75"/>
      <c r="AE486" s="75"/>
      <c r="AF486" s="75"/>
      <c r="AG486" s="75"/>
      <c r="AH486" s="76">
        <f>(AD486*'MS-8,9,10 Domain 3 Weights'!$B$2)+(AE486*'MS-8,9,10 Domain 3 Weights'!$B$3)+(AF486*'MS-8,9,10 Domain 3 Weights'!$B$4)+(AG486*'MS-8,9,10 Domain 3 Weights'!$B$5)</f>
        <v>0</v>
      </c>
      <c r="AI486" s="75">
        <v>3</v>
      </c>
      <c r="AJ486" s="75">
        <v>3</v>
      </c>
      <c r="AK486" s="75">
        <v>3</v>
      </c>
      <c r="AL486" s="76">
        <f t="shared" si="83"/>
        <v>9</v>
      </c>
      <c r="AM486" s="78" t="str">
        <f t="shared" si="84"/>
        <v>Yes</v>
      </c>
      <c r="AN486" s="78" t="str">
        <f t="shared" si="85"/>
        <v>SELECTED</v>
      </c>
      <c r="AO486" s="78" t="str">
        <f t="shared" si="86"/>
        <v>NOT SELECTED</v>
      </c>
      <c r="AP486" s="60" t="s">
        <v>868</v>
      </c>
      <c r="AQ486" s="73"/>
      <c r="AR486" s="73"/>
    </row>
    <row r="487" spans="1:44" ht="48">
      <c r="A487" s="1" t="s">
        <v>660</v>
      </c>
      <c r="B487" s="70" t="s">
        <v>640</v>
      </c>
      <c r="C487" s="71">
        <v>20</v>
      </c>
      <c r="D487" s="72" t="s">
        <v>892</v>
      </c>
      <c r="E487" s="72"/>
      <c r="F487" s="73" t="s">
        <v>681</v>
      </c>
      <c r="G487" s="74" t="s">
        <v>366</v>
      </c>
      <c r="H487" s="73" t="s">
        <v>658</v>
      </c>
      <c r="I487" s="73" t="s">
        <v>756</v>
      </c>
      <c r="J487" s="73" t="s">
        <v>762</v>
      </c>
      <c r="K487" s="73" t="s">
        <v>726</v>
      </c>
      <c r="L487" s="73" t="s">
        <v>886</v>
      </c>
      <c r="M487" s="75">
        <v>4</v>
      </c>
      <c r="N487" s="75">
        <v>4</v>
      </c>
      <c r="O487" s="75">
        <v>4</v>
      </c>
      <c r="P487" s="75">
        <v>3</v>
      </c>
      <c r="Q487" s="75">
        <v>3</v>
      </c>
      <c r="R487" s="75">
        <v>4</v>
      </c>
      <c r="S487" s="76">
        <f t="shared" si="89"/>
        <v>15</v>
      </c>
      <c r="T487" s="75"/>
      <c r="U487" s="76">
        <f t="shared" si="90"/>
        <v>0</v>
      </c>
      <c r="V487" s="75"/>
      <c r="W487" s="75"/>
      <c r="X487" s="75"/>
      <c r="Y487" s="76">
        <f t="shared" si="80"/>
        <v>0</v>
      </c>
      <c r="Z487" s="75"/>
      <c r="AA487" s="76">
        <f t="shared" si="81"/>
        <v>0</v>
      </c>
      <c r="AB487" s="75">
        <v>4</v>
      </c>
      <c r="AC487" s="76">
        <f t="shared" si="82"/>
        <v>4</v>
      </c>
      <c r="AD487" s="75"/>
      <c r="AE487" s="75"/>
      <c r="AF487" s="75"/>
      <c r="AG487" s="75"/>
      <c r="AH487" s="76">
        <f>(AD487*'MS-8,9,10 Domain 3 Weights'!$B$2)+(AE487*'MS-8,9,10 Domain 3 Weights'!$B$3)+(AF487*'MS-8,9,10 Domain 3 Weights'!$B$4)+(AG487*'MS-8,9,10 Domain 3 Weights'!$B$5)</f>
        <v>0</v>
      </c>
      <c r="AI487" s="75">
        <v>3</v>
      </c>
      <c r="AJ487" s="75">
        <v>3</v>
      </c>
      <c r="AK487" s="75">
        <v>3</v>
      </c>
      <c r="AL487" s="76">
        <f t="shared" si="83"/>
        <v>9</v>
      </c>
      <c r="AM487" s="78" t="str">
        <f t="shared" si="84"/>
        <v>No</v>
      </c>
      <c r="AN487" s="78" t="str">
        <f t="shared" si="85"/>
        <v>NOT SELECTED</v>
      </c>
      <c r="AO487" s="78" t="str">
        <f t="shared" si="86"/>
        <v>NOT SELECTED</v>
      </c>
      <c r="AP487" s="60" t="s">
        <v>868</v>
      </c>
      <c r="AQ487" s="73"/>
      <c r="AR487" s="73"/>
    </row>
    <row r="488" spans="1:44" ht="80">
      <c r="A488" s="1" t="s">
        <v>685</v>
      </c>
      <c r="B488" s="70" t="s">
        <v>640</v>
      </c>
      <c r="C488" s="71">
        <v>1</v>
      </c>
      <c r="D488" s="72" t="s">
        <v>892</v>
      </c>
      <c r="E488" s="72"/>
      <c r="F488" s="73" t="s">
        <v>686</v>
      </c>
      <c r="G488" s="74" t="s">
        <v>291</v>
      </c>
      <c r="H488" s="73" t="s">
        <v>294</v>
      </c>
      <c r="I488" s="73" t="s">
        <v>756</v>
      </c>
      <c r="J488" s="73" t="s">
        <v>766</v>
      </c>
      <c r="K488" s="73" t="s">
        <v>726</v>
      </c>
      <c r="L488" s="73"/>
      <c r="M488" s="75">
        <v>4</v>
      </c>
      <c r="N488" s="75">
        <v>4</v>
      </c>
      <c r="O488" s="75">
        <v>3</v>
      </c>
      <c r="P488" s="75">
        <v>5</v>
      </c>
      <c r="Q488" s="75">
        <v>3</v>
      </c>
      <c r="R488" s="75">
        <v>3</v>
      </c>
      <c r="S488" s="76">
        <f>SUM(M488:P488)</f>
        <v>16</v>
      </c>
      <c r="T488" s="75"/>
      <c r="U488" s="76">
        <f t="shared" si="90"/>
        <v>0</v>
      </c>
      <c r="V488" s="75"/>
      <c r="W488" s="75"/>
      <c r="X488" s="75"/>
      <c r="Y488" s="76">
        <f t="shared" si="80"/>
        <v>0</v>
      </c>
      <c r="Z488" s="75"/>
      <c r="AA488" s="76">
        <f t="shared" si="81"/>
        <v>0</v>
      </c>
      <c r="AB488" s="75">
        <v>5</v>
      </c>
      <c r="AC488" s="76">
        <f t="shared" si="82"/>
        <v>5</v>
      </c>
      <c r="AD488" s="75"/>
      <c r="AE488" s="75"/>
      <c r="AF488" s="75"/>
      <c r="AG488" s="75"/>
      <c r="AH488" s="76">
        <f>(AD488*'MS-8,9,10 Domain 3 Weights'!$B$2)+(AE488*'MS-8,9,10 Domain 3 Weights'!$B$3)+(AF488*'MS-8,9,10 Domain 3 Weights'!$B$4)+(AG488*'MS-8,9,10 Domain 3 Weights'!$B$5)</f>
        <v>0</v>
      </c>
      <c r="AI488" s="75">
        <v>4</v>
      </c>
      <c r="AJ488" s="75">
        <v>3</v>
      </c>
      <c r="AK488" s="75">
        <v>3</v>
      </c>
      <c r="AL488" s="76">
        <f t="shared" si="83"/>
        <v>10</v>
      </c>
      <c r="AM488" s="78" t="str">
        <f t="shared" si="84"/>
        <v>Yes</v>
      </c>
      <c r="AN488" s="78" t="str">
        <f t="shared" si="85"/>
        <v>SELECTED</v>
      </c>
      <c r="AO488" s="78" t="str">
        <f t="shared" si="86"/>
        <v>NOT SELECTED</v>
      </c>
      <c r="AP488" s="60" t="s">
        <v>869</v>
      </c>
      <c r="AQ488" s="73"/>
      <c r="AR488" s="73" t="s">
        <v>937</v>
      </c>
    </row>
    <row r="489" spans="1:44" ht="48">
      <c r="A489" s="1" t="s">
        <v>685</v>
      </c>
      <c r="B489" s="70" t="s">
        <v>640</v>
      </c>
      <c r="C489" s="71">
        <v>2</v>
      </c>
      <c r="D489" s="72" t="s">
        <v>892</v>
      </c>
      <c r="E489" s="72"/>
      <c r="F489" s="73" t="s">
        <v>687</v>
      </c>
      <c r="G489" s="74" t="s">
        <v>22</v>
      </c>
      <c r="H489" s="73" t="s">
        <v>23</v>
      </c>
      <c r="I489" s="73" t="s">
        <v>756</v>
      </c>
      <c r="J489" s="73" t="s">
        <v>765</v>
      </c>
      <c r="K489" s="73" t="s">
        <v>726</v>
      </c>
      <c r="L489" s="73"/>
      <c r="M489" s="75">
        <v>4</v>
      </c>
      <c r="N489" s="75">
        <v>4</v>
      </c>
      <c r="O489" s="75">
        <v>3</v>
      </c>
      <c r="P489" s="75">
        <v>5</v>
      </c>
      <c r="Q489" s="75">
        <v>3</v>
      </c>
      <c r="R489" s="75"/>
      <c r="S489" s="76">
        <f t="shared" ref="S489:S518" si="91">SUM(M489:P489)</f>
        <v>16</v>
      </c>
      <c r="T489" s="75"/>
      <c r="U489" s="76">
        <f t="shared" si="90"/>
        <v>0</v>
      </c>
      <c r="V489" s="75"/>
      <c r="W489" s="75"/>
      <c r="X489" s="75"/>
      <c r="Y489" s="76">
        <f t="shared" si="80"/>
        <v>0</v>
      </c>
      <c r="Z489" s="75"/>
      <c r="AA489" s="76">
        <f t="shared" si="81"/>
        <v>0</v>
      </c>
      <c r="AB489" s="75">
        <v>4</v>
      </c>
      <c r="AC489" s="76">
        <f t="shared" si="82"/>
        <v>4</v>
      </c>
      <c r="AD489" s="75"/>
      <c r="AE489" s="75"/>
      <c r="AF489" s="75"/>
      <c r="AG489" s="75"/>
      <c r="AH489" s="76">
        <f>(AD489*'MS-8,9,10 Domain 3 Weights'!$B$2)+(AE489*'MS-8,9,10 Domain 3 Weights'!$B$3)+(AF489*'MS-8,9,10 Domain 3 Weights'!$B$4)+(AG489*'MS-8,9,10 Domain 3 Weights'!$B$5)</f>
        <v>0</v>
      </c>
      <c r="AI489" s="75">
        <v>4</v>
      </c>
      <c r="AJ489" s="75">
        <v>3</v>
      </c>
      <c r="AK489" s="75">
        <v>3</v>
      </c>
      <c r="AL489" s="76">
        <f t="shared" si="83"/>
        <v>10</v>
      </c>
      <c r="AM489" s="78" t="str">
        <f t="shared" si="84"/>
        <v>No</v>
      </c>
      <c r="AN489" s="78" t="str">
        <f t="shared" si="85"/>
        <v>NOT SELECTED</v>
      </c>
      <c r="AO489" s="78" t="str">
        <f t="shared" si="86"/>
        <v>NOT SELECTED</v>
      </c>
      <c r="AP489" s="60" t="s">
        <v>869</v>
      </c>
      <c r="AQ489" s="73"/>
      <c r="AR489" s="73"/>
    </row>
    <row r="490" spans="1:44" ht="102" customHeight="1">
      <c r="A490" s="1" t="s">
        <v>685</v>
      </c>
      <c r="B490" s="70" t="s">
        <v>640</v>
      </c>
      <c r="C490" s="71">
        <v>3</v>
      </c>
      <c r="D490" s="72" t="s">
        <v>892</v>
      </c>
      <c r="E490" s="72"/>
      <c r="F490" s="73" t="s">
        <v>688</v>
      </c>
      <c r="G490" s="74" t="s">
        <v>291</v>
      </c>
      <c r="H490" s="73" t="s">
        <v>294</v>
      </c>
      <c r="I490" s="73" t="s">
        <v>756</v>
      </c>
      <c r="J490" s="73" t="s">
        <v>766</v>
      </c>
      <c r="K490" s="73" t="s">
        <v>726</v>
      </c>
      <c r="L490" s="73"/>
      <c r="M490" s="75">
        <v>4</v>
      </c>
      <c r="N490" s="75">
        <v>3</v>
      </c>
      <c r="O490" s="75">
        <v>5</v>
      </c>
      <c r="P490" s="75">
        <v>4</v>
      </c>
      <c r="Q490" s="75">
        <v>3</v>
      </c>
      <c r="R490" s="75"/>
      <c r="S490" s="76">
        <f t="shared" si="91"/>
        <v>16</v>
      </c>
      <c r="T490" s="75"/>
      <c r="U490" s="76">
        <f t="shared" si="90"/>
        <v>0</v>
      </c>
      <c r="V490" s="75"/>
      <c r="W490" s="75"/>
      <c r="X490" s="75"/>
      <c r="Y490" s="76">
        <f t="shared" si="80"/>
        <v>0</v>
      </c>
      <c r="Z490" s="75"/>
      <c r="AA490" s="76">
        <f t="shared" si="81"/>
        <v>0</v>
      </c>
      <c r="AB490" s="75">
        <v>5</v>
      </c>
      <c r="AC490" s="76">
        <f t="shared" si="82"/>
        <v>5</v>
      </c>
      <c r="AD490" s="75"/>
      <c r="AE490" s="75"/>
      <c r="AF490" s="75"/>
      <c r="AG490" s="75"/>
      <c r="AH490" s="76">
        <f>(AD490*'MS-8,9,10 Domain 3 Weights'!$B$2)+(AE490*'MS-8,9,10 Domain 3 Weights'!$B$3)+(AF490*'MS-8,9,10 Domain 3 Weights'!$B$4)+(AG490*'MS-8,9,10 Domain 3 Weights'!$B$5)</f>
        <v>0</v>
      </c>
      <c r="AI490" s="75">
        <v>4</v>
      </c>
      <c r="AJ490" s="75">
        <v>3</v>
      </c>
      <c r="AK490" s="75">
        <v>3</v>
      </c>
      <c r="AL490" s="76">
        <f t="shared" si="83"/>
        <v>10</v>
      </c>
      <c r="AM490" s="78" t="str">
        <f t="shared" si="84"/>
        <v>Yes</v>
      </c>
      <c r="AN490" s="78" t="str">
        <f t="shared" si="85"/>
        <v>SELECTED</v>
      </c>
      <c r="AO490" s="78" t="str">
        <f t="shared" si="86"/>
        <v>NOT SELECTED</v>
      </c>
      <c r="AP490" s="60" t="s">
        <v>869</v>
      </c>
      <c r="AQ490" s="73"/>
      <c r="AR490" s="73" t="s">
        <v>936</v>
      </c>
    </row>
    <row r="491" spans="1:44" ht="51" customHeight="1">
      <c r="A491" s="1" t="s">
        <v>685</v>
      </c>
      <c r="B491" s="70" t="s">
        <v>640</v>
      </c>
      <c r="C491" s="71">
        <v>4</v>
      </c>
      <c r="D491" s="72" t="s">
        <v>892</v>
      </c>
      <c r="E491" s="72"/>
      <c r="F491" s="73" t="s">
        <v>689</v>
      </c>
      <c r="G491" s="74" t="s">
        <v>291</v>
      </c>
      <c r="H491" s="73" t="s">
        <v>690</v>
      </c>
      <c r="I491" s="73" t="s">
        <v>756</v>
      </c>
      <c r="J491" s="73" t="s">
        <v>766</v>
      </c>
      <c r="K491" s="73" t="s">
        <v>727</v>
      </c>
      <c r="L491" s="73"/>
      <c r="M491" s="75">
        <v>4</v>
      </c>
      <c r="N491" s="75">
        <v>4</v>
      </c>
      <c r="O491" s="75">
        <v>3</v>
      </c>
      <c r="P491" s="75">
        <v>5</v>
      </c>
      <c r="Q491" s="75">
        <v>3</v>
      </c>
      <c r="R491" s="75">
        <v>4</v>
      </c>
      <c r="S491" s="76">
        <f t="shared" si="91"/>
        <v>16</v>
      </c>
      <c r="T491" s="75"/>
      <c r="U491" s="76">
        <f t="shared" si="90"/>
        <v>0</v>
      </c>
      <c r="V491" s="75"/>
      <c r="W491" s="75"/>
      <c r="X491" s="75"/>
      <c r="Y491" s="76">
        <f t="shared" si="80"/>
        <v>0</v>
      </c>
      <c r="Z491" s="75"/>
      <c r="AA491" s="76">
        <f t="shared" si="81"/>
        <v>0</v>
      </c>
      <c r="AB491" s="75">
        <v>4</v>
      </c>
      <c r="AC491" s="76">
        <f t="shared" si="82"/>
        <v>4</v>
      </c>
      <c r="AD491" s="75"/>
      <c r="AE491" s="75"/>
      <c r="AF491" s="75"/>
      <c r="AG491" s="75"/>
      <c r="AH491" s="76">
        <f>(AD491*'MS-8,9,10 Domain 3 Weights'!$B$2)+(AE491*'MS-8,9,10 Domain 3 Weights'!$B$3)+(AF491*'MS-8,9,10 Domain 3 Weights'!$B$4)+(AG491*'MS-8,9,10 Domain 3 Weights'!$B$5)</f>
        <v>0</v>
      </c>
      <c r="AI491" s="75">
        <v>4</v>
      </c>
      <c r="AJ491" s="75">
        <v>3</v>
      </c>
      <c r="AK491" s="75">
        <v>3</v>
      </c>
      <c r="AL491" s="76">
        <f t="shared" si="83"/>
        <v>10</v>
      </c>
      <c r="AM491" s="78" t="str">
        <f t="shared" si="84"/>
        <v>No</v>
      </c>
      <c r="AN491" s="78" t="str">
        <f t="shared" si="85"/>
        <v>NOT SELECTED</v>
      </c>
      <c r="AO491" s="78" t="str">
        <f t="shared" si="86"/>
        <v>NOT SELECTED</v>
      </c>
      <c r="AP491" s="60" t="s">
        <v>869</v>
      </c>
      <c r="AQ491" s="73"/>
      <c r="AR491" s="73"/>
    </row>
    <row r="492" spans="1:44" ht="80">
      <c r="A492" s="1" t="s">
        <v>685</v>
      </c>
      <c r="B492" s="70" t="s">
        <v>640</v>
      </c>
      <c r="C492" s="71">
        <v>5</v>
      </c>
      <c r="D492" s="72" t="s">
        <v>892</v>
      </c>
      <c r="E492" s="72"/>
      <c r="F492" s="73" t="s">
        <v>691</v>
      </c>
      <c r="G492" s="74" t="s">
        <v>291</v>
      </c>
      <c r="H492" s="73" t="s">
        <v>294</v>
      </c>
      <c r="I492" s="73" t="s">
        <v>756</v>
      </c>
      <c r="J492" s="73" t="s">
        <v>766</v>
      </c>
      <c r="K492" s="73" t="s">
        <v>726</v>
      </c>
      <c r="L492" s="73"/>
      <c r="M492" s="75">
        <v>4</v>
      </c>
      <c r="N492" s="75">
        <v>4</v>
      </c>
      <c r="O492" s="75">
        <v>3</v>
      </c>
      <c r="P492" s="75">
        <v>5</v>
      </c>
      <c r="Q492" s="75">
        <v>3</v>
      </c>
      <c r="R492" s="75">
        <v>3</v>
      </c>
      <c r="S492" s="76">
        <f t="shared" si="91"/>
        <v>16</v>
      </c>
      <c r="T492" s="75"/>
      <c r="U492" s="76">
        <f t="shared" si="90"/>
        <v>0</v>
      </c>
      <c r="V492" s="75"/>
      <c r="W492" s="75"/>
      <c r="X492" s="75"/>
      <c r="Y492" s="76">
        <f t="shared" si="80"/>
        <v>0</v>
      </c>
      <c r="Z492" s="75"/>
      <c r="AA492" s="76">
        <f t="shared" si="81"/>
        <v>0</v>
      </c>
      <c r="AB492" s="75">
        <v>4</v>
      </c>
      <c r="AC492" s="76">
        <f t="shared" si="82"/>
        <v>4</v>
      </c>
      <c r="AD492" s="75"/>
      <c r="AE492" s="75"/>
      <c r="AF492" s="75"/>
      <c r="AG492" s="75"/>
      <c r="AH492" s="76">
        <f>(AD492*'MS-8,9,10 Domain 3 Weights'!$B$2)+(AE492*'MS-8,9,10 Domain 3 Weights'!$B$3)+(AF492*'MS-8,9,10 Domain 3 Weights'!$B$4)+(AG492*'MS-8,9,10 Domain 3 Weights'!$B$5)</f>
        <v>0</v>
      </c>
      <c r="AI492" s="75">
        <v>4</v>
      </c>
      <c r="AJ492" s="75">
        <v>3</v>
      </c>
      <c r="AK492" s="75">
        <v>3</v>
      </c>
      <c r="AL492" s="76">
        <f t="shared" si="83"/>
        <v>10</v>
      </c>
      <c r="AM492" s="78" t="str">
        <f t="shared" si="84"/>
        <v>No</v>
      </c>
      <c r="AN492" s="78" t="str">
        <f t="shared" si="85"/>
        <v>NOT SELECTED</v>
      </c>
      <c r="AO492" s="78" t="str">
        <f t="shared" si="86"/>
        <v>NOT SELECTED</v>
      </c>
      <c r="AP492" s="60" t="s">
        <v>869</v>
      </c>
      <c r="AQ492" s="73"/>
      <c r="AR492" s="73"/>
    </row>
    <row r="493" spans="1:44" ht="64">
      <c r="A493" s="1" t="s">
        <v>685</v>
      </c>
      <c r="B493" s="70" t="s">
        <v>640</v>
      </c>
      <c r="C493" s="71">
        <v>6</v>
      </c>
      <c r="D493" s="72" t="s">
        <v>892</v>
      </c>
      <c r="E493" s="72"/>
      <c r="F493" s="73" t="s">
        <v>692</v>
      </c>
      <c r="G493" s="74" t="s">
        <v>244</v>
      </c>
      <c r="H493" s="73" t="s">
        <v>693</v>
      </c>
      <c r="I493" s="73" t="s">
        <v>756</v>
      </c>
      <c r="J493" s="73" t="s">
        <v>766</v>
      </c>
      <c r="K493" s="73" t="s">
        <v>727</v>
      </c>
      <c r="L493" s="73"/>
      <c r="M493" s="75">
        <v>4</v>
      </c>
      <c r="N493" s="75">
        <v>4</v>
      </c>
      <c r="O493" s="75">
        <v>4</v>
      </c>
      <c r="P493" s="75">
        <v>5</v>
      </c>
      <c r="Q493" s="75">
        <v>3</v>
      </c>
      <c r="R493" s="75">
        <v>3</v>
      </c>
      <c r="S493" s="76">
        <f t="shared" si="91"/>
        <v>17</v>
      </c>
      <c r="T493" s="75"/>
      <c r="U493" s="76">
        <f t="shared" si="90"/>
        <v>0</v>
      </c>
      <c r="V493" s="75"/>
      <c r="W493" s="75"/>
      <c r="X493" s="75"/>
      <c r="Y493" s="76">
        <f t="shared" si="80"/>
        <v>0</v>
      </c>
      <c r="Z493" s="75"/>
      <c r="AA493" s="76">
        <f t="shared" si="81"/>
        <v>0</v>
      </c>
      <c r="AB493" s="75">
        <v>4</v>
      </c>
      <c r="AC493" s="76">
        <f t="shared" si="82"/>
        <v>4</v>
      </c>
      <c r="AD493" s="75"/>
      <c r="AE493" s="75"/>
      <c r="AF493" s="75"/>
      <c r="AG493" s="75"/>
      <c r="AH493" s="76">
        <f>(AD493*'MS-8,9,10 Domain 3 Weights'!$B$2)+(AE493*'MS-8,9,10 Domain 3 Weights'!$B$3)+(AF493*'MS-8,9,10 Domain 3 Weights'!$B$4)+(AG493*'MS-8,9,10 Domain 3 Weights'!$B$5)</f>
        <v>0</v>
      </c>
      <c r="AI493" s="75">
        <v>4</v>
      </c>
      <c r="AJ493" s="75">
        <v>3</v>
      </c>
      <c r="AK493" s="75">
        <v>3</v>
      </c>
      <c r="AL493" s="76">
        <f t="shared" si="83"/>
        <v>10</v>
      </c>
      <c r="AM493" s="78" t="str">
        <f t="shared" si="84"/>
        <v>No</v>
      </c>
      <c r="AN493" s="78" t="str">
        <f t="shared" si="85"/>
        <v>NOT SELECTED</v>
      </c>
      <c r="AO493" s="78" t="str">
        <f t="shared" si="86"/>
        <v>NOT SELECTED</v>
      </c>
      <c r="AP493" s="60" t="s">
        <v>869</v>
      </c>
      <c r="AQ493" s="73"/>
      <c r="AR493" s="73"/>
    </row>
    <row r="494" spans="1:44" ht="39">
      <c r="A494" s="1" t="s">
        <v>685</v>
      </c>
      <c r="B494" s="70" t="s">
        <v>640</v>
      </c>
      <c r="C494" s="71">
        <v>7</v>
      </c>
      <c r="D494" s="72" t="s">
        <v>892</v>
      </c>
      <c r="E494" s="72"/>
      <c r="F494" s="73" t="s">
        <v>694</v>
      </c>
      <c r="G494" s="74" t="s">
        <v>298</v>
      </c>
      <c r="H494" s="73" t="s">
        <v>299</v>
      </c>
      <c r="I494" s="73" t="s">
        <v>756</v>
      </c>
      <c r="J494" s="73" t="s">
        <v>769</v>
      </c>
      <c r="K494" s="73" t="s">
        <v>726</v>
      </c>
      <c r="L494" s="73"/>
      <c r="M494" s="75">
        <v>4</v>
      </c>
      <c r="N494" s="75">
        <v>4</v>
      </c>
      <c r="O494" s="75">
        <v>3</v>
      </c>
      <c r="P494" s="75">
        <v>5</v>
      </c>
      <c r="Q494" s="75">
        <v>3</v>
      </c>
      <c r="R494" s="75">
        <v>3</v>
      </c>
      <c r="S494" s="76">
        <f t="shared" si="91"/>
        <v>16</v>
      </c>
      <c r="T494" s="75"/>
      <c r="U494" s="76">
        <f t="shared" si="90"/>
        <v>0</v>
      </c>
      <c r="V494" s="75"/>
      <c r="W494" s="75"/>
      <c r="X494" s="75"/>
      <c r="Y494" s="76">
        <f t="shared" si="80"/>
        <v>0</v>
      </c>
      <c r="Z494" s="75"/>
      <c r="AA494" s="76">
        <f t="shared" si="81"/>
        <v>0</v>
      </c>
      <c r="AB494" s="75">
        <v>4</v>
      </c>
      <c r="AC494" s="76">
        <f t="shared" si="82"/>
        <v>4</v>
      </c>
      <c r="AD494" s="75"/>
      <c r="AE494" s="75"/>
      <c r="AF494" s="75"/>
      <c r="AG494" s="75"/>
      <c r="AH494" s="76">
        <f>(AD494*'MS-8,9,10 Domain 3 Weights'!$B$2)+(AE494*'MS-8,9,10 Domain 3 Weights'!$B$3)+(AF494*'MS-8,9,10 Domain 3 Weights'!$B$4)+(AG494*'MS-8,9,10 Domain 3 Weights'!$B$5)</f>
        <v>0</v>
      </c>
      <c r="AI494" s="75">
        <v>4</v>
      </c>
      <c r="AJ494" s="75">
        <v>3</v>
      </c>
      <c r="AK494" s="75">
        <v>3</v>
      </c>
      <c r="AL494" s="76">
        <f t="shared" si="83"/>
        <v>10</v>
      </c>
      <c r="AM494" s="78" t="str">
        <f t="shared" si="84"/>
        <v>No</v>
      </c>
      <c r="AN494" s="78" t="str">
        <f t="shared" si="85"/>
        <v>NOT SELECTED</v>
      </c>
      <c r="AO494" s="78" t="str">
        <f t="shared" si="86"/>
        <v>NOT SELECTED</v>
      </c>
      <c r="AP494" s="60" t="s">
        <v>869</v>
      </c>
      <c r="AQ494" s="73"/>
      <c r="AR494" s="73"/>
    </row>
    <row r="495" spans="1:44" ht="62.25" customHeight="1">
      <c r="A495" s="1" t="s">
        <v>685</v>
      </c>
      <c r="B495" s="70" t="s">
        <v>640</v>
      </c>
      <c r="C495" s="71">
        <v>8</v>
      </c>
      <c r="D495" s="72" t="s">
        <v>892</v>
      </c>
      <c r="E495" s="72"/>
      <c r="F495" s="73" t="s">
        <v>695</v>
      </c>
      <c r="G495" s="74" t="s">
        <v>33</v>
      </c>
      <c r="H495" s="73" t="s">
        <v>215</v>
      </c>
      <c r="I495" s="73" t="s">
        <v>756</v>
      </c>
      <c r="J495" s="73" t="s">
        <v>772</v>
      </c>
      <c r="K495" s="73" t="s">
        <v>726</v>
      </c>
      <c r="L495" s="73"/>
      <c r="M495" s="75">
        <v>4</v>
      </c>
      <c r="N495" s="75">
        <v>4</v>
      </c>
      <c r="O495" s="75">
        <v>2</v>
      </c>
      <c r="P495" s="75">
        <v>4</v>
      </c>
      <c r="Q495" s="75">
        <v>3</v>
      </c>
      <c r="R495" s="75">
        <v>3</v>
      </c>
      <c r="S495" s="76">
        <f t="shared" si="91"/>
        <v>14</v>
      </c>
      <c r="T495" s="75"/>
      <c r="U495" s="76">
        <f t="shared" si="90"/>
        <v>0</v>
      </c>
      <c r="V495" s="75"/>
      <c r="W495" s="75"/>
      <c r="X495" s="75"/>
      <c r="Y495" s="76">
        <f t="shared" si="80"/>
        <v>0</v>
      </c>
      <c r="Z495" s="75"/>
      <c r="AA495" s="76">
        <f t="shared" si="81"/>
        <v>0</v>
      </c>
      <c r="AB495" s="75">
        <v>4</v>
      </c>
      <c r="AC495" s="76">
        <f t="shared" si="82"/>
        <v>4</v>
      </c>
      <c r="AD495" s="75"/>
      <c r="AE495" s="75"/>
      <c r="AF495" s="75"/>
      <c r="AG495" s="75"/>
      <c r="AH495" s="76">
        <f>(AD495*'MS-8,9,10 Domain 3 Weights'!$B$2)+(AE495*'MS-8,9,10 Domain 3 Weights'!$B$3)+(AF495*'MS-8,9,10 Domain 3 Weights'!$B$4)+(AG495*'MS-8,9,10 Domain 3 Weights'!$B$5)</f>
        <v>0</v>
      </c>
      <c r="AI495" s="75">
        <v>4</v>
      </c>
      <c r="AJ495" s="75">
        <v>3</v>
      </c>
      <c r="AK495" s="75">
        <v>3</v>
      </c>
      <c r="AL495" s="76">
        <f t="shared" si="83"/>
        <v>10</v>
      </c>
      <c r="AM495" s="78" t="str">
        <f t="shared" si="84"/>
        <v>No</v>
      </c>
      <c r="AN495" s="78" t="str">
        <f t="shared" si="85"/>
        <v>NOT SELECTED</v>
      </c>
      <c r="AO495" s="78" t="str">
        <f t="shared" si="86"/>
        <v>NOT SELECTED</v>
      </c>
      <c r="AP495" s="60" t="s">
        <v>869</v>
      </c>
      <c r="AQ495" s="73"/>
      <c r="AR495" s="73"/>
    </row>
    <row r="496" spans="1:44" ht="48">
      <c r="A496" s="1" t="s">
        <v>685</v>
      </c>
      <c r="B496" s="70" t="s">
        <v>640</v>
      </c>
      <c r="C496" s="71">
        <v>9</v>
      </c>
      <c r="D496" s="72" t="s">
        <v>892</v>
      </c>
      <c r="E496" s="72"/>
      <c r="F496" s="73" t="s">
        <v>696</v>
      </c>
      <c r="G496" s="74" t="s">
        <v>33</v>
      </c>
      <c r="H496" s="73" t="s">
        <v>215</v>
      </c>
      <c r="I496" s="73" t="s">
        <v>756</v>
      </c>
      <c r="J496" s="73" t="s">
        <v>772</v>
      </c>
      <c r="K496" s="73" t="s">
        <v>726</v>
      </c>
      <c r="L496" s="73"/>
      <c r="M496" s="75">
        <v>4</v>
      </c>
      <c r="N496" s="75">
        <v>4</v>
      </c>
      <c r="O496" s="75">
        <v>3</v>
      </c>
      <c r="P496" s="75">
        <v>5</v>
      </c>
      <c r="Q496" s="75">
        <v>3</v>
      </c>
      <c r="R496" s="75">
        <v>3</v>
      </c>
      <c r="S496" s="76">
        <f t="shared" si="91"/>
        <v>16</v>
      </c>
      <c r="T496" s="75"/>
      <c r="U496" s="76">
        <f t="shared" si="90"/>
        <v>0</v>
      </c>
      <c r="V496" s="75"/>
      <c r="W496" s="75"/>
      <c r="X496" s="75"/>
      <c r="Y496" s="76">
        <f t="shared" si="80"/>
        <v>0</v>
      </c>
      <c r="Z496" s="75"/>
      <c r="AA496" s="76">
        <f t="shared" si="81"/>
        <v>0</v>
      </c>
      <c r="AB496" s="75">
        <v>5</v>
      </c>
      <c r="AC496" s="76">
        <f t="shared" si="82"/>
        <v>5</v>
      </c>
      <c r="AD496" s="75"/>
      <c r="AE496" s="75"/>
      <c r="AF496" s="75"/>
      <c r="AG496" s="75"/>
      <c r="AH496" s="76">
        <f>(AD496*'MS-8,9,10 Domain 3 Weights'!$B$2)+(AE496*'MS-8,9,10 Domain 3 Weights'!$B$3)+(AF496*'MS-8,9,10 Domain 3 Weights'!$B$4)+(AG496*'MS-8,9,10 Domain 3 Weights'!$B$5)</f>
        <v>0</v>
      </c>
      <c r="AI496" s="75">
        <v>4</v>
      </c>
      <c r="AJ496" s="75">
        <v>3</v>
      </c>
      <c r="AK496" s="75">
        <v>3</v>
      </c>
      <c r="AL496" s="76">
        <f t="shared" si="83"/>
        <v>10</v>
      </c>
      <c r="AM496" s="78" t="str">
        <f t="shared" si="84"/>
        <v>Yes</v>
      </c>
      <c r="AN496" s="78" t="str">
        <f t="shared" si="85"/>
        <v>SELECTED</v>
      </c>
      <c r="AO496" s="78" t="str">
        <f t="shared" si="86"/>
        <v>NOT SELECTED</v>
      </c>
      <c r="AP496" s="60" t="s">
        <v>869</v>
      </c>
      <c r="AQ496" s="73"/>
      <c r="AR496" s="73"/>
    </row>
    <row r="497" spans="1:44" ht="64">
      <c r="A497" s="1" t="s">
        <v>685</v>
      </c>
      <c r="B497" s="70" t="s">
        <v>640</v>
      </c>
      <c r="C497" s="71">
        <v>10</v>
      </c>
      <c r="D497" s="72" t="s">
        <v>892</v>
      </c>
      <c r="E497" s="72"/>
      <c r="F497" s="73" t="s">
        <v>697</v>
      </c>
      <c r="G497" s="74" t="s">
        <v>244</v>
      </c>
      <c r="H497" s="73" t="s">
        <v>698</v>
      </c>
      <c r="I497" s="73" t="s">
        <v>756</v>
      </c>
      <c r="J497" s="73" t="s">
        <v>766</v>
      </c>
      <c r="K497" s="73" t="s">
        <v>727</v>
      </c>
      <c r="L497" s="73"/>
      <c r="M497" s="75">
        <v>4</v>
      </c>
      <c r="N497" s="75">
        <v>4</v>
      </c>
      <c r="O497" s="75">
        <v>3</v>
      </c>
      <c r="P497" s="75">
        <v>4</v>
      </c>
      <c r="Q497" s="75">
        <v>3</v>
      </c>
      <c r="R497" s="75">
        <v>3</v>
      </c>
      <c r="S497" s="76">
        <f t="shared" si="91"/>
        <v>15</v>
      </c>
      <c r="T497" s="75"/>
      <c r="U497" s="76">
        <f t="shared" si="90"/>
        <v>0</v>
      </c>
      <c r="V497" s="75"/>
      <c r="W497" s="75"/>
      <c r="X497" s="75"/>
      <c r="Y497" s="76">
        <f t="shared" si="80"/>
        <v>0</v>
      </c>
      <c r="Z497" s="75"/>
      <c r="AA497" s="76">
        <f t="shared" si="81"/>
        <v>0</v>
      </c>
      <c r="AB497" s="75">
        <v>4</v>
      </c>
      <c r="AC497" s="76">
        <f t="shared" si="82"/>
        <v>4</v>
      </c>
      <c r="AD497" s="75"/>
      <c r="AE497" s="75"/>
      <c r="AF497" s="75"/>
      <c r="AG497" s="75"/>
      <c r="AH497" s="76">
        <f>(AD497*'MS-8,9,10 Domain 3 Weights'!$B$2)+(AE497*'MS-8,9,10 Domain 3 Weights'!$B$3)+(AF497*'MS-8,9,10 Domain 3 Weights'!$B$4)+(AG497*'MS-8,9,10 Domain 3 Weights'!$B$5)</f>
        <v>0</v>
      </c>
      <c r="AI497" s="75">
        <v>4</v>
      </c>
      <c r="AJ497" s="75">
        <v>3</v>
      </c>
      <c r="AK497" s="75">
        <v>3</v>
      </c>
      <c r="AL497" s="76">
        <f t="shared" si="83"/>
        <v>10</v>
      </c>
      <c r="AM497" s="78" t="str">
        <f t="shared" si="84"/>
        <v>No</v>
      </c>
      <c r="AN497" s="78" t="str">
        <f t="shared" si="85"/>
        <v>NOT SELECTED</v>
      </c>
      <c r="AO497" s="78" t="str">
        <f t="shared" si="86"/>
        <v>NOT SELECTED</v>
      </c>
      <c r="AP497" s="60" t="s">
        <v>869</v>
      </c>
      <c r="AQ497" s="73"/>
      <c r="AR497" s="73"/>
    </row>
    <row r="498" spans="1:44" ht="64">
      <c r="A498" s="1" t="s">
        <v>685</v>
      </c>
      <c r="B498" s="70" t="s">
        <v>640</v>
      </c>
      <c r="C498" s="71">
        <v>11</v>
      </c>
      <c r="D498" s="72" t="s">
        <v>892</v>
      </c>
      <c r="E498" s="72"/>
      <c r="F498" s="73" t="s">
        <v>699</v>
      </c>
      <c r="G498" s="74" t="s">
        <v>244</v>
      </c>
      <c r="H498" s="73" t="s">
        <v>693</v>
      </c>
      <c r="I498" s="73" t="s">
        <v>756</v>
      </c>
      <c r="J498" s="73" t="s">
        <v>761</v>
      </c>
      <c r="K498" s="73" t="s">
        <v>727</v>
      </c>
      <c r="L498" s="73"/>
      <c r="M498" s="75">
        <v>4</v>
      </c>
      <c r="N498" s="75">
        <v>4</v>
      </c>
      <c r="O498" s="75">
        <v>3</v>
      </c>
      <c r="P498" s="75">
        <v>4</v>
      </c>
      <c r="Q498" s="75">
        <v>3</v>
      </c>
      <c r="R498" s="75">
        <v>3</v>
      </c>
      <c r="S498" s="76">
        <f t="shared" si="91"/>
        <v>15</v>
      </c>
      <c r="T498" s="75"/>
      <c r="U498" s="76">
        <f t="shared" si="90"/>
        <v>0</v>
      </c>
      <c r="V498" s="75"/>
      <c r="W498" s="75"/>
      <c r="X498" s="75"/>
      <c r="Y498" s="76">
        <f t="shared" si="80"/>
        <v>0</v>
      </c>
      <c r="Z498" s="75"/>
      <c r="AA498" s="76">
        <f t="shared" si="81"/>
        <v>0</v>
      </c>
      <c r="AB498" s="75">
        <v>4</v>
      </c>
      <c r="AC498" s="76">
        <f t="shared" si="82"/>
        <v>4</v>
      </c>
      <c r="AD498" s="75"/>
      <c r="AE498" s="75"/>
      <c r="AF498" s="75"/>
      <c r="AG498" s="75"/>
      <c r="AH498" s="76">
        <f>(AD498*'MS-8,9,10 Domain 3 Weights'!$B$2)+(AE498*'MS-8,9,10 Domain 3 Weights'!$B$3)+(AF498*'MS-8,9,10 Domain 3 Weights'!$B$4)+(AG498*'MS-8,9,10 Domain 3 Weights'!$B$5)</f>
        <v>0</v>
      </c>
      <c r="AI498" s="75">
        <v>4</v>
      </c>
      <c r="AJ498" s="75">
        <v>3</v>
      </c>
      <c r="AK498" s="75">
        <v>3</v>
      </c>
      <c r="AL498" s="76">
        <f t="shared" si="83"/>
        <v>10</v>
      </c>
      <c r="AM498" s="78" t="str">
        <f t="shared" si="84"/>
        <v>No</v>
      </c>
      <c r="AN498" s="78" t="str">
        <f t="shared" si="85"/>
        <v>NOT SELECTED</v>
      </c>
      <c r="AO498" s="78" t="str">
        <f t="shared" si="86"/>
        <v>NOT SELECTED</v>
      </c>
      <c r="AP498" s="60" t="s">
        <v>868</v>
      </c>
      <c r="AQ498" s="73"/>
      <c r="AR498" s="73" t="s">
        <v>859</v>
      </c>
    </row>
    <row r="499" spans="1:44" ht="31.5" customHeight="1">
      <c r="A499" s="1" t="s">
        <v>685</v>
      </c>
      <c r="B499" s="70" t="s">
        <v>640</v>
      </c>
      <c r="C499" s="71">
        <v>12</v>
      </c>
      <c r="D499" s="72" t="s">
        <v>892</v>
      </c>
      <c r="E499" s="72"/>
      <c r="F499" s="73" t="s">
        <v>700</v>
      </c>
      <c r="G499" s="74" t="s">
        <v>291</v>
      </c>
      <c r="H499" s="73" t="s">
        <v>655</v>
      </c>
      <c r="I499" s="73" t="s">
        <v>756</v>
      </c>
      <c r="J499" s="73" t="s">
        <v>766</v>
      </c>
      <c r="K499" s="73" t="s">
        <v>727</v>
      </c>
      <c r="L499" s="73" t="s">
        <v>16</v>
      </c>
      <c r="M499" s="75">
        <v>4</v>
      </c>
      <c r="N499" s="75">
        <v>4</v>
      </c>
      <c r="O499" s="75">
        <v>3</v>
      </c>
      <c r="P499" s="75">
        <v>5</v>
      </c>
      <c r="Q499" s="75">
        <v>3</v>
      </c>
      <c r="R499" s="75">
        <v>3</v>
      </c>
      <c r="S499" s="76">
        <f t="shared" si="91"/>
        <v>16</v>
      </c>
      <c r="T499" s="75"/>
      <c r="U499" s="76">
        <f t="shared" si="90"/>
        <v>0</v>
      </c>
      <c r="V499" s="75"/>
      <c r="W499" s="75"/>
      <c r="X499" s="75"/>
      <c r="Y499" s="76">
        <f t="shared" si="80"/>
        <v>0</v>
      </c>
      <c r="Z499" s="75"/>
      <c r="AA499" s="76">
        <f t="shared" si="81"/>
        <v>0</v>
      </c>
      <c r="AB499" s="75">
        <v>4</v>
      </c>
      <c r="AC499" s="76">
        <f t="shared" si="82"/>
        <v>4</v>
      </c>
      <c r="AD499" s="75"/>
      <c r="AE499" s="75"/>
      <c r="AF499" s="75"/>
      <c r="AG499" s="75"/>
      <c r="AH499" s="76">
        <f>(AD499*'MS-8,9,10 Domain 3 Weights'!$B$2)+(AE499*'MS-8,9,10 Domain 3 Weights'!$B$3)+(AF499*'MS-8,9,10 Domain 3 Weights'!$B$4)+(AG499*'MS-8,9,10 Domain 3 Weights'!$B$5)</f>
        <v>0</v>
      </c>
      <c r="AI499" s="75">
        <v>4</v>
      </c>
      <c r="AJ499" s="75">
        <v>3</v>
      </c>
      <c r="AK499" s="75">
        <v>3</v>
      </c>
      <c r="AL499" s="76">
        <f t="shared" si="83"/>
        <v>10</v>
      </c>
      <c r="AM499" s="78" t="str">
        <f t="shared" si="84"/>
        <v>No</v>
      </c>
      <c r="AN499" s="78" t="str">
        <f t="shared" si="85"/>
        <v>NOT SELECTED</v>
      </c>
      <c r="AO499" s="78" t="str">
        <f t="shared" si="86"/>
        <v>NOT SELECTED</v>
      </c>
      <c r="AP499" s="60" t="s">
        <v>869</v>
      </c>
      <c r="AQ499" s="73"/>
      <c r="AR499" s="73"/>
    </row>
    <row r="500" spans="1:44" ht="30.75" customHeight="1">
      <c r="A500" s="1" t="s">
        <v>685</v>
      </c>
      <c r="B500" s="70" t="s">
        <v>640</v>
      </c>
      <c r="C500" s="71">
        <v>13</v>
      </c>
      <c r="D500" s="72" t="s">
        <v>892</v>
      </c>
      <c r="E500" s="72"/>
      <c r="F500" s="73" t="s">
        <v>701</v>
      </c>
      <c r="G500" s="74" t="s">
        <v>43</v>
      </c>
      <c r="H500" s="73" t="s">
        <v>702</v>
      </c>
      <c r="I500" s="73" t="s">
        <v>756</v>
      </c>
      <c r="J500" s="73" t="s">
        <v>766</v>
      </c>
      <c r="K500" s="73" t="s">
        <v>727</v>
      </c>
      <c r="L500" s="73"/>
      <c r="M500" s="75">
        <v>4</v>
      </c>
      <c r="N500" s="75">
        <v>4</v>
      </c>
      <c r="O500" s="75">
        <v>3</v>
      </c>
      <c r="P500" s="75">
        <v>5</v>
      </c>
      <c r="Q500" s="75">
        <v>3</v>
      </c>
      <c r="R500" s="75">
        <v>3</v>
      </c>
      <c r="S500" s="76">
        <f t="shared" si="91"/>
        <v>16</v>
      </c>
      <c r="T500" s="75"/>
      <c r="U500" s="76">
        <f t="shared" si="90"/>
        <v>0</v>
      </c>
      <c r="V500" s="75"/>
      <c r="W500" s="75"/>
      <c r="X500" s="75"/>
      <c r="Y500" s="76">
        <f t="shared" si="80"/>
        <v>0</v>
      </c>
      <c r="Z500" s="75"/>
      <c r="AA500" s="76">
        <f t="shared" si="81"/>
        <v>0</v>
      </c>
      <c r="AB500" s="75">
        <v>5</v>
      </c>
      <c r="AC500" s="76">
        <f t="shared" si="82"/>
        <v>5</v>
      </c>
      <c r="AD500" s="75"/>
      <c r="AE500" s="75"/>
      <c r="AF500" s="75"/>
      <c r="AG500" s="75"/>
      <c r="AH500" s="76">
        <f>(AD500*'MS-8,9,10 Domain 3 Weights'!$B$2)+(AE500*'MS-8,9,10 Domain 3 Weights'!$B$3)+(AF500*'MS-8,9,10 Domain 3 Weights'!$B$4)+(AG500*'MS-8,9,10 Domain 3 Weights'!$B$5)</f>
        <v>0</v>
      </c>
      <c r="AI500" s="75">
        <v>4</v>
      </c>
      <c r="AJ500" s="75">
        <v>3</v>
      </c>
      <c r="AK500" s="75">
        <v>3</v>
      </c>
      <c r="AL500" s="76">
        <f t="shared" si="83"/>
        <v>10</v>
      </c>
      <c r="AM500" s="78" t="str">
        <f t="shared" si="84"/>
        <v>Yes</v>
      </c>
      <c r="AN500" s="78" t="str">
        <f t="shared" si="85"/>
        <v>SELECTED</v>
      </c>
      <c r="AO500" s="78" t="str">
        <f t="shared" si="86"/>
        <v>NOT SELECTED</v>
      </c>
      <c r="AP500" s="60" t="s">
        <v>869</v>
      </c>
      <c r="AQ500" s="73"/>
      <c r="AR500" s="73" t="s">
        <v>860</v>
      </c>
    </row>
    <row r="501" spans="1:44" ht="39.75" customHeight="1">
      <c r="A501" s="1" t="s">
        <v>685</v>
      </c>
      <c r="B501" s="70" t="s">
        <v>640</v>
      </c>
      <c r="C501" s="71">
        <v>14</v>
      </c>
      <c r="D501" s="72" t="s">
        <v>892</v>
      </c>
      <c r="E501" s="72"/>
      <c r="F501" s="73" t="s">
        <v>703</v>
      </c>
      <c r="G501" s="74" t="s">
        <v>482</v>
      </c>
      <c r="H501" s="73" t="s">
        <v>704</v>
      </c>
      <c r="I501" s="73" t="s">
        <v>756</v>
      </c>
      <c r="J501" s="73" t="s">
        <v>766</v>
      </c>
      <c r="K501" s="73" t="s">
        <v>726</v>
      </c>
      <c r="L501" s="73"/>
      <c r="M501" s="75">
        <v>4</v>
      </c>
      <c r="N501" s="75">
        <v>4</v>
      </c>
      <c r="O501" s="75">
        <v>2</v>
      </c>
      <c r="P501" s="75">
        <v>5</v>
      </c>
      <c r="Q501" s="75">
        <v>3</v>
      </c>
      <c r="R501" s="75">
        <v>3</v>
      </c>
      <c r="S501" s="76">
        <f t="shared" si="91"/>
        <v>15</v>
      </c>
      <c r="T501" s="75"/>
      <c r="U501" s="76">
        <f t="shared" si="90"/>
        <v>0</v>
      </c>
      <c r="V501" s="75"/>
      <c r="W501" s="75"/>
      <c r="X501" s="75"/>
      <c r="Y501" s="76">
        <f t="shared" si="80"/>
        <v>0</v>
      </c>
      <c r="Z501" s="75"/>
      <c r="AA501" s="76">
        <f t="shared" si="81"/>
        <v>0</v>
      </c>
      <c r="AB501" s="75">
        <v>4</v>
      </c>
      <c r="AC501" s="76">
        <f t="shared" si="82"/>
        <v>4</v>
      </c>
      <c r="AD501" s="75"/>
      <c r="AE501" s="75"/>
      <c r="AF501" s="75"/>
      <c r="AG501" s="75"/>
      <c r="AH501" s="76">
        <f>(AD501*'MS-8,9,10 Domain 3 Weights'!$B$2)+(AE501*'MS-8,9,10 Domain 3 Weights'!$B$3)+(AF501*'MS-8,9,10 Domain 3 Weights'!$B$4)+(AG501*'MS-8,9,10 Domain 3 Weights'!$B$5)</f>
        <v>0</v>
      </c>
      <c r="AI501" s="75">
        <v>4</v>
      </c>
      <c r="AJ501" s="75">
        <v>3</v>
      </c>
      <c r="AK501" s="75">
        <v>3</v>
      </c>
      <c r="AL501" s="76">
        <f t="shared" si="83"/>
        <v>10</v>
      </c>
      <c r="AM501" s="78" t="str">
        <f t="shared" si="84"/>
        <v>No</v>
      </c>
      <c r="AN501" s="78" t="str">
        <f t="shared" si="85"/>
        <v>NOT SELECTED</v>
      </c>
      <c r="AO501" s="78" t="str">
        <f t="shared" si="86"/>
        <v>NOT SELECTED</v>
      </c>
      <c r="AP501" s="60" t="s">
        <v>869</v>
      </c>
      <c r="AQ501" s="73"/>
      <c r="AR501" s="73"/>
    </row>
    <row r="502" spans="1:44" ht="40.5" customHeight="1">
      <c r="A502" s="1" t="s">
        <v>685</v>
      </c>
      <c r="B502" s="70" t="s">
        <v>640</v>
      </c>
      <c r="C502" s="71">
        <v>15</v>
      </c>
      <c r="D502" s="72" t="s">
        <v>892</v>
      </c>
      <c r="E502" s="72"/>
      <c r="F502" s="73" t="s">
        <v>705</v>
      </c>
      <c r="G502" s="74" t="s">
        <v>482</v>
      </c>
      <c r="H502" s="73" t="s">
        <v>706</v>
      </c>
      <c r="I502" s="73" t="s">
        <v>756</v>
      </c>
      <c r="J502" s="73" t="s">
        <v>766</v>
      </c>
      <c r="K502" s="73" t="s">
        <v>727</v>
      </c>
      <c r="L502" s="73"/>
      <c r="M502" s="75">
        <v>4</v>
      </c>
      <c r="N502" s="75">
        <v>4</v>
      </c>
      <c r="O502" s="75">
        <v>3</v>
      </c>
      <c r="P502" s="75">
        <v>5</v>
      </c>
      <c r="Q502" s="75">
        <v>3</v>
      </c>
      <c r="R502" s="75">
        <v>3</v>
      </c>
      <c r="S502" s="76">
        <f t="shared" si="91"/>
        <v>16</v>
      </c>
      <c r="T502" s="75"/>
      <c r="U502" s="76">
        <f t="shared" si="90"/>
        <v>0</v>
      </c>
      <c r="V502" s="75"/>
      <c r="W502" s="75"/>
      <c r="X502" s="75"/>
      <c r="Y502" s="76">
        <f t="shared" si="80"/>
        <v>0</v>
      </c>
      <c r="Z502" s="75"/>
      <c r="AA502" s="76">
        <f t="shared" si="81"/>
        <v>0</v>
      </c>
      <c r="AB502" s="75">
        <v>4</v>
      </c>
      <c r="AC502" s="76">
        <f t="shared" si="82"/>
        <v>4</v>
      </c>
      <c r="AD502" s="75"/>
      <c r="AE502" s="75"/>
      <c r="AF502" s="75"/>
      <c r="AG502" s="75"/>
      <c r="AH502" s="76">
        <f>(AD502*'MS-8,9,10 Domain 3 Weights'!$B$2)+(AE502*'MS-8,9,10 Domain 3 Weights'!$B$3)+(AF502*'MS-8,9,10 Domain 3 Weights'!$B$4)+(AG502*'MS-8,9,10 Domain 3 Weights'!$B$5)</f>
        <v>0</v>
      </c>
      <c r="AI502" s="75">
        <v>4</v>
      </c>
      <c r="AJ502" s="75">
        <v>3</v>
      </c>
      <c r="AK502" s="75">
        <v>3</v>
      </c>
      <c r="AL502" s="76">
        <f t="shared" si="83"/>
        <v>10</v>
      </c>
      <c r="AM502" s="78" t="str">
        <f t="shared" si="84"/>
        <v>No</v>
      </c>
      <c r="AN502" s="78" t="str">
        <f t="shared" si="85"/>
        <v>NOT SELECTED</v>
      </c>
      <c r="AO502" s="78" t="str">
        <f t="shared" si="86"/>
        <v>NOT SELECTED</v>
      </c>
      <c r="AP502" s="60" t="s">
        <v>872</v>
      </c>
      <c r="AQ502" s="73"/>
      <c r="AR502" s="73"/>
    </row>
    <row r="503" spans="1:44" ht="55.5" customHeight="1">
      <c r="A503" s="1" t="s">
        <v>707</v>
      </c>
      <c r="B503" s="70" t="s">
        <v>640</v>
      </c>
      <c r="C503" s="71">
        <v>1</v>
      </c>
      <c r="D503" s="72" t="s">
        <v>892</v>
      </c>
      <c r="E503" s="72"/>
      <c r="F503" s="73" t="s">
        <v>708</v>
      </c>
      <c r="G503" s="74" t="s">
        <v>22</v>
      </c>
      <c r="H503" s="73" t="s">
        <v>285</v>
      </c>
      <c r="I503" s="73" t="s">
        <v>756</v>
      </c>
      <c r="J503" s="73" t="s">
        <v>765</v>
      </c>
      <c r="K503" s="73" t="s">
        <v>726</v>
      </c>
      <c r="L503" s="73"/>
      <c r="M503" s="75">
        <v>4</v>
      </c>
      <c r="N503" s="75">
        <v>4</v>
      </c>
      <c r="O503" s="75">
        <v>4</v>
      </c>
      <c r="P503" s="75">
        <v>4</v>
      </c>
      <c r="Q503" s="75">
        <v>3</v>
      </c>
      <c r="R503" s="75">
        <v>3</v>
      </c>
      <c r="S503" s="76">
        <f t="shared" si="91"/>
        <v>16</v>
      </c>
      <c r="T503" s="75"/>
      <c r="U503" s="76">
        <f t="shared" si="90"/>
        <v>0</v>
      </c>
      <c r="V503" s="75"/>
      <c r="W503" s="75"/>
      <c r="X503" s="75"/>
      <c r="Y503" s="76">
        <f t="shared" si="80"/>
        <v>0</v>
      </c>
      <c r="Z503" s="75"/>
      <c r="AA503" s="76">
        <f t="shared" si="81"/>
        <v>0</v>
      </c>
      <c r="AB503" s="75">
        <v>4</v>
      </c>
      <c r="AC503" s="76">
        <f t="shared" si="82"/>
        <v>4</v>
      </c>
      <c r="AD503" s="75"/>
      <c r="AE503" s="75"/>
      <c r="AF503" s="75"/>
      <c r="AG503" s="75"/>
      <c r="AH503" s="76">
        <f>(AD503*'MS-8,9,10 Domain 3 Weights'!$B$2)+(AE503*'MS-8,9,10 Domain 3 Weights'!$B$3)+(AF503*'MS-8,9,10 Domain 3 Weights'!$B$4)+(AG503*'MS-8,9,10 Domain 3 Weights'!$B$5)</f>
        <v>0</v>
      </c>
      <c r="AI503" s="75">
        <v>3</v>
      </c>
      <c r="AJ503" s="75">
        <v>3</v>
      </c>
      <c r="AK503" s="75">
        <v>3</v>
      </c>
      <c r="AL503" s="76">
        <f t="shared" si="83"/>
        <v>9</v>
      </c>
      <c r="AM503" s="78" t="str">
        <f t="shared" si="84"/>
        <v>No</v>
      </c>
      <c r="AN503" s="78" t="str">
        <f t="shared" si="85"/>
        <v>NOT SELECTED</v>
      </c>
      <c r="AO503" s="78" t="str">
        <f t="shared" si="86"/>
        <v>NOT SELECTED</v>
      </c>
      <c r="AP503" s="60" t="s">
        <v>869</v>
      </c>
      <c r="AQ503" s="73"/>
      <c r="AR503" s="73"/>
    </row>
    <row r="504" spans="1:44" ht="60.75" customHeight="1">
      <c r="A504" s="1" t="s">
        <v>707</v>
      </c>
      <c r="B504" s="70" t="s">
        <v>640</v>
      </c>
      <c r="C504" s="71">
        <v>2</v>
      </c>
      <c r="D504" s="72" t="s">
        <v>892</v>
      </c>
      <c r="E504" s="72"/>
      <c r="F504" s="73" t="s">
        <v>709</v>
      </c>
      <c r="G504" s="74" t="s">
        <v>43</v>
      </c>
      <c r="H504" s="73" t="s">
        <v>172</v>
      </c>
      <c r="I504" s="73" t="s">
        <v>756</v>
      </c>
      <c r="J504" s="73" t="s">
        <v>768</v>
      </c>
      <c r="K504" s="73" t="s">
        <v>726</v>
      </c>
      <c r="L504" s="73"/>
      <c r="M504" s="75">
        <v>4</v>
      </c>
      <c r="N504" s="75">
        <v>4</v>
      </c>
      <c r="O504" s="75">
        <v>4</v>
      </c>
      <c r="P504" s="75">
        <v>4</v>
      </c>
      <c r="Q504" s="75">
        <v>3</v>
      </c>
      <c r="R504" s="75">
        <v>3</v>
      </c>
      <c r="S504" s="76">
        <f t="shared" si="91"/>
        <v>16</v>
      </c>
      <c r="T504" s="75"/>
      <c r="U504" s="76">
        <f t="shared" si="90"/>
        <v>0</v>
      </c>
      <c r="V504" s="75"/>
      <c r="W504" s="75"/>
      <c r="X504" s="75"/>
      <c r="Y504" s="76">
        <f t="shared" si="80"/>
        <v>0</v>
      </c>
      <c r="Z504" s="75"/>
      <c r="AA504" s="76">
        <f t="shared" si="81"/>
        <v>0</v>
      </c>
      <c r="AB504" s="75">
        <v>5</v>
      </c>
      <c r="AC504" s="76">
        <f t="shared" si="82"/>
        <v>5</v>
      </c>
      <c r="AD504" s="75"/>
      <c r="AE504" s="75"/>
      <c r="AF504" s="75"/>
      <c r="AG504" s="75"/>
      <c r="AH504" s="76">
        <f>(AD504*'MS-8,9,10 Domain 3 Weights'!$B$2)+(AE504*'MS-8,9,10 Domain 3 Weights'!$B$3)+(AF504*'MS-8,9,10 Domain 3 Weights'!$B$4)+(AG504*'MS-8,9,10 Domain 3 Weights'!$B$5)</f>
        <v>0</v>
      </c>
      <c r="AI504" s="75">
        <v>4</v>
      </c>
      <c r="AJ504" s="75">
        <v>3</v>
      </c>
      <c r="AK504" s="75">
        <v>3</v>
      </c>
      <c r="AL504" s="76">
        <f t="shared" si="83"/>
        <v>10</v>
      </c>
      <c r="AM504" s="78" t="str">
        <f t="shared" si="84"/>
        <v>Yes</v>
      </c>
      <c r="AN504" s="78" t="str">
        <f t="shared" si="85"/>
        <v>SELECTED</v>
      </c>
      <c r="AO504" s="78" t="str">
        <f t="shared" si="86"/>
        <v>NOT SELECTED</v>
      </c>
      <c r="AP504" s="60" t="s">
        <v>869</v>
      </c>
      <c r="AQ504" s="73"/>
      <c r="AR504" s="73"/>
    </row>
    <row r="505" spans="1:44" ht="33.75" customHeight="1">
      <c r="A505" s="1" t="s">
        <v>707</v>
      </c>
      <c r="B505" s="70" t="s">
        <v>640</v>
      </c>
      <c r="C505" s="71">
        <v>3</v>
      </c>
      <c r="D505" s="72" t="s">
        <v>892</v>
      </c>
      <c r="E505" s="72"/>
      <c r="F505" s="73" t="s">
        <v>710</v>
      </c>
      <c r="G505" s="74" t="s">
        <v>291</v>
      </c>
      <c r="H505" s="73" t="s">
        <v>655</v>
      </c>
      <c r="I505" s="73" t="s">
        <v>756</v>
      </c>
      <c r="J505" s="73" t="s">
        <v>766</v>
      </c>
      <c r="K505" s="73" t="s">
        <v>726</v>
      </c>
      <c r="L505" s="73"/>
      <c r="M505" s="75">
        <v>4</v>
      </c>
      <c r="N505" s="75">
        <v>4</v>
      </c>
      <c r="O505" s="75">
        <v>3</v>
      </c>
      <c r="P505" s="75">
        <v>5</v>
      </c>
      <c r="Q505" s="75">
        <v>3</v>
      </c>
      <c r="R505" s="75">
        <v>3</v>
      </c>
      <c r="S505" s="76">
        <f t="shared" si="91"/>
        <v>16</v>
      </c>
      <c r="T505" s="75"/>
      <c r="U505" s="76">
        <f t="shared" si="90"/>
        <v>0</v>
      </c>
      <c r="V505" s="75"/>
      <c r="W505" s="75"/>
      <c r="X505" s="75"/>
      <c r="Y505" s="76">
        <f t="shared" si="80"/>
        <v>0</v>
      </c>
      <c r="Z505" s="75"/>
      <c r="AA505" s="76">
        <f t="shared" si="81"/>
        <v>0</v>
      </c>
      <c r="AB505" s="75">
        <v>5</v>
      </c>
      <c r="AC505" s="76">
        <f t="shared" si="82"/>
        <v>5</v>
      </c>
      <c r="AD505" s="75"/>
      <c r="AE505" s="75"/>
      <c r="AF505" s="75"/>
      <c r="AG505" s="75"/>
      <c r="AH505" s="76">
        <f>(AD505*'MS-8,9,10 Domain 3 Weights'!$B$2)+(AE505*'MS-8,9,10 Domain 3 Weights'!$B$3)+(AF505*'MS-8,9,10 Domain 3 Weights'!$B$4)+(AG505*'MS-8,9,10 Domain 3 Weights'!$B$5)</f>
        <v>0</v>
      </c>
      <c r="AI505" s="75">
        <v>4</v>
      </c>
      <c r="AJ505" s="75">
        <v>3</v>
      </c>
      <c r="AK505" s="75">
        <v>3</v>
      </c>
      <c r="AL505" s="76">
        <f t="shared" si="83"/>
        <v>10</v>
      </c>
      <c r="AM505" s="78" t="str">
        <f t="shared" si="84"/>
        <v>Yes</v>
      </c>
      <c r="AN505" s="78" t="str">
        <f t="shared" si="85"/>
        <v>SELECTED</v>
      </c>
      <c r="AO505" s="78" t="str">
        <f t="shared" si="86"/>
        <v>NOT SELECTED</v>
      </c>
      <c r="AP505" s="60" t="s">
        <v>869</v>
      </c>
      <c r="AQ505" s="73"/>
      <c r="AR505" s="73"/>
    </row>
    <row r="506" spans="1:44" ht="80">
      <c r="A506" s="1" t="s">
        <v>707</v>
      </c>
      <c r="B506" s="70" t="s">
        <v>640</v>
      </c>
      <c r="C506" s="71">
        <v>4</v>
      </c>
      <c r="D506" s="72" t="s">
        <v>892</v>
      </c>
      <c r="E506" s="72"/>
      <c r="F506" s="73" t="s">
        <v>711</v>
      </c>
      <c r="G506" s="74" t="s">
        <v>291</v>
      </c>
      <c r="H506" s="73" t="s">
        <v>655</v>
      </c>
      <c r="I506" s="73" t="s">
        <v>756</v>
      </c>
      <c r="J506" s="73" t="s">
        <v>766</v>
      </c>
      <c r="K506" s="73" t="s">
        <v>726</v>
      </c>
      <c r="L506" s="73"/>
      <c r="M506" s="75">
        <v>4</v>
      </c>
      <c r="N506" s="75">
        <v>4</v>
      </c>
      <c r="O506" s="75">
        <v>3</v>
      </c>
      <c r="P506" s="75">
        <v>5</v>
      </c>
      <c r="Q506" s="75">
        <v>3</v>
      </c>
      <c r="R506" s="75">
        <v>3</v>
      </c>
      <c r="S506" s="76">
        <f t="shared" si="91"/>
        <v>16</v>
      </c>
      <c r="T506" s="75"/>
      <c r="U506" s="76">
        <f t="shared" si="90"/>
        <v>0</v>
      </c>
      <c r="V506" s="75"/>
      <c r="W506" s="75"/>
      <c r="X506" s="75"/>
      <c r="Y506" s="76">
        <f t="shared" si="80"/>
        <v>0</v>
      </c>
      <c r="Z506" s="75"/>
      <c r="AA506" s="76">
        <f t="shared" si="81"/>
        <v>0</v>
      </c>
      <c r="AB506" s="75">
        <v>4</v>
      </c>
      <c r="AC506" s="76">
        <f t="shared" si="82"/>
        <v>4</v>
      </c>
      <c r="AD506" s="75"/>
      <c r="AE506" s="75"/>
      <c r="AF506" s="75"/>
      <c r="AG506" s="75"/>
      <c r="AH506" s="76">
        <f>(AD506*'MS-8,9,10 Domain 3 Weights'!$B$2)+(AE506*'MS-8,9,10 Domain 3 Weights'!$B$3)+(AF506*'MS-8,9,10 Domain 3 Weights'!$B$4)+(AG506*'MS-8,9,10 Domain 3 Weights'!$B$5)</f>
        <v>0</v>
      </c>
      <c r="AI506" s="75">
        <v>3</v>
      </c>
      <c r="AJ506" s="75">
        <v>3</v>
      </c>
      <c r="AK506" s="75">
        <v>3</v>
      </c>
      <c r="AL506" s="76">
        <f t="shared" si="83"/>
        <v>9</v>
      </c>
      <c r="AM506" s="78" t="str">
        <f t="shared" si="84"/>
        <v>No</v>
      </c>
      <c r="AN506" s="78" t="str">
        <f t="shared" si="85"/>
        <v>NOT SELECTED</v>
      </c>
      <c r="AO506" s="78" t="str">
        <f t="shared" si="86"/>
        <v>NOT SELECTED</v>
      </c>
      <c r="AP506" s="60" t="s">
        <v>869</v>
      </c>
      <c r="AQ506" s="73"/>
      <c r="AR506" s="73"/>
    </row>
    <row r="507" spans="1:44" ht="39.75" customHeight="1">
      <c r="A507" s="1" t="s">
        <v>707</v>
      </c>
      <c r="B507" s="70" t="s">
        <v>640</v>
      </c>
      <c r="C507" s="71">
        <v>5</v>
      </c>
      <c r="D507" s="72" t="s">
        <v>892</v>
      </c>
      <c r="E507" s="72"/>
      <c r="F507" s="73" t="s">
        <v>712</v>
      </c>
      <c r="G507" s="74" t="s">
        <v>291</v>
      </c>
      <c r="H507" s="73" t="s">
        <v>655</v>
      </c>
      <c r="I507" s="73" t="s">
        <v>756</v>
      </c>
      <c r="J507" s="73" t="s">
        <v>766</v>
      </c>
      <c r="K507" s="73" t="s">
        <v>726</v>
      </c>
      <c r="L507" s="73"/>
      <c r="M507" s="75">
        <v>3</v>
      </c>
      <c r="N507" s="75">
        <v>4</v>
      </c>
      <c r="O507" s="75">
        <v>4</v>
      </c>
      <c r="P507" s="75">
        <v>3</v>
      </c>
      <c r="Q507" s="75">
        <v>3</v>
      </c>
      <c r="R507" s="75">
        <v>3</v>
      </c>
      <c r="S507" s="76">
        <f t="shared" si="91"/>
        <v>14</v>
      </c>
      <c r="T507" s="75"/>
      <c r="U507" s="76">
        <f t="shared" si="90"/>
        <v>0</v>
      </c>
      <c r="V507" s="75"/>
      <c r="W507" s="75"/>
      <c r="X507" s="75"/>
      <c r="Y507" s="76">
        <f t="shared" si="80"/>
        <v>0</v>
      </c>
      <c r="Z507" s="75"/>
      <c r="AA507" s="76">
        <f t="shared" si="81"/>
        <v>0</v>
      </c>
      <c r="AB507" s="75">
        <v>4</v>
      </c>
      <c r="AC507" s="76">
        <f t="shared" si="82"/>
        <v>4</v>
      </c>
      <c r="AD507" s="75"/>
      <c r="AE507" s="75"/>
      <c r="AF507" s="75"/>
      <c r="AG507" s="75"/>
      <c r="AH507" s="76">
        <f>(AD507*'MS-8,9,10 Domain 3 Weights'!$B$2)+(AE507*'MS-8,9,10 Domain 3 Weights'!$B$3)+(AF507*'MS-8,9,10 Domain 3 Weights'!$B$4)+(AG507*'MS-8,9,10 Domain 3 Weights'!$B$5)</f>
        <v>0</v>
      </c>
      <c r="AI507" s="75">
        <v>3</v>
      </c>
      <c r="AJ507" s="75">
        <v>3</v>
      </c>
      <c r="AK507" s="75">
        <v>3</v>
      </c>
      <c r="AL507" s="76">
        <f t="shared" si="83"/>
        <v>9</v>
      </c>
      <c r="AM507" s="78" t="str">
        <f t="shared" si="84"/>
        <v>No</v>
      </c>
      <c r="AN507" s="78" t="str">
        <f t="shared" si="85"/>
        <v>NOT SELECTED</v>
      </c>
      <c r="AO507" s="78" t="str">
        <f t="shared" si="86"/>
        <v>NOT SELECTED</v>
      </c>
      <c r="AP507" s="60" t="s">
        <v>869</v>
      </c>
      <c r="AQ507" s="73"/>
      <c r="AR507" s="73" t="s">
        <v>939</v>
      </c>
    </row>
    <row r="508" spans="1:44" ht="63.75" customHeight="1">
      <c r="A508" s="1" t="s">
        <v>707</v>
      </c>
      <c r="B508" s="70" t="s">
        <v>640</v>
      </c>
      <c r="C508" s="71">
        <v>6</v>
      </c>
      <c r="D508" s="72" t="s">
        <v>892</v>
      </c>
      <c r="E508" s="72"/>
      <c r="F508" s="73" t="s">
        <v>713</v>
      </c>
      <c r="G508" s="74" t="s">
        <v>291</v>
      </c>
      <c r="H508" s="73" t="s">
        <v>655</v>
      </c>
      <c r="I508" s="73" t="s">
        <v>756</v>
      </c>
      <c r="J508" s="73" t="s">
        <v>766</v>
      </c>
      <c r="K508" s="73" t="s">
        <v>726</v>
      </c>
      <c r="L508" s="73"/>
      <c r="M508" s="75">
        <v>3</v>
      </c>
      <c r="N508" s="75">
        <v>4</v>
      </c>
      <c r="O508" s="75">
        <v>3</v>
      </c>
      <c r="P508" s="75">
        <v>3</v>
      </c>
      <c r="Q508" s="75">
        <v>3</v>
      </c>
      <c r="R508" s="75">
        <v>3</v>
      </c>
      <c r="S508" s="76">
        <f t="shared" si="91"/>
        <v>13</v>
      </c>
      <c r="T508" s="75"/>
      <c r="U508" s="76">
        <f t="shared" si="90"/>
        <v>0</v>
      </c>
      <c r="V508" s="75"/>
      <c r="W508" s="75"/>
      <c r="X508" s="75"/>
      <c r="Y508" s="76">
        <f t="shared" si="80"/>
        <v>0</v>
      </c>
      <c r="Z508" s="75"/>
      <c r="AA508" s="76">
        <f t="shared" si="81"/>
        <v>0</v>
      </c>
      <c r="AB508" s="75">
        <v>4</v>
      </c>
      <c r="AC508" s="76">
        <f t="shared" si="82"/>
        <v>4</v>
      </c>
      <c r="AD508" s="75"/>
      <c r="AE508" s="75"/>
      <c r="AF508" s="75"/>
      <c r="AG508" s="75"/>
      <c r="AH508" s="76">
        <f>(AD508*'MS-8,9,10 Domain 3 Weights'!$B$2)+(AE508*'MS-8,9,10 Domain 3 Weights'!$B$3)+(AF508*'MS-8,9,10 Domain 3 Weights'!$B$4)+(AG508*'MS-8,9,10 Domain 3 Weights'!$B$5)</f>
        <v>0</v>
      </c>
      <c r="AI508" s="75">
        <v>3</v>
      </c>
      <c r="AJ508" s="75">
        <v>3</v>
      </c>
      <c r="AK508" s="75">
        <v>3</v>
      </c>
      <c r="AL508" s="76">
        <f t="shared" si="83"/>
        <v>9</v>
      </c>
      <c r="AM508" s="78" t="str">
        <f t="shared" si="84"/>
        <v>No</v>
      </c>
      <c r="AN508" s="78" t="str">
        <f t="shared" si="85"/>
        <v>NOT SELECTED</v>
      </c>
      <c r="AO508" s="78" t="str">
        <f t="shared" si="86"/>
        <v>NOT SELECTED</v>
      </c>
      <c r="AP508" s="60" t="s">
        <v>869</v>
      </c>
      <c r="AQ508" s="73"/>
      <c r="AR508" s="73" t="s">
        <v>940</v>
      </c>
    </row>
    <row r="509" spans="1:44" ht="80">
      <c r="A509" s="1" t="s">
        <v>707</v>
      </c>
      <c r="B509" s="70" t="s">
        <v>640</v>
      </c>
      <c r="C509" s="71">
        <v>7</v>
      </c>
      <c r="D509" s="72" t="s">
        <v>892</v>
      </c>
      <c r="E509" s="72"/>
      <c r="F509" s="73" t="s">
        <v>714</v>
      </c>
      <c r="G509" s="74" t="s">
        <v>291</v>
      </c>
      <c r="H509" s="73" t="s">
        <v>655</v>
      </c>
      <c r="I509" s="73" t="s">
        <v>756</v>
      </c>
      <c r="J509" s="73" t="s">
        <v>766</v>
      </c>
      <c r="K509" s="73" t="s">
        <v>726</v>
      </c>
      <c r="L509" s="73"/>
      <c r="M509" s="75">
        <v>3</v>
      </c>
      <c r="N509" s="75">
        <v>4</v>
      </c>
      <c r="O509" s="75">
        <v>3</v>
      </c>
      <c r="P509" s="75">
        <v>3</v>
      </c>
      <c r="Q509" s="75">
        <v>3</v>
      </c>
      <c r="R509" s="75">
        <v>3</v>
      </c>
      <c r="S509" s="76">
        <f t="shared" si="91"/>
        <v>13</v>
      </c>
      <c r="T509" s="75"/>
      <c r="U509" s="76">
        <f t="shared" si="90"/>
        <v>0</v>
      </c>
      <c r="V509" s="75"/>
      <c r="W509" s="75"/>
      <c r="X509" s="75"/>
      <c r="Y509" s="76">
        <f t="shared" ref="Y509:Y518" si="92">SUM(V509:X509)</f>
        <v>0</v>
      </c>
      <c r="Z509" s="75"/>
      <c r="AA509" s="76">
        <f t="shared" si="81"/>
        <v>0</v>
      </c>
      <c r="AB509" s="75">
        <v>4</v>
      </c>
      <c r="AC509" s="76">
        <f t="shared" si="82"/>
        <v>4</v>
      </c>
      <c r="AD509" s="75"/>
      <c r="AE509" s="75"/>
      <c r="AF509" s="75"/>
      <c r="AG509" s="75"/>
      <c r="AH509" s="76">
        <f>(AD509*'MS-8,9,10 Domain 3 Weights'!$B$2)+(AE509*'MS-8,9,10 Domain 3 Weights'!$B$3)+(AF509*'MS-8,9,10 Domain 3 Weights'!$B$4)+(AG509*'MS-8,9,10 Domain 3 Weights'!$B$5)</f>
        <v>0</v>
      </c>
      <c r="AI509" s="75">
        <v>3</v>
      </c>
      <c r="AJ509" s="75">
        <v>3</v>
      </c>
      <c r="AK509" s="75">
        <v>3</v>
      </c>
      <c r="AL509" s="76">
        <f t="shared" si="83"/>
        <v>9</v>
      </c>
      <c r="AM509" s="78" t="str">
        <f t="shared" si="84"/>
        <v>No</v>
      </c>
      <c r="AN509" s="78" t="str">
        <f t="shared" si="85"/>
        <v>NOT SELECTED</v>
      </c>
      <c r="AO509" s="78" t="str">
        <f t="shared" si="86"/>
        <v>NOT SELECTED</v>
      </c>
      <c r="AP509" s="60" t="s">
        <v>869</v>
      </c>
      <c r="AQ509" s="73"/>
      <c r="AR509" s="73"/>
    </row>
    <row r="510" spans="1:44" ht="80">
      <c r="A510" s="1" t="s">
        <v>707</v>
      </c>
      <c r="B510" s="70" t="s">
        <v>640</v>
      </c>
      <c r="C510" s="71">
        <v>8</v>
      </c>
      <c r="D510" s="72" t="s">
        <v>892</v>
      </c>
      <c r="E510" s="72"/>
      <c r="F510" s="73" t="s">
        <v>715</v>
      </c>
      <c r="G510" s="74" t="s">
        <v>291</v>
      </c>
      <c r="H510" s="73" t="s">
        <v>655</v>
      </c>
      <c r="I510" s="73" t="s">
        <v>756</v>
      </c>
      <c r="J510" s="73" t="s">
        <v>766</v>
      </c>
      <c r="K510" s="73" t="s">
        <v>726</v>
      </c>
      <c r="L510" s="73"/>
      <c r="M510" s="75">
        <v>4</v>
      </c>
      <c r="N510" s="75">
        <v>4</v>
      </c>
      <c r="O510" s="75">
        <v>3</v>
      </c>
      <c r="P510" s="75">
        <v>5</v>
      </c>
      <c r="Q510" s="75">
        <v>3</v>
      </c>
      <c r="R510" s="75">
        <v>3</v>
      </c>
      <c r="S510" s="76">
        <f t="shared" si="91"/>
        <v>16</v>
      </c>
      <c r="T510" s="75"/>
      <c r="U510" s="76">
        <f t="shared" si="90"/>
        <v>0</v>
      </c>
      <c r="V510" s="75"/>
      <c r="W510" s="75"/>
      <c r="X510" s="75"/>
      <c r="Y510" s="76">
        <f t="shared" si="92"/>
        <v>0</v>
      </c>
      <c r="Z510" s="75"/>
      <c r="AA510" s="76">
        <f t="shared" ref="AA510:AA518" si="93">Z510</f>
        <v>0</v>
      </c>
      <c r="AB510" s="75">
        <v>5</v>
      </c>
      <c r="AC510" s="76">
        <f t="shared" ref="AC510:AC518" si="94">AB510</f>
        <v>5</v>
      </c>
      <c r="AD510" s="75"/>
      <c r="AE510" s="75"/>
      <c r="AF510" s="75"/>
      <c r="AG510" s="75"/>
      <c r="AH510" s="76">
        <f>(AD510*'MS-8,9,10 Domain 3 Weights'!$B$2)+(AE510*'MS-8,9,10 Domain 3 Weights'!$B$3)+(AF510*'MS-8,9,10 Domain 3 Weights'!$B$4)+(AG510*'MS-8,9,10 Domain 3 Weights'!$B$5)</f>
        <v>0</v>
      </c>
      <c r="AI510" s="75">
        <v>4</v>
      </c>
      <c r="AJ510" s="75">
        <v>3</v>
      </c>
      <c r="AK510" s="75">
        <v>3</v>
      </c>
      <c r="AL510" s="76">
        <f t="shared" ref="AL510:AL518" si="95">SUM(AI510:AK510)</f>
        <v>10</v>
      </c>
      <c r="AM510" s="78" t="str">
        <f t="shared" si="84"/>
        <v>Yes</v>
      </c>
      <c r="AN510" s="78" t="str">
        <f t="shared" si="85"/>
        <v>SELECTED</v>
      </c>
      <c r="AO510" s="78" t="str">
        <f t="shared" si="86"/>
        <v>NOT SELECTED</v>
      </c>
      <c r="AP510" s="60" t="s">
        <v>869</v>
      </c>
      <c r="AQ510" s="73"/>
      <c r="AR510" s="73" t="s">
        <v>938</v>
      </c>
    </row>
    <row r="511" spans="1:44" ht="50.25" customHeight="1">
      <c r="A511" s="1" t="s">
        <v>707</v>
      </c>
      <c r="B511" s="70" t="s">
        <v>640</v>
      </c>
      <c r="C511" s="71">
        <v>9</v>
      </c>
      <c r="D511" s="72" t="s">
        <v>892</v>
      </c>
      <c r="E511" s="72"/>
      <c r="F511" s="73" t="s">
        <v>716</v>
      </c>
      <c r="G511" s="74" t="s">
        <v>33</v>
      </c>
      <c r="H511" s="73" t="s">
        <v>215</v>
      </c>
      <c r="I511" s="73" t="s">
        <v>756</v>
      </c>
      <c r="J511" s="73" t="s">
        <v>772</v>
      </c>
      <c r="K511" s="73" t="s">
        <v>726</v>
      </c>
      <c r="L511" s="73"/>
      <c r="M511" s="75">
        <v>4</v>
      </c>
      <c r="N511" s="75">
        <v>4</v>
      </c>
      <c r="O511" s="75">
        <v>3</v>
      </c>
      <c r="P511" s="75">
        <v>5</v>
      </c>
      <c r="Q511" s="75">
        <v>3</v>
      </c>
      <c r="R511" s="75">
        <v>3</v>
      </c>
      <c r="S511" s="76">
        <f t="shared" si="91"/>
        <v>16</v>
      </c>
      <c r="T511" s="75"/>
      <c r="U511" s="76">
        <f t="shared" si="90"/>
        <v>0</v>
      </c>
      <c r="V511" s="75"/>
      <c r="W511" s="75"/>
      <c r="X511" s="75"/>
      <c r="Y511" s="76">
        <f t="shared" si="92"/>
        <v>0</v>
      </c>
      <c r="Z511" s="75"/>
      <c r="AA511" s="76">
        <f t="shared" si="93"/>
        <v>0</v>
      </c>
      <c r="AB511" s="75">
        <v>4</v>
      </c>
      <c r="AC511" s="76">
        <f t="shared" si="94"/>
        <v>4</v>
      </c>
      <c r="AD511" s="75"/>
      <c r="AE511" s="75"/>
      <c r="AF511" s="75"/>
      <c r="AG511" s="75"/>
      <c r="AH511" s="76">
        <f>(AD511*'MS-8,9,10 Domain 3 Weights'!$B$2)+(AE511*'MS-8,9,10 Domain 3 Weights'!$B$3)+(AF511*'MS-8,9,10 Domain 3 Weights'!$B$4)+(AG511*'MS-8,9,10 Domain 3 Weights'!$B$5)</f>
        <v>0</v>
      </c>
      <c r="AI511" s="75">
        <v>3</v>
      </c>
      <c r="AJ511" s="75">
        <v>3</v>
      </c>
      <c r="AK511" s="75">
        <v>3</v>
      </c>
      <c r="AL511" s="76">
        <f t="shared" si="95"/>
        <v>9</v>
      </c>
      <c r="AM511" s="78" t="str">
        <f t="shared" ref="AM511:AM518" si="96">IF(OR(U511&gt;=$Q$2,Y511&gt;=$Q$3,AA511&gt;=$Q$4,AC511&gt;=$Q$5,AH511&gt;=$Q$6),"Yes","No")</f>
        <v>No</v>
      </c>
      <c r="AN511" s="78" t="str">
        <f t="shared" ref="AN511:AN518" si="97">IF(AND(S511&gt;=$Q$1,AM511="Yes"),"SELECTED","NOT SELECTED")</f>
        <v>NOT SELECTED</v>
      </c>
      <c r="AO511" s="78" t="str">
        <f t="shared" ref="AO511:AO518" si="98">IF(AND(AN511="SELECTED",AL511&gt;=$Q$7),"CORE","NOT SELECTED")</f>
        <v>NOT SELECTED</v>
      </c>
      <c r="AP511" s="60" t="s">
        <v>869</v>
      </c>
      <c r="AQ511" s="73"/>
      <c r="AR511" s="73"/>
    </row>
    <row r="512" spans="1:44" ht="39">
      <c r="A512" s="1" t="s">
        <v>707</v>
      </c>
      <c r="B512" s="70" t="s">
        <v>640</v>
      </c>
      <c r="C512" s="71">
        <v>10</v>
      </c>
      <c r="D512" s="72" t="s">
        <v>892</v>
      </c>
      <c r="E512" s="72"/>
      <c r="F512" s="73" t="s">
        <v>717</v>
      </c>
      <c r="G512" s="74" t="s">
        <v>30</v>
      </c>
      <c r="H512" s="73" t="s">
        <v>31</v>
      </c>
      <c r="I512" s="73" t="s">
        <v>756</v>
      </c>
      <c r="J512" s="73" t="s">
        <v>767</v>
      </c>
      <c r="K512" s="73" t="s">
        <v>726</v>
      </c>
      <c r="L512" s="73"/>
      <c r="M512" s="75">
        <v>4</v>
      </c>
      <c r="N512" s="75">
        <v>4</v>
      </c>
      <c r="O512" s="75">
        <v>3</v>
      </c>
      <c r="P512" s="75">
        <v>5</v>
      </c>
      <c r="Q512" s="75">
        <v>3</v>
      </c>
      <c r="R512" s="75">
        <v>3</v>
      </c>
      <c r="S512" s="76">
        <f t="shared" si="91"/>
        <v>16</v>
      </c>
      <c r="T512" s="75"/>
      <c r="U512" s="76">
        <f t="shared" si="90"/>
        <v>0</v>
      </c>
      <c r="V512" s="75"/>
      <c r="W512" s="75"/>
      <c r="X512" s="75"/>
      <c r="Y512" s="76">
        <f t="shared" si="92"/>
        <v>0</v>
      </c>
      <c r="Z512" s="75"/>
      <c r="AA512" s="76">
        <f t="shared" si="93"/>
        <v>0</v>
      </c>
      <c r="AB512" s="75">
        <v>4</v>
      </c>
      <c r="AC512" s="76">
        <f t="shared" si="94"/>
        <v>4</v>
      </c>
      <c r="AD512" s="75"/>
      <c r="AE512" s="75"/>
      <c r="AF512" s="75"/>
      <c r="AG512" s="75"/>
      <c r="AH512" s="76">
        <f>(AD512*'MS-8,9,10 Domain 3 Weights'!$B$2)+(AE512*'MS-8,9,10 Domain 3 Weights'!$B$3)+(AF512*'MS-8,9,10 Domain 3 Weights'!$B$4)+(AG512*'MS-8,9,10 Domain 3 Weights'!$B$5)</f>
        <v>0</v>
      </c>
      <c r="AI512" s="75">
        <v>3</v>
      </c>
      <c r="AJ512" s="75">
        <v>3</v>
      </c>
      <c r="AK512" s="75">
        <v>3</v>
      </c>
      <c r="AL512" s="76">
        <f t="shared" si="95"/>
        <v>9</v>
      </c>
      <c r="AM512" s="78" t="str">
        <f t="shared" si="96"/>
        <v>No</v>
      </c>
      <c r="AN512" s="78" t="str">
        <f t="shared" si="97"/>
        <v>NOT SELECTED</v>
      </c>
      <c r="AO512" s="78" t="str">
        <f t="shared" si="98"/>
        <v>NOT SELECTED</v>
      </c>
      <c r="AP512" s="60" t="s">
        <v>862</v>
      </c>
      <c r="AQ512" s="73"/>
      <c r="AR512" s="73"/>
    </row>
    <row r="513" spans="1:44" ht="29.25" customHeight="1">
      <c r="A513" s="1" t="s">
        <v>707</v>
      </c>
      <c r="B513" s="70" t="s">
        <v>640</v>
      </c>
      <c r="C513" s="71">
        <v>11</v>
      </c>
      <c r="D513" s="72" t="s">
        <v>892</v>
      </c>
      <c r="E513" s="72"/>
      <c r="F513" s="73" t="s">
        <v>718</v>
      </c>
      <c r="G513" s="74" t="s">
        <v>291</v>
      </c>
      <c r="H513" s="73" t="s">
        <v>655</v>
      </c>
      <c r="I513" s="73" t="s">
        <v>756</v>
      </c>
      <c r="J513" s="73" t="s">
        <v>766</v>
      </c>
      <c r="K513" s="73" t="s">
        <v>726</v>
      </c>
      <c r="L513" s="73"/>
      <c r="M513" s="75">
        <v>4</v>
      </c>
      <c r="N513" s="75">
        <v>4</v>
      </c>
      <c r="O513" s="75">
        <v>3</v>
      </c>
      <c r="P513" s="75">
        <v>5</v>
      </c>
      <c r="Q513" s="75">
        <v>3</v>
      </c>
      <c r="R513" s="75">
        <v>3</v>
      </c>
      <c r="S513" s="76">
        <f t="shared" si="91"/>
        <v>16</v>
      </c>
      <c r="T513" s="75"/>
      <c r="U513" s="76">
        <f t="shared" si="90"/>
        <v>0</v>
      </c>
      <c r="V513" s="75"/>
      <c r="W513" s="75"/>
      <c r="X513" s="75"/>
      <c r="Y513" s="76">
        <f t="shared" si="92"/>
        <v>0</v>
      </c>
      <c r="Z513" s="75"/>
      <c r="AA513" s="76">
        <f t="shared" si="93"/>
        <v>0</v>
      </c>
      <c r="AB513" s="75">
        <v>5</v>
      </c>
      <c r="AC513" s="76">
        <f t="shared" si="94"/>
        <v>5</v>
      </c>
      <c r="AD513" s="75"/>
      <c r="AE513" s="75"/>
      <c r="AF513" s="75"/>
      <c r="AG513" s="75"/>
      <c r="AH513" s="76">
        <f>(AD513*'MS-8,9,10 Domain 3 Weights'!$B$2)+(AE513*'MS-8,9,10 Domain 3 Weights'!$B$3)+(AF513*'MS-8,9,10 Domain 3 Weights'!$B$4)+(AG513*'MS-8,9,10 Domain 3 Weights'!$B$5)</f>
        <v>0</v>
      </c>
      <c r="AI513" s="75">
        <v>4</v>
      </c>
      <c r="AJ513" s="75">
        <v>3</v>
      </c>
      <c r="AK513" s="75">
        <v>3</v>
      </c>
      <c r="AL513" s="76">
        <f t="shared" si="95"/>
        <v>10</v>
      </c>
      <c r="AM513" s="78" t="str">
        <f t="shared" si="96"/>
        <v>Yes</v>
      </c>
      <c r="AN513" s="78" t="str">
        <f t="shared" si="97"/>
        <v>SELECTED</v>
      </c>
      <c r="AO513" s="78" t="str">
        <f t="shared" si="98"/>
        <v>NOT SELECTED</v>
      </c>
      <c r="AP513" s="60" t="s">
        <v>869</v>
      </c>
      <c r="AQ513" s="73"/>
      <c r="AR513" s="73"/>
    </row>
    <row r="514" spans="1:44" ht="24.75" customHeight="1">
      <c r="A514" s="1" t="s">
        <v>707</v>
      </c>
      <c r="B514" s="70" t="s">
        <v>640</v>
      </c>
      <c r="C514" s="71">
        <v>12</v>
      </c>
      <c r="D514" s="72" t="s">
        <v>892</v>
      </c>
      <c r="E514" s="72"/>
      <c r="F514" s="73" t="s">
        <v>719</v>
      </c>
      <c r="G514" s="74" t="s">
        <v>43</v>
      </c>
      <c r="H514" s="73" t="s">
        <v>702</v>
      </c>
      <c r="I514" s="73" t="s">
        <v>756</v>
      </c>
      <c r="J514" s="73" t="s">
        <v>766</v>
      </c>
      <c r="K514" s="73" t="s">
        <v>727</v>
      </c>
      <c r="L514" s="73"/>
      <c r="M514" s="75">
        <v>4</v>
      </c>
      <c r="N514" s="75">
        <v>4</v>
      </c>
      <c r="O514" s="75">
        <v>3</v>
      </c>
      <c r="P514" s="75">
        <v>5</v>
      </c>
      <c r="Q514" s="75">
        <v>4</v>
      </c>
      <c r="R514" s="75">
        <v>4</v>
      </c>
      <c r="S514" s="76">
        <f t="shared" si="91"/>
        <v>16</v>
      </c>
      <c r="T514" s="75"/>
      <c r="U514" s="76">
        <f t="shared" si="90"/>
        <v>0</v>
      </c>
      <c r="V514" s="75"/>
      <c r="W514" s="75"/>
      <c r="X514" s="75"/>
      <c r="Y514" s="76">
        <f t="shared" si="92"/>
        <v>0</v>
      </c>
      <c r="Z514" s="75"/>
      <c r="AA514" s="76">
        <f t="shared" si="93"/>
        <v>0</v>
      </c>
      <c r="AB514" s="75">
        <v>5</v>
      </c>
      <c r="AC514" s="76">
        <f t="shared" si="94"/>
        <v>5</v>
      </c>
      <c r="AD514" s="75"/>
      <c r="AE514" s="75"/>
      <c r="AF514" s="75"/>
      <c r="AG514" s="75"/>
      <c r="AH514" s="76">
        <f>(AD514*'MS-8,9,10 Domain 3 Weights'!$B$2)+(AE514*'MS-8,9,10 Domain 3 Weights'!$B$3)+(AF514*'MS-8,9,10 Domain 3 Weights'!$B$4)+(AG514*'MS-8,9,10 Domain 3 Weights'!$B$5)</f>
        <v>0</v>
      </c>
      <c r="AI514" s="75">
        <v>4</v>
      </c>
      <c r="AJ514" s="75">
        <v>3</v>
      </c>
      <c r="AK514" s="75">
        <v>3</v>
      </c>
      <c r="AL514" s="76">
        <f t="shared" si="95"/>
        <v>10</v>
      </c>
      <c r="AM514" s="78" t="str">
        <f t="shared" si="96"/>
        <v>Yes</v>
      </c>
      <c r="AN514" s="78" t="str">
        <f t="shared" si="97"/>
        <v>SELECTED</v>
      </c>
      <c r="AO514" s="78" t="str">
        <f t="shared" si="98"/>
        <v>NOT SELECTED</v>
      </c>
      <c r="AP514" s="60" t="s">
        <v>869</v>
      </c>
      <c r="AQ514" s="73"/>
      <c r="AR514" s="73"/>
    </row>
    <row r="515" spans="1:44" ht="34.5" customHeight="1">
      <c r="A515" s="1" t="s">
        <v>707</v>
      </c>
      <c r="B515" s="70" t="s">
        <v>640</v>
      </c>
      <c r="C515" s="71">
        <v>13</v>
      </c>
      <c r="D515" s="72" t="s">
        <v>892</v>
      </c>
      <c r="E515" s="72"/>
      <c r="F515" s="73" t="s">
        <v>720</v>
      </c>
      <c r="G515" s="74" t="s">
        <v>43</v>
      </c>
      <c r="H515" s="73" t="s">
        <v>702</v>
      </c>
      <c r="I515" s="73" t="s">
        <v>756</v>
      </c>
      <c r="J515" s="73" t="s">
        <v>766</v>
      </c>
      <c r="K515" s="73" t="s">
        <v>727</v>
      </c>
      <c r="L515" s="73"/>
      <c r="M515" s="75">
        <v>4</v>
      </c>
      <c r="N515" s="75">
        <v>4</v>
      </c>
      <c r="O515" s="75">
        <v>3</v>
      </c>
      <c r="P515" s="75">
        <v>5</v>
      </c>
      <c r="Q515" s="75">
        <v>4</v>
      </c>
      <c r="R515" s="75">
        <v>4</v>
      </c>
      <c r="S515" s="76">
        <f t="shared" si="91"/>
        <v>16</v>
      </c>
      <c r="T515" s="75"/>
      <c r="U515" s="76">
        <f t="shared" si="90"/>
        <v>0</v>
      </c>
      <c r="V515" s="75"/>
      <c r="W515" s="75"/>
      <c r="X515" s="75"/>
      <c r="Y515" s="76">
        <f t="shared" si="92"/>
        <v>0</v>
      </c>
      <c r="Z515" s="75"/>
      <c r="AA515" s="76">
        <f t="shared" si="93"/>
        <v>0</v>
      </c>
      <c r="AB515" s="75">
        <v>4</v>
      </c>
      <c r="AC515" s="76">
        <f t="shared" si="94"/>
        <v>4</v>
      </c>
      <c r="AD515" s="75"/>
      <c r="AE515" s="75"/>
      <c r="AF515" s="75"/>
      <c r="AG515" s="75"/>
      <c r="AH515" s="76">
        <f>(AD515*'MS-8,9,10 Domain 3 Weights'!$B$2)+(AE515*'MS-8,9,10 Domain 3 Weights'!$B$3)+(AF515*'MS-8,9,10 Domain 3 Weights'!$B$4)+(AG515*'MS-8,9,10 Domain 3 Weights'!$B$5)</f>
        <v>0</v>
      </c>
      <c r="AI515" s="75">
        <v>3</v>
      </c>
      <c r="AJ515" s="75">
        <v>3</v>
      </c>
      <c r="AK515" s="75">
        <v>3</v>
      </c>
      <c r="AL515" s="76">
        <f t="shared" si="95"/>
        <v>9</v>
      </c>
      <c r="AM515" s="78" t="str">
        <f t="shared" si="96"/>
        <v>No</v>
      </c>
      <c r="AN515" s="78" t="str">
        <f t="shared" si="97"/>
        <v>NOT SELECTED</v>
      </c>
      <c r="AO515" s="78" t="str">
        <f t="shared" si="98"/>
        <v>NOT SELECTED</v>
      </c>
      <c r="AP515" s="60" t="s">
        <v>869</v>
      </c>
      <c r="AQ515" s="73"/>
      <c r="AR515" s="73"/>
    </row>
    <row r="516" spans="1:44" ht="96">
      <c r="A516" s="1" t="s">
        <v>707</v>
      </c>
      <c r="B516" s="70" t="s">
        <v>640</v>
      </c>
      <c r="C516" s="71">
        <v>14</v>
      </c>
      <c r="D516" s="72" t="s">
        <v>892</v>
      </c>
      <c r="E516" s="72"/>
      <c r="F516" s="73" t="s">
        <v>721</v>
      </c>
      <c r="G516" s="74" t="s">
        <v>482</v>
      </c>
      <c r="H516" s="73" t="s">
        <v>706</v>
      </c>
      <c r="I516" s="73" t="s">
        <v>756</v>
      </c>
      <c r="J516" s="73" t="s">
        <v>766</v>
      </c>
      <c r="K516" s="73" t="s">
        <v>727</v>
      </c>
      <c r="L516" s="73"/>
      <c r="M516" s="75">
        <v>4</v>
      </c>
      <c r="N516" s="75">
        <v>4</v>
      </c>
      <c r="O516" s="75">
        <v>3</v>
      </c>
      <c r="P516" s="75">
        <v>5</v>
      </c>
      <c r="Q516" s="75">
        <v>3</v>
      </c>
      <c r="R516" s="75">
        <v>3</v>
      </c>
      <c r="S516" s="76">
        <f t="shared" si="91"/>
        <v>16</v>
      </c>
      <c r="T516" s="75"/>
      <c r="U516" s="76">
        <f t="shared" si="90"/>
        <v>0</v>
      </c>
      <c r="V516" s="75"/>
      <c r="W516" s="75"/>
      <c r="X516" s="75"/>
      <c r="Y516" s="76">
        <f t="shared" si="92"/>
        <v>0</v>
      </c>
      <c r="Z516" s="75"/>
      <c r="AA516" s="76">
        <f t="shared" si="93"/>
        <v>0</v>
      </c>
      <c r="AB516" s="75">
        <v>4</v>
      </c>
      <c r="AC516" s="76">
        <f t="shared" si="94"/>
        <v>4</v>
      </c>
      <c r="AD516" s="75"/>
      <c r="AE516" s="75"/>
      <c r="AF516" s="75"/>
      <c r="AG516" s="75"/>
      <c r="AH516" s="76">
        <f>(AD516*'MS-8,9,10 Domain 3 Weights'!$B$2)+(AE516*'MS-8,9,10 Domain 3 Weights'!$B$3)+(AF516*'MS-8,9,10 Domain 3 Weights'!$B$4)+(AG516*'MS-8,9,10 Domain 3 Weights'!$B$5)</f>
        <v>0</v>
      </c>
      <c r="AI516" s="75">
        <v>3</v>
      </c>
      <c r="AJ516" s="75">
        <v>3</v>
      </c>
      <c r="AK516" s="75">
        <v>3</v>
      </c>
      <c r="AL516" s="76">
        <f t="shared" si="95"/>
        <v>9</v>
      </c>
      <c r="AM516" s="78" t="str">
        <f t="shared" si="96"/>
        <v>No</v>
      </c>
      <c r="AN516" s="78" t="str">
        <f t="shared" si="97"/>
        <v>NOT SELECTED</v>
      </c>
      <c r="AO516" s="78" t="str">
        <f t="shared" si="98"/>
        <v>NOT SELECTED</v>
      </c>
      <c r="AP516" s="60" t="s">
        <v>864</v>
      </c>
      <c r="AQ516" s="73"/>
      <c r="AR516" s="73"/>
    </row>
    <row r="517" spans="1:44" ht="52">
      <c r="A517" s="59"/>
      <c r="B517" s="83"/>
      <c r="C517" s="83">
        <v>15</v>
      </c>
      <c r="D517" s="84" t="s">
        <v>892</v>
      </c>
      <c r="E517" s="84"/>
      <c r="F517" s="85" t="s">
        <v>722</v>
      </c>
      <c r="G517" s="73" t="s">
        <v>14</v>
      </c>
      <c r="H517" s="73" t="s">
        <v>723</v>
      </c>
      <c r="I517" s="73" t="s">
        <v>756</v>
      </c>
      <c r="J517" s="85" t="s">
        <v>764</v>
      </c>
      <c r="K517" s="85" t="s">
        <v>726</v>
      </c>
      <c r="L517" s="85"/>
      <c r="M517" s="75">
        <v>4</v>
      </c>
      <c r="N517" s="75">
        <v>4</v>
      </c>
      <c r="O517" s="75">
        <v>3</v>
      </c>
      <c r="P517" s="75">
        <v>5</v>
      </c>
      <c r="Q517" s="75">
        <v>3</v>
      </c>
      <c r="R517" s="75">
        <v>3</v>
      </c>
      <c r="S517" s="76">
        <f t="shared" si="91"/>
        <v>16</v>
      </c>
      <c r="T517" s="75"/>
      <c r="U517" s="76">
        <f t="shared" si="90"/>
        <v>0</v>
      </c>
      <c r="V517" s="75"/>
      <c r="W517" s="75"/>
      <c r="X517" s="75"/>
      <c r="Y517" s="76">
        <f t="shared" si="92"/>
        <v>0</v>
      </c>
      <c r="Z517" s="75"/>
      <c r="AA517" s="76">
        <f t="shared" si="93"/>
        <v>0</v>
      </c>
      <c r="AB517" s="75">
        <v>5</v>
      </c>
      <c r="AC517" s="76">
        <f t="shared" si="94"/>
        <v>5</v>
      </c>
      <c r="AD517" s="75"/>
      <c r="AE517" s="75"/>
      <c r="AF517" s="75"/>
      <c r="AG517" s="75"/>
      <c r="AH517" s="76">
        <f>(AD517*'MS-8,9,10 Domain 3 Weights'!$B$2)+(AE517*'MS-8,9,10 Domain 3 Weights'!$B$3)+(AF517*'MS-8,9,10 Domain 3 Weights'!$B$4)+(AG517*'MS-8,9,10 Domain 3 Weights'!$B$5)</f>
        <v>0</v>
      </c>
      <c r="AI517" s="75">
        <v>4</v>
      </c>
      <c r="AJ517" s="75">
        <v>3</v>
      </c>
      <c r="AK517" s="75">
        <v>3</v>
      </c>
      <c r="AL517" s="76">
        <f t="shared" si="95"/>
        <v>10</v>
      </c>
      <c r="AM517" s="78" t="str">
        <f t="shared" si="96"/>
        <v>Yes</v>
      </c>
      <c r="AN517" s="78" t="str">
        <f t="shared" si="97"/>
        <v>SELECTED</v>
      </c>
      <c r="AO517" s="78" t="str">
        <f t="shared" si="98"/>
        <v>NOT SELECTED</v>
      </c>
      <c r="AP517" s="86" t="s">
        <v>869</v>
      </c>
      <c r="AQ517" s="73"/>
      <c r="AR517" s="85" t="s">
        <v>970</v>
      </c>
    </row>
    <row r="518" spans="1:44" ht="52">
      <c r="A518" s="59"/>
      <c r="B518" s="83"/>
      <c r="C518" s="83">
        <v>16</v>
      </c>
      <c r="D518" s="84" t="s">
        <v>892</v>
      </c>
      <c r="E518" s="84"/>
      <c r="F518" s="85" t="s">
        <v>885</v>
      </c>
      <c r="G518" s="73" t="s">
        <v>22</v>
      </c>
      <c r="H518" s="73" t="s">
        <v>724</v>
      </c>
      <c r="I518" s="73" t="s">
        <v>756</v>
      </c>
      <c r="J518" s="85" t="s">
        <v>765</v>
      </c>
      <c r="K518" s="85" t="s">
        <v>726</v>
      </c>
      <c r="L518" s="85"/>
      <c r="M518" s="75">
        <v>4</v>
      </c>
      <c r="N518" s="75">
        <v>4</v>
      </c>
      <c r="O518" s="75">
        <v>3</v>
      </c>
      <c r="P518" s="75">
        <v>5</v>
      </c>
      <c r="Q518" s="75">
        <v>3</v>
      </c>
      <c r="R518" s="75">
        <v>3</v>
      </c>
      <c r="S518" s="76">
        <f t="shared" si="91"/>
        <v>16</v>
      </c>
      <c r="T518" s="75"/>
      <c r="U518" s="76">
        <f>IF(D518="MS-1",T518*(VLOOKUP(J518,_tbl.MS1,3,FALSE)),T518)</f>
        <v>0</v>
      </c>
      <c r="V518" s="75"/>
      <c r="W518" s="75"/>
      <c r="X518" s="75"/>
      <c r="Y518" s="76">
        <f t="shared" si="92"/>
        <v>0</v>
      </c>
      <c r="Z518" s="75"/>
      <c r="AA518" s="76">
        <f t="shared" si="93"/>
        <v>0</v>
      </c>
      <c r="AB518" s="75">
        <v>5</v>
      </c>
      <c r="AC518" s="76">
        <f t="shared" si="94"/>
        <v>5</v>
      </c>
      <c r="AD518" s="75"/>
      <c r="AE518" s="75"/>
      <c r="AF518" s="75"/>
      <c r="AG518" s="75"/>
      <c r="AH518" s="76">
        <f>(AD518*'MS-8,9,10 Domain 3 Weights'!$B$2)+(AE518*'MS-8,9,10 Domain 3 Weights'!$B$3)+(AF518*'MS-8,9,10 Domain 3 Weights'!$B$4)+(AG518*'MS-8,9,10 Domain 3 Weights'!$B$5)</f>
        <v>0</v>
      </c>
      <c r="AI518" s="75">
        <v>4</v>
      </c>
      <c r="AJ518" s="75">
        <v>3</v>
      </c>
      <c r="AK518" s="75">
        <v>3</v>
      </c>
      <c r="AL518" s="76">
        <f t="shared" si="95"/>
        <v>10</v>
      </c>
      <c r="AM518" s="78" t="str">
        <f t="shared" si="96"/>
        <v>Yes</v>
      </c>
      <c r="AN518" s="78" t="str">
        <f t="shared" si="97"/>
        <v>SELECTED</v>
      </c>
      <c r="AO518" s="78" t="str">
        <f t="shared" si="98"/>
        <v>NOT SELECTED</v>
      </c>
      <c r="AP518" s="86" t="s">
        <v>869</v>
      </c>
      <c r="AQ518" s="73"/>
      <c r="AR518" s="85" t="s">
        <v>971</v>
      </c>
    </row>
  </sheetData>
  <sheetProtection selectLockedCells="1" selectUnlockedCells="1"/>
  <autoFilter ref="A9:AR518" xr:uid="{A968BB01-DBB7-4546-877E-2EBC002B6431}"/>
  <mergeCells count="5">
    <mergeCell ref="AB8:AC8"/>
    <mergeCell ref="T8:AA8"/>
    <mergeCell ref="M8:S8"/>
    <mergeCell ref="AD8:AH8"/>
    <mergeCell ref="AM8:AO8"/>
  </mergeCells>
  <phoneticPr fontId="15" type="noConversion"/>
  <conditionalFormatting sqref="Q10">
    <cfRule type="colorScale" priority="745">
      <colorScale>
        <cfvo type="min"/>
        <cfvo type="max"/>
        <color rgb="FFF8696B"/>
        <color rgb="FFFCFCFF"/>
      </colorScale>
    </cfRule>
  </conditionalFormatting>
  <conditionalFormatting sqref="Q10:R20 Q31:R31 Q34:R34 Q37:R38 Q52:R52 Q116:R116 Q119:R119 Q135:R136 Q152:R152 Q162:R162 R161 Q177:R177 Q192:R192 Q210:R212 Q164:R165 Q171:R171 Q179:R179 Q190:R190 Q154:R156 Q214:R217 Q220:R221 Q245:R245 Q248:R250 Q256:R256 Q254:R254 Q258:R261 Q264:R264 Q266:R266 Q272:R272 Q280:R280 Q421:R422 Q418:R418 R411 Q433:R433 Q424:R424 Q430:R430 Q436:R436 Q438:R438 Q444:R445 R439 Q451:R451 Q464:R466 Q455:R455 Q470:R470 Q488:R488 R489:R490 Q286:R286 Q303:R303 Q305:R307 Q312:R312 Q315:R317 Q329:R329 Q334:R334 Q340:R340 Q344:R344 Q346:R348 Q353:R353 Q351:R351 Q356:R357 Q360:R364 Q374:R374 R371 Q382:R382 Q379:R380 Q393:R393 Q405:R410 Q71:R71 Q106:R108 Q181:R183 Q45:R45 Q47:R47 Q99:R99 Q114:R114 Q130:R132 Q147:R147 Q169:R169 Q159:R159 Q25:R29 Q40:R42 Q55:R55 Q61:R68 Q75:R75 Q80:R80 Q83:R87 Q95:R95 Q141:R142 Q145:R145 Q202:R202 Q197:R199 Q225:R229">
    <cfRule type="cellIs" dxfId="720" priority="743" operator="lessThan">
      <formula>4</formula>
    </cfRule>
    <cfRule type="cellIs" dxfId="719" priority="744" operator="lessThan">
      <formula>3</formula>
    </cfRule>
  </conditionalFormatting>
  <conditionalFormatting sqref="AP10:AP516">
    <cfRule type="expression" dxfId="718" priority="741">
      <formula>CR10</formula>
    </cfRule>
  </conditionalFormatting>
  <conditionalFormatting sqref="AP52">
    <cfRule type="expression" dxfId="717" priority="740">
      <formula>CR52</formula>
    </cfRule>
  </conditionalFormatting>
  <conditionalFormatting sqref="AP327">
    <cfRule type="expression" dxfId="716" priority="458">
      <formula>CR327</formula>
    </cfRule>
  </conditionalFormatting>
  <conditionalFormatting sqref="AP81">
    <cfRule type="expression" dxfId="715" priority="738">
      <formula>CR81</formula>
    </cfRule>
  </conditionalFormatting>
  <conditionalFormatting sqref="AP87">
    <cfRule type="expression" dxfId="714" priority="737">
      <formula>CR87</formula>
    </cfRule>
  </conditionalFormatting>
  <conditionalFormatting sqref="AP106">
    <cfRule type="expression" dxfId="713" priority="736">
      <formula>CR106</formula>
    </cfRule>
  </conditionalFormatting>
  <conditionalFormatting sqref="AP108">
    <cfRule type="expression" dxfId="712" priority="735">
      <formula>CR108</formula>
    </cfRule>
  </conditionalFormatting>
  <conditionalFormatting sqref="AP119">
    <cfRule type="expression" dxfId="711" priority="734">
      <formula>CR119</formula>
    </cfRule>
  </conditionalFormatting>
  <conditionalFormatting sqref="AP135">
    <cfRule type="expression" dxfId="710" priority="733">
      <formula>CR135</formula>
    </cfRule>
  </conditionalFormatting>
  <conditionalFormatting sqref="AP156:AP157">
    <cfRule type="expression" dxfId="709" priority="732">
      <formula>CR156</formula>
    </cfRule>
  </conditionalFormatting>
  <conditionalFormatting sqref="AP192">
    <cfRule type="expression" dxfId="708" priority="730">
      <formula>CR192</formula>
    </cfRule>
  </conditionalFormatting>
  <conditionalFormatting sqref="AP211:AP212">
    <cfRule type="expression" dxfId="707" priority="729">
      <formula>CR211</formula>
    </cfRule>
  </conditionalFormatting>
  <conditionalFormatting sqref="AP234">
    <cfRule type="expression" dxfId="706" priority="728">
      <formula>CR234</formula>
    </cfRule>
  </conditionalFormatting>
  <conditionalFormatting sqref="AP274">
    <cfRule type="expression" dxfId="705" priority="726">
      <formula>CR274</formula>
    </cfRule>
  </conditionalFormatting>
  <conditionalFormatting sqref="AP291:AP294">
    <cfRule type="expression" dxfId="704" priority="725">
      <formula>CR291</formula>
    </cfRule>
  </conditionalFormatting>
  <conditionalFormatting sqref="AP312">
    <cfRule type="expression" dxfId="703" priority="724">
      <formula>CR312</formula>
    </cfRule>
  </conditionalFormatting>
  <conditionalFormatting sqref="AP334">
    <cfRule type="expression" dxfId="702" priority="723">
      <formula>CR334</formula>
    </cfRule>
  </conditionalFormatting>
  <conditionalFormatting sqref="AP345">
    <cfRule type="expression" dxfId="701" priority="722">
      <formula>CR345</formula>
    </cfRule>
  </conditionalFormatting>
  <conditionalFormatting sqref="AP361">
    <cfRule type="expression" dxfId="700" priority="721">
      <formula>CR361</formula>
    </cfRule>
  </conditionalFormatting>
  <conditionalFormatting sqref="AP378">
    <cfRule type="expression" dxfId="699" priority="720">
      <formula>CR378</formula>
    </cfRule>
  </conditionalFormatting>
  <conditionalFormatting sqref="AP390">
    <cfRule type="expression" dxfId="698" priority="719">
      <formula>CR390</formula>
    </cfRule>
  </conditionalFormatting>
  <conditionalFormatting sqref="AP396">
    <cfRule type="expression" dxfId="697" priority="718">
      <formula>CR396</formula>
    </cfRule>
  </conditionalFormatting>
  <conditionalFormatting sqref="AP512">
    <cfRule type="expression" dxfId="696" priority="716">
      <formula>CR512</formula>
    </cfRule>
  </conditionalFormatting>
  <conditionalFormatting sqref="AP210">
    <cfRule type="expression" dxfId="695" priority="649">
      <formula>CR210</formula>
    </cfRule>
  </conditionalFormatting>
  <conditionalFormatting sqref="AP29:AP30">
    <cfRule type="expression" dxfId="694" priority="713">
      <formula>CR29</formula>
    </cfRule>
  </conditionalFormatting>
  <conditionalFormatting sqref="AP34:AP36">
    <cfRule type="expression" dxfId="693" priority="712">
      <formula>CR34</formula>
    </cfRule>
  </conditionalFormatting>
  <conditionalFormatting sqref="AP47:AP48">
    <cfRule type="expression" dxfId="692" priority="711">
      <formula>CR47</formula>
    </cfRule>
  </conditionalFormatting>
  <conditionalFormatting sqref="AP49">
    <cfRule type="expression" dxfId="691" priority="710">
      <formula>CR49</formula>
    </cfRule>
  </conditionalFormatting>
  <conditionalFormatting sqref="AP50">
    <cfRule type="expression" dxfId="690" priority="709">
      <formula>CR50</formula>
    </cfRule>
  </conditionalFormatting>
  <conditionalFormatting sqref="AP51">
    <cfRule type="expression" dxfId="689" priority="708">
      <formula>CR51</formula>
    </cfRule>
  </conditionalFormatting>
  <conditionalFormatting sqref="AP65">
    <cfRule type="expression" dxfId="688" priority="707">
      <formula>CR65</formula>
    </cfRule>
  </conditionalFormatting>
  <conditionalFormatting sqref="AP66">
    <cfRule type="expression" dxfId="687" priority="706">
      <formula>CR66</formula>
    </cfRule>
  </conditionalFormatting>
  <conditionalFormatting sqref="AP67">
    <cfRule type="expression" dxfId="686" priority="705">
      <formula>CR67</formula>
    </cfRule>
  </conditionalFormatting>
  <conditionalFormatting sqref="AP68">
    <cfRule type="expression" dxfId="685" priority="704">
      <formula>CR68</formula>
    </cfRule>
  </conditionalFormatting>
  <conditionalFormatting sqref="AP70">
    <cfRule type="expression" dxfId="684" priority="702">
      <formula>CR70</formula>
    </cfRule>
  </conditionalFormatting>
  <conditionalFormatting sqref="AP83">
    <cfRule type="expression" dxfId="683" priority="701">
      <formula>CR83</formula>
    </cfRule>
  </conditionalFormatting>
  <conditionalFormatting sqref="AP84">
    <cfRule type="expression" dxfId="682" priority="700">
      <formula>CR84</formula>
    </cfRule>
  </conditionalFormatting>
  <conditionalFormatting sqref="AP85">
    <cfRule type="expression" dxfId="681" priority="699">
      <formula>CR85</formula>
    </cfRule>
  </conditionalFormatting>
  <conditionalFormatting sqref="AP86">
    <cfRule type="expression" dxfId="680" priority="698">
      <formula>CR86</formula>
    </cfRule>
  </conditionalFormatting>
  <conditionalFormatting sqref="AP102">
    <cfRule type="expression" dxfId="679" priority="697">
      <formula>CR102</formula>
    </cfRule>
  </conditionalFormatting>
  <conditionalFormatting sqref="AP103">
    <cfRule type="expression" dxfId="678" priority="696">
      <formula>CR103</formula>
    </cfRule>
  </conditionalFormatting>
  <conditionalFormatting sqref="AP104">
    <cfRule type="expression" dxfId="677" priority="695">
      <formula>CR104</formula>
    </cfRule>
  </conditionalFormatting>
  <conditionalFormatting sqref="AP105">
    <cfRule type="expression" dxfId="676" priority="694">
      <formula>CR105</formula>
    </cfRule>
  </conditionalFormatting>
  <conditionalFormatting sqref="AP107">
    <cfRule type="expression" dxfId="675" priority="693">
      <formula>CR107</formula>
    </cfRule>
  </conditionalFormatting>
  <conditionalFormatting sqref="AP114">
    <cfRule type="expression" dxfId="674" priority="692">
      <formula>CR114</formula>
    </cfRule>
  </conditionalFormatting>
  <conditionalFormatting sqref="AP115">
    <cfRule type="expression" dxfId="673" priority="691">
      <formula>CR115</formula>
    </cfRule>
  </conditionalFormatting>
  <conditionalFormatting sqref="AP116">
    <cfRule type="expression" dxfId="672" priority="690">
      <formula>CR116</formula>
    </cfRule>
  </conditionalFormatting>
  <conditionalFormatting sqref="AP117">
    <cfRule type="expression" dxfId="671" priority="689">
      <formula>CR117</formula>
    </cfRule>
  </conditionalFormatting>
  <conditionalFormatting sqref="AP118">
    <cfRule type="expression" dxfId="670" priority="688">
      <formula>CR118</formula>
    </cfRule>
  </conditionalFormatting>
  <conditionalFormatting sqref="AP120">
    <cfRule type="expression" dxfId="669" priority="687">
      <formula>CR120</formula>
    </cfRule>
  </conditionalFormatting>
  <conditionalFormatting sqref="AP130">
    <cfRule type="expression" dxfId="668" priority="686">
      <formula>CR130</formula>
    </cfRule>
  </conditionalFormatting>
  <conditionalFormatting sqref="AP131">
    <cfRule type="expression" dxfId="667" priority="685">
      <formula>CR131</formula>
    </cfRule>
  </conditionalFormatting>
  <conditionalFormatting sqref="AP132">
    <cfRule type="expression" dxfId="666" priority="684">
      <formula>CR132</formula>
    </cfRule>
  </conditionalFormatting>
  <conditionalFormatting sqref="AP133">
    <cfRule type="expression" dxfId="665" priority="683">
      <formula>CR133</formula>
    </cfRule>
  </conditionalFormatting>
  <conditionalFormatting sqref="AP134">
    <cfRule type="expression" dxfId="664" priority="682">
      <formula>CR134</formula>
    </cfRule>
  </conditionalFormatting>
  <conditionalFormatting sqref="AP147">
    <cfRule type="expression" dxfId="663" priority="681">
      <formula>CR147</formula>
    </cfRule>
  </conditionalFormatting>
  <conditionalFormatting sqref="AP148">
    <cfRule type="expression" dxfId="662" priority="680">
      <formula>CR148</formula>
    </cfRule>
  </conditionalFormatting>
  <conditionalFormatting sqref="AP149">
    <cfRule type="expression" dxfId="661" priority="679">
      <formula>CR149</formula>
    </cfRule>
  </conditionalFormatting>
  <conditionalFormatting sqref="AP150">
    <cfRule type="expression" dxfId="660" priority="678">
      <formula>CR150</formula>
    </cfRule>
  </conditionalFormatting>
  <conditionalFormatting sqref="AP151">
    <cfRule type="expression" dxfId="659" priority="677">
      <formula>CR151</formula>
    </cfRule>
  </conditionalFormatting>
  <conditionalFormatting sqref="AP152">
    <cfRule type="expression" dxfId="658" priority="676">
      <formula>CR152</formula>
    </cfRule>
  </conditionalFormatting>
  <conditionalFormatting sqref="AP153">
    <cfRule type="expression" dxfId="657" priority="675">
      <formula>CR153</formula>
    </cfRule>
  </conditionalFormatting>
  <conditionalFormatting sqref="AP159">
    <cfRule type="expression" dxfId="656" priority="674">
      <formula>CR159</formula>
    </cfRule>
  </conditionalFormatting>
  <conditionalFormatting sqref="AP160">
    <cfRule type="expression" dxfId="655" priority="673">
      <formula>CR160</formula>
    </cfRule>
  </conditionalFormatting>
  <conditionalFormatting sqref="AP161">
    <cfRule type="expression" dxfId="654" priority="672">
      <formula>CR161</formula>
    </cfRule>
  </conditionalFormatting>
  <conditionalFormatting sqref="AP163">
    <cfRule type="expression" dxfId="653" priority="671">
      <formula>CR163</formula>
    </cfRule>
  </conditionalFormatting>
  <conditionalFormatting sqref="AP170">
    <cfRule type="expression" dxfId="652" priority="670">
      <formula>CR170</formula>
    </cfRule>
  </conditionalFormatting>
  <conditionalFormatting sqref="AP172">
    <cfRule type="expression" dxfId="651" priority="669">
      <formula>CR172</formula>
    </cfRule>
  </conditionalFormatting>
  <conditionalFormatting sqref="AP173">
    <cfRule type="expression" dxfId="650" priority="668">
      <formula>CR173</formula>
    </cfRule>
  </conditionalFormatting>
  <conditionalFormatting sqref="AP174">
    <cfRule type="expression" dxfId="649" priority="667">
      <formula>CR174</formula>
    </cfRule>
  </conditionalFormatting>
  <conditionalFormatting sqref="AP175">
    <cfRule type="expression" dxfId="648" priority="666">
      <formula>CR175</formula>
    </cfRule>
  </conditionalFormatting>
  <conditionalFormatting sqref="AP176">
    <cfRule type="expression" dxfId="647" priority="665">
      <formula>CR176</formula>
    </cfRule>
  </conditionalFormatting>
  <conditionalFormatting sqref="AP177">
    <cfRule type="expression" dxfId="646" priority="664">
      <formula>CR177</formula>
    </cfRule>
  </conditionalFormatting>
  <conditionalFormatting sqref="AP178">
    <cfRule type="expression" dxfId="645" priority="663">
      <formula>CR178</formula>
    </cfRule>
  </conditionalFormatting>
  <conditionalFormatting sqref="AP179">
    <cfRule type="expression" dxfId="644" priority="662">
      <formula>CR179</formula>
    </cfRule>
  </conditionalFormatting>
  <conditionalFormatting sqref="AP180">
    <cfRule type="expression" dxfId="643" priority="661">
      <formula>CR180</formula>
    </cfRule>
  </conditionalFormatting>
  <conditionalFormatting sqref="AP183">
    <cfRule type="expression" dxfId="642" priority="660">
      <formula>CR183</formula>
    </cfRule>
  </conditionalFormatting>
  <conditionalFormatting sqref="AP189">
    <cfRule type="expression" dxfId="641" priority="659">
      <formula>CR189</formula>
    </cfRule>
  </conditionalFormatting>
  <conditionalFormatting sqref="AP190">
    <cfRule type="expression" dxfId="640" priority="658">
      <formula>CR190</formula>
    </cfRule>
  </conditionalFormatting>
  <conditionalFormatting sqref="AP191">
    <cfRule type="expression" dxfId="639" priority="657">
      <formula>CR191</formula>
    </cfRule>
  </conditionalFormatting>
  <conditionalFormatting sqref="AP203">
    <cfRule type="expression" dxfId="638" priority="656">
      <formula>CR203</formula>
    </cfRule>
  </conditionalFormatting>
  <conditionalFormatting sqref="AP204">
    <cfRule type="expression" dxfId="637" priority="655">
      <formula>CR204</formula>
    </cfRule>
  </conditionalFormatting>
  <conditionalFormatting sqref="AP205">
    <cfRule type="expression" dxfId="636" priority="654">
      <formula>CR205</formula>
    </cfRule>
  </conditionalFormatting>
  <conditionalFormatting sqref="AP206">
    <cfRule type="expression" dxfId="635" priority="653">
      <formula>CR206</formula>
    </cfRule>
  </conditionalFormatting>
  <conditionalFormatting sqref="AP207">
    <cfRule type="expression" dxfId="634" priority="652">
      <formula>CR207</formula>
    </cfRule>
  </conditionalFormatting>
  <conditionalFormatting sqref="AP208">
    <cfRule type="expression" dxfId="633" priority="651">
      <formula>CR208</formula>
    </cfRule>
  </conditionalFormatting>
  <conditionalFormatting sqref="AP209">
    <cfRule type="expression" dxfId="632" priority="650">
      <formula>CR209</formula>
    </cfRule>
  </conditionalFormatting>
  <conditionalFormatting sqref="AP213">
    <cfRule type="expression" dxfId="631" priority="648">
      <formula>CR213</formula>
    </cfRule>
  </conditionalFormatting>
  <conditionalFormatting sqref="AP217">
    <cfRule type="expression" dxfId="630" priority="647">
      <formula>CR217</formula>
    </cfRule>
  </conditionalFormatting>
  <conditionalFormatting sqref="AP218">
    <cfRule type="expression" dxfId="629" priority="646">
      <formula>CR218</formula>
    </cfRule>
  </conditionalFormatting>
  <conditionalFormatting sqref="AP219">
    <cfRule type="expression" dxfId="628" priority="645">
      <formula>CR219</formula>
    </cfRule>
  </conditionalFormatting>
  <conditionalFormatting sqref="AP229">
    <cfRule type="expression" dxfId="627" priority="644">
      <formula>CR229</formula>
    </cfRule>
  </conditionalFormatting>
  <conditionalFormatting sqref="AP230">
    <cfRule type="expression" dxfId="626" priority="643">
      <formula>CR230</formula>
    </cfRule>
  </conditionalFormatting>
  <conditionalFormatting sqref="AP231">
    <cfRule type="expression" dxfId="625" priority="642">
      <formula>CR231</formula>
    </cfRule>
  </conditionalFormatting>
  <conditionalFormatting sqref="AP232">
    <cfRule type="expression" dxfId="624" priority="641">
      <formula>CR232</formula>
    </cfRule>
  </conditionalFormatting>
  <conditionalFormatting sqref="AP233">
    <cfRule type="expression" dxfId="623" priority="640">
      <formula>CR233</formula>
    </cfRule>
  </conditionalFormatting>
  <conditionalFormatting sqref="AP235">
    <cfRule type="expression" dxfId="622" priority="639">
      <formula>CR235</formula>
    </cfRule>
  </conditionalFormatting>
  <conditionalFormatting sqref="AP242">
    <cfRule type="expression" dxfId="621" priority="638">
      <formula>CR242</formula>
    </cfRule>
  </conditionalFormatting>
  <conditionalFormatting sqref="AP243">
    <cfRule type="expression" dxfId="620" priority="637">
      <formula>CR243</formula>
    </cfRule>
  </conditionalFormatting>
  <conditionalFormatting sqref="AP244">
    <cfRule type="expression" dxfId="619" priority="636">
      <formula>CR244</formula>
    </cfRule>
  </conditionalFormatting>
  <conditionalFormatting sqref="AP245">
    <cfRule type="expression" dxfId="618" priority="635">
      <formula>CR245</formula>
    </cfRule>
  </conditionalFormatting>
  <conditionalFormatting sqref="AP246">
    <cfRule type="expression" dxfId="617" priority="634">
      <formula>CR246</formula>
    </cfRule>
  </conditionalFormatting>
  <conditionalFormatting sqref="AP247">
    <cfRule type="expression" dxfId="616" priority="633">
      <formula>CR247</formula>
    </cfRule>
  </conditionalFormatting>
  <conditionalFormatting sqref="AP248">
    <cfRule type="expression" dxfId="615" priority="632">
      <formula>CR248</formula>
    </cfRule>
  </conditionalFormatting>
  <conditionalFormatting sqref="AP249">
    <cfRule type="expression" dxfId="614" priority="631">
      <formula>CR249</formula>
    </cfRule>
  </conditionalFormatting>
  <conditionalFormatting sqref="AP250">
    <cfRule type="expression" dxfId="613" priority="630">
      <formula>CR250</formula>
    </cfRule>
  </conditionalFormatting>
  <conditionalFormatting sqref="AP251">
    <cfRule type="expression" dxfId="612" priority="628">
      <formula>CR251</formula>
    </cfRule>
  </conditionalFormatting>
  <conditionalFormatting sqref="AP53:AP62">
    <cfRule type="expression" dxfId="611" priority="423">
      <formula>CR53</formula>
    </cfRule>
  </conditionalFormatting>
  <conditionalFormatting sqref="AP252">
    <cfRule type="expression" dxfId="610" priority="627">
      <formula>CR252</formula>
    </cfRule>
  </conditionalFormatting>
  <conditionalFormatting sqref="AP257">
    <cfRule type="expression" dxfId="609" priority="626">
      <formula>CR257</formula>
    </cfRule>
  </conditionalFormatting>
  <conditionalFormatting sqref="AP258">
    <cfRule type="expression" dxfId="608" priority="625">
      <formula>CR258</formula>
    </cfRule>
  </conditionalFormatting>
  <conditionalFormatting sqref="AP259">
    <cfRule type="expression" dxfId="607" priority="624">
      <formula>CR259</formula>
    </cfRule>
  </conditionalFormatting>
  <conditionalFormatting sqref="AP260">
    <cfRule type="expression" dxfId="606" priority="623">
      <formula>CR260</formula>
    </cfRule>
  </conditionalFormatting>
  <conditionalFormatting sqref="AP268">
    <cfRule type="expression" dxfId="605" priority="622">
      <formula>CR268</formula>
    </cfRule>
  </conditionalFormatting>
  <conditionalFormatting sqref="AP269">
    <cfRule type="expression" dxfId="604" priority="621">
      <formula>CR269</formula>
    </cfRule>
  </conditionalFormatting>
  <conditionalFormatting sqref="AP270">
    <cfRule type="expression" dxfId="603" priority="620">
      <formula>CR270</formula>
    </cfRule>
  </conditionalFormatting>
  <conditionalFormatting sqref="AP271">
    <cfRule type="expression" dxfId="602" priority="619">
      <formula>CR271</formula>
    </cfRule>
  </conditionalFormatting>
  <conditionalFormatting sqref="AP277">
    <cfRule type="expression" dxfId="601" priority="618">
      <formula>CR277</formula>
    </cfRule>
  </conditionalFormatting>
  <conditionalFormatting sqref="AP278">
    <cfRule type="expression" dxfId="600" priority="617">
      <formula>CR278</formula>
    </cfRule>
  </conditionalFormatting>
  <conditionalFormatting sqref="AP280">
    <cfRule type="expression" dxfId="599" priority="616">
      <formula>CR280</formula>
    </cfRule>
  </conditionalFormatting>
  <conditionalFormatting sqref="AP281">
    <cfRule type="expression" dxfId="598" priority="615">
      <formula>CR281</formula>
    </cfRule>
  </conditionalFormatting>
  <conditionalFormatting sqref="AP282">
    <cfRule type="expression" dxfId="597" priority="614">
      <formula>CR282</formula>
    </cfRule>
  </conditionalFormatting>
  <conditionalFormatting sqref="AP286">
    <cfRule type="expression" dxfId="596" priority="613">
      <formula>CR286</formula>
    </cfRule>
  </conditionalFormatting>
  <conditionalFormatting sqref="AP287">
    <cfRule type="expression" dxfId="595" priority="612">
      <formula>CR287</formula>
    </cfRule>
  </conditionalFormatting>
  <conditionalFormatting sqref="AP288">
    <cfRule type="expression" dxfId="594" priority="611">
      <formula>CR288</formula>
    </cfRule>
  </conditionalFormatting>
  <conditionalFormatting sqref="AP289">
    <cfRule type="expression" dxfId="593" priority="610">
      <formula>CR289</formula>
    </cfRule>
  </conditionalFormatting>
  <conditionalFormatting sqref="AP290">
    <cfRule type="expression" dxfId="592" priority="609">
      <formula>CR290</formula>
    </cfRule>
  </conditionalFormatting>
  <conditionalFormatting sqref="AP299">
    <cfRule type="expression" dxfId="591" priority="608">
      <formula>CR299</formula>
    </cfRule>
  </conditionalFormatting>
  <conditionalFormatting sqref="AP301">
    <cfRule type="expression" dxfId="590" priority="607">
      <formula>CR301</formula>
    </cfRule>
  </conditionalFormatting>
  <conditionalFormatting sqref="AP308">
    <cfRule type="expression" dxfId="589" priority="606">
      <formula>CR308</formula>
    </cfRule>
  </conditionalFormatting>
  <conditionalFormatting sqref="AP309">
    <cfRule type="expression" dxfId="588" priority="605">
      <formula>CR309</formula>
    </cfRule>
  </conditionalFormatting>
  <conditionalFormatting sqref="AP310">
    <cfRule type="expression" dxfId="587" priority="604">
      <formula>CR310</formula>
    </cfRule>
  </conditionalFormatting>
  <conditionalFormatting sqref="AP311">
    <cfRule type="expression" dxfId="586" priority="603">
      <formula>CR311</formula>
    </cfRule>
  </conditionalFormatting>
  <conditionalFormatting sqref="AP320">
    <cfRule type="expression" dxfId="585" priority="602">
      <formula>CR320</formula>
    </cfRule>
  </conditionalFormatting>
  <conditionalFormatting sqref="AP322">
    <cfRule type="expression" dxfId="584" priority="601">
      <formula>CR322</formula>
    </cfRule>
  </conditionalFormatting>
  <conditionalFormatting sqref="AP323">
    <cfRule type="expression" dxfId="583" priority="600">
      <formula>CR323</formula>
    </cfRule>
  </conditionalFormatting>
  <conditionalFormatting sqref="AP331">
    <cfRule type="expression" dxfId="582" priority="599">
      <formula>CR331</formula>
    </cfRule>
  </conditionalFormatting>
  <conditionalFormatting sqref="AP332">
    <cfRule type="expression" dxfId="581" priority="598">
      <formula>CR332</formula>
    </cfRule>
  </conditionalFormatting>
  <conditionalFormatting sqref="AP333">
    <cfRule type="expression" dxfId="580" priority="597">
      <formula>CR333</formula>
    </cfRule>
  </conditionalFormatting>
  <conditionalFormatting sqref="AP340">
    <cfRule type="expression" dxfId="579" priority="596">
      <formula>CR340</formula>
    </cfRule>
  </conditionalFormatting>
  <conditionalFormatting sqref="AP341">
    <cfRule type="expression" dxfId="578" priority="595">
      <formula>CR341</formula>
    </cfRule>
  </conditionalFormatting>
  <conditionalFormatting sqref="AP342">
    <cfRule type="expression" dxfId="577" priority="594">
      <formula>CR342</formula>
    </cfRule>
  </conditionalFormatting>
  <conditionalFormatting sqref="AP343">
    <cfRule type="expression" dxfId="576" priority="593">
      <formula>CR343</formula>
    </cfRule>
  </conditionalFormatting>
  <conditionalFormatting sqref="AP344">
    <cfRule type="expression" dxfId="575" priority="592">
      <formula>CR344</formula>
    </cfRule>
  </conditionalFormatting>
  <conditionalFormatting sqref="AP349">
    <cfRule type="expression" dxfId="574" priority="591">
      <formula>CR349</formula>
    </cfRule>
  </conditionalFormatting>
  <conditionalFormatting sqref="AP350">
    <cfRule type="expression" dxfId="573" priority="590">
      <formula>CR350</formula>
    </cfRule>
  </conditionalFormatting>
  <conditionalFormatting sqref="AP351">
    <cfRule type="expression" dxfId="572" priority="589">
      <formula>CR351</formula>
    </cfRule>
  </conditionalFormatting>
  <conditionalFormatting sqref="AP356">
    <cfRule type="expression" dxfId="571" priority="588">
      <formula>CR356</formula>
    </cfRule>
  </conditionalFormatting>
  <conditionalFormatting sqref="AP357">
    <cfRule type="expression" dxfId="570" priority="587">
      <formula>CR357</formula>
    </cfRule>
  </conditionalFormatting>
  <conditionalFormatting sqref="AP358">
    <cfRule type="expression" dxfId="569" priority="586">
      <formula>CR358</formula>
    </cfRule>
  </conditionalFormatting>
  <conditionalFormatting sqref="AP359">
    <cfRule type="expression" dxfId="568" priority="585">
      <formula>CR359</formula>
    </cfRule>
  </conditionalFormatting>
  <conditionalFormatting sqref="AP360">
    <cfRule type="expression" dxfId="567" priority="584">
      <formula>CR360</formula>
    </cfRule>
  </conditionalFormatting>
  <conditionalFormatting sqref="AP365">
    <cfRule type="expression" dxfId="566" priority="583">
      <formula>CR365</formula>
    </cfRule>
  </conditionalFormatting>
  <conditionalFormatting sqref="AP366">
    <cfRule type="expression" dxfId="565" priority="582">
      <formula>CR366</formula>
    </cfRule>
  </conditionalFormatting>
  <conditionalFormatting sqref="AP367">
    <cfRule type="expression" dxfId="564" priority="581">
      <formula>CR367</formula>
    </cfRule>
  </conditionalFormatting>
  <conditionalFormatting sqref="AP368">
    <cfRule type="expression" dxfId="563" priority="580">
      <formula>CR368</formula>
    </cfRule>
  </conditionalFormatting>
  <conditionalFormatting sqref="AP369">
    <cfRule type="expression" dxfId="562" priority="579">
      <formula>CR369</formula>
    </cfRule>
  </conditionalFormatting>
  <conditionalFormatting sqref="AP375">
    <cfRule type="expression" dxfId="561" priority="577">
      <formula>CR375</formula>
    </cfRule>
  </conditionalFormatting>
  <conditionalFormatting sqref="AP376">
    <cfRule type="expression" dxfId="560" priority="576">
      <formula>CR376</formula>
    </cfRule>
  </conditionalFormatting>
  <conditionalFormatting sqref="AP377">
    <cfRule type="expression" dxfId="559" priority="575">
      <formula>CR377</formula>
    </cfRule>
  </conditionalFormatting>
  <conditionalFormatting sqref="AP384">
    <cfRule type="expression" dxfId="558" priority="574">
      <formula>CR384</formula>
    </cfRule>
  </conditionalFormatting>
  <conditionalFormatting sqref="AP385">
    <cfRule type="expression" dxfId="557" priority="573">
      <formula>CR385</formula>
    </cfRule>
  </conditionalFormatting>
  <conditionalFormatting sqref="AP386">
    <cfRule type="expression" dxfId="556" priority="572">
      <formula>CR386</formula>
    </cfRule>
  </conditionalFormatting>
  <conditionalFormatting sqref="AP394">
    <cfRule type="expression" dxfId="555" priority="571">
      <formula>CR394</formula>
    </cfRule>
  </conditionalFormatting>
  <conditionalFormatting sqref="AP395">
    <cfRule type="expression" dxfId="554" priority="570">
      <formula>CR395</formula>
    </cfRule>
  </conditionalFormatting>
  <conditionalFormatting sqref="AP397">
    <cfRule type="expression" dxfId="553" priority="569">
      <formula>CR397</formula>
    </cfRule>
  </conditionalFormatting>
  <conditionalFormatting sqref="AP399">
    <cfRule type="expression" dxfId="552" priority="568">
      <formula>CR399</formula>
    </cfRule>
  </conditionalFormatting>
  <conditionalFormatting sqref="AP407">
    <cfRule type="expression" dxfId="551" priority="567">
      <formula>CR407</formula>
    </cfRule>
  </conditionalFormatting>
  <conditionalFormatting sqref="AP408">
    <cfRule type="expression" dxfId="550" priority="566">
      <formula>CR408</formula>
    </cfRule>
  </conditionalFormatting>
  <conditionalFormatting sqref="AP409">
    <cfRule type="expression" dxfId="549" priority="565">
      <formula>CR409</formula>
    </cfRule>
  </conditionalFormatting>
  <conditionalFormatting sqref="AP410">
    <cfRule type="expression" dxfId="548" priority="564">
      <formula>CR410</formula>
    </cfRule>
  </conditionalFormatting>
  <conditionalFormatting sqref="AP411">
    <cfRule type="expression" dxfId="547" priority="563">
      <formula>CR411</formula>
    </cfRule>
  </conditionalFormatting>
  <conditionalFormatting sqref="AP412">
    <cfRule type="expression" dxfId="546" priority="562">
      <formula>CR412</formula>
    </cfRule>
  </conditionalFormatting>
  <conditionalFormatting sqref="AP413">
    <cfRule type="expression" dxfId="545" priority="561">
      <formula>CR413</formula>
    </cfRule>
  </conditionalFormatting>
  <conditionalFormatting sqref="AP414">
    <cfRule type="expression" dxfId="544" priority="560">
      <formula>CR414</formula>
    </cfRule>
  </conditionalFormatting>
  <conditionalFormatting sqref="AP421">
    <cfRule type="expression" dxfId="543" priority="559">
      <formula>CR421</formula>
    </cfRule>
  </conditionalFormatting>
  <conditionalFormatting sqref="AP422">
    <cfRule type="expression" dxfId="542" priority="558">
      <formula>CR422</formula>
    </cfRule>
  </conditionalFormatting>
  <conditionalFormatting sqref="AP424">
    <cfRule type="expression" dxfId="541" priority="557">
      <formula>CR424</formula>
    </cfRule>
  </conditionalFormatting>
  <conditionalFormatting sqref="AP427">
    <cfRule type="expression" dxfId="540" priority="556">
      <formula>CR427</formula>
    </cfRule>
  </conditionalFormatting>
  <conditionalFormatting sqref="AP429">
    <cfRule type="expression" dxfId="539" priority="555">
      <formula>CR429</formula>
    </cfRule>
  </conditionalFormatting>
  <conditionalFormatting sqref="AP431">
    <cfRule type="expression" dxfId="538" priority="554">
      <formula>CR431</formula>
    </cfRule>
  </conditionalFormatting>
  <conditionalFormatting sqref="AP435">
    <cfRule type="expression" dxfId="537" priority="553">
      <formula>CR435</formula>
    </cfRule>
  </conditionalFormatting>
  <conditionalFormatting sqref="AP436">
    <cfRule type="expression" dxfId="536" priority="552">
      <formula>CR436</formula>
    </cfRule>
  </conditionalFormatting>
  <conditionalFormatting sqref="AP438">
    <cfRule type="expression" dxfId="535" priority="551">
      <formula>CR438</formula>
    </cfRule>
  </conditionalFormatting>
  <conditionalFormatting sqref="AP439">
    <cfRule type="expression" dxfId="534" priority="550">
      <formula>CR439</formula>
    </cfRule>
  </conditionalFormatting>
  <conditionalFormatting sqref="AP440">
    <cfRule type="expression" dxfId="533" priority="549">
      <formula>CR440</formula>
    </cfRule>
  </conditionalFormatting>
  <conditionalFormatting sqref="AP441">
    <cfRule type="expression" dxfId="532" priority="548">
      <formula>CR441</formula>
    </cfRule>
  </conditionalFormatting>
  <conditionalFormatting sqref="AP442">
    <cfRule type="expression" dxfId="531" priority="547">
      <formula>CR442</formula>
    </cfRule>
  </conditionalFormatting>
  <conditionalFormatting sqref="AP445">
    <cfRule type="expression" dxfId="530" priority="545">
      <formula>CR445</formula>
    </cfRule>
  </conditionalFormatting>
  <conditionalFormatting sqref="AP446">
    <cfRule type="expression" dxfId="529" priority="544">
      <formula>CR446</formula>
    </cfRule>
  </conditionalFormatting>
  <conditionalFormatting sqref="AP444">
    <cfRule type="expression" dxfId="528" priority="543">
      <formula>CR444</formula>
    </cfRule>
  </conditionalFormatting>
  <conditionalFormatting sqref="AP451">
    <cfRule type="expression" dxfId="527" priority="541">
      <formula>CR451</formula>
    </cfRule>
  </conditionalFormatting>
  <conditionalFormatting sqref="AP452">
    <cfRule type="expression" dxfId="526" priority="540">
      <formula>CR452</formula>
    </cfRule>
  </conditionalFormatting>
  <conditionalFormatting sqref="AP453">
    <cfRule type="expression" dxfId="525" priority="539">
      <formula>CR453</formula>
    </cfRule>
  </conditionalFormatting>
  <conditionalFormatting sqref="AP454">
    <cfRule type="expression" dxfId="524" priority="538">
      <formula>CR454</formula>
    </cfRule>
  </conditionalFormatting>
  <conditionalFormatting sqref="AP455">
    <cfRule type="expression" dxfId="523" priority="537">
      <formula>CR455</formula>
    </cfRule>
  </conditionalFormatting>
  <conditionalFormatting sqref="AP456">
    <cfRule type="expression" dxfId="522" priority="536">
      <formula>CR456</formula>
    </cfRule>
  </conditionalFormatting>
  <conditionalFormatting sqref="AP457">
    <cfRule type="expression" dxfId="521" priority="535">
      <formula>CR457</formula>
    </cfRule>
  </conditionalFormatting>
  <conditionalFormatting sqref="AP458">
    <cfRule type="expression" dxfId="520" priority="534">
      <formula>CR458</formula>
    </cfRule>
  </conditionalFormatting>
  <conditionalFormatting sqref="AP459">
    <cfRule type="expression" dxfId="519" priority="533">
      <formula>CR459</formula>
    </cfRule>
  </conditionalFormatting>
  <conditionalFormatting sqref="AP460">
    <cfRule type="expression" dxfId="518" priority="532">
      <formula>CR460</formula>
    </cfRule>
  </conditionalFormatting>
  <conditionalFormatting sqref="AP461">
    <cfRule type="expression" dxfId="517" priority="531">
      <formula>CR461</formula>
    </cfRule>
  </conditionalFormatting>
  <conditionalFormatting sqref="AP462">
    <cfRule type="expression" dxfId="516" priority="530">
      <formula>CR462</formula>
    </cfRule>
  </conditionalFormatting>
  <conditionalFormatting sqref="AP474">
    <cfRule type="expression" dxfId="515" priority="521">
      <formula>CR474</formula>
    </cfRule>
  </conditionalFormatting>
  <conditionalFormatting sqref="AP467">
    <cfRule type="expression" dxfId="514" priority="528">
      <formula>CR467</formula>
    </cfRule>
  </conditionalFormatting>
  <conditionalFormatting sqref="AP468">
    <cfRule type="expression" dxfId="513" priority="527">
      <formula>CR468</formula>
    </cfRule>
  </conditionalFormatting>
  <conditionalFormatting sqref="AP469">
    <cfRule type="expression" dxfId="512" priority="526">
      <formula>CR469</formula>
    </cfRule>
  </conditionalFormatting>
  <conditionalFormatting sqref="AP470">
    <cfRule type="expression" dxfId="511" priority="525">
      <formula>CR470</formula>
    </cfRule>
  </conditionalFormatting>
  <conditionalFormatting sqref="AP471">
    <cfRule type="expression" dxfId="510" priority="524">
      <formula>CR471</formula>
    </cfRule>
  </conditionalFormatting>
  <conditionalFormatting sqref="AP472">
    <cfRule type="expression" dxfId="509" priority="523">
      <formula>CR472</formula>
    </cfRule>
  </conditionalFormatting>
  <conditionalFormatting sqref="AP473">
    <cfRule type="expression" dxfId="508" priority="522">
      <formula>CR473</formula>
    </cfRule>
  </conditionalFormatting>
  <conditionalFormatting sqref="AP475">
    <cfRule type="expression" dxfId="507" priority="520">
      <formula>CR475</formula>
    </cfRule>
  </conditionalFormatting>
  <conditionalFormatting sqref="AP476">
    <cfRule type="expression" dxfId="506" priority="519">
      <formula>CR476</formula>
    </cfRule>
  </conditionalFormatting>
  <conditionalFormatting sqref="AP477">
    <cfRule type="expression" dxfId="505" priority="518">
      <formula>CR477</formula>
    </cfRule>
  </conditionalFormatting>
  <conditionalFormatting sqref="AP479">
    <cfRule type="expression" dxfId="504" priority="517">
      <formula>CR479</formula>
    </cfRule>
  </conditionalFormatting>
  <conditionalFormatting sqref="AP481">
    <cfRule type="expression" dxfId="503" priority="516">
      <formula>CR481</formula>
    </cfRule>
  </conditionalFormatting>
  <conditionalFormatting sqref="AP482">
    <cfRule type="expression" dxfId="502" priority="515">
      <formula>CR482</formula>
    </cfRule>
  </conditionalFormatting>
  <conditionalFormatting sqref="AP483">
    <cfRule type="expression" dxfId="501" priority="514">
      <formula>CR483</formula>
    </cfRule>
  </conditionalFormatting>
  <conditionalFormatting sqref="AP488">
    <cfRule type="expression" dxfId="500" priority="513">
      <formula>CR488</formula>
    </cfRule>
  </conditionalFormatting>
  <conditionalFormatting sqref="AP489">
    <cfRule type="expression" dxfId="499" priority="512">
      <formula>CR489</formula>
    </cfRule>
  </conditionalFormatting>
  <conditionalFormatting sqref="AP490">
    <cfRule type="expression" dxfId="498" priority="511">
      <formula>CR490</formula>
    </cfRule>
  </conditionalFormatting>
  <conditionalFormatting sqref="AP491">
    <cfRule type="expression" dxfId="497" priority="510">
      <formula>CR491</formula>
    </cfRule>
  </conditionalFormatting>
  <conditionalFormatting sqref="AP492">
    <cfRule type="expression" dxfId="496" priority="509">
      <formula>CR492</formula>
    </cfRule>
  </conditionalFormatting>
  <conditionalFormatting sqref="AP493">
    <cfRule type="expression" dxfId="495" priority="508">
      <formula>CR493</formula>
    </cfRule>
  </conditionalFormatting>
  <conditionalFormatting sqref="AP494">
    <cfRule type="expression" dxfId="494" priority="507">
      <formula>CR494</formula>
    </cfRule>
  </conditionalFormatting>
  <conditionalFormatting sqref="AP495">
    <cfRule type="expression" dxfId="493" priority="506">
      <formula>CR495</formula>
    </cfRule>
  </conditionalFormatting>
  <conditionalFormatting sqref="AP496">
    <cfRule type="expression" dxfId="492" priority="505">
      <formula>CR496</formula>
    </cfRule>
  </conditionalFormatting>
  <conditionalFormatting sqref="AP497">
    <cfRule type="expression" dxfId="491" priority="504">
      <formula>CR497</formula>
    </cfRule>
  </conditionalFormatting>
  <conditionalFormatting sqref="AP499">
    <cfRule type="expression" dxfId="490" priority="503">
      <formula>CR499</formula>
    </cfRule>
  </conditionalFormatting>
  <conditionalFormatting sqref="AP500">
    <cfRule type="expression" dxfId="489" priority="502">
      <formula>CR500</formula>
    </cfRule>
  </conditionalFormatting>
  <conditionalFormatting sqref="AP501">
    <cfRule type="expression" dxfId="488" priority="501">
      <formula>CR501</formula>
    </cfRule>
  </conditionalFormatting>
  <conditionalFormatting sqref="AP503">
    <cfRule type="expression" dxfId="487" priority="500">
      <formula>CR503</formula>
    </cfRule>
  </conditionalFormatting>
  <conditionalFormatting sqref="AP504">
    <cfRule type="expression" dxfId="486" priority="499">
      <formula>CR504</formula>
    </cfRule>
  </conditionalFormatting>
  <conditionalFormatting sqref="AP505">
    <cfRule type="expression" dxfId="485" priority="498">
      <formula>CR505</formula>
    </cfRule>
  </conditionalFormatting>
  <conditionalFormatting sqref="AP506">
    <cfRule type="expression" dxfId="484" priority="497">
      <formula>CR506</formula>
    </cfRule>
  </conditionalFormatting>
  <conditionalFormatting sqref="AP507">
    <cfRule type="expression" dxfId="483" priority="496">
      <formula>CR507</formula>
    </cfRule>
  </conditionalFormatting>
  <conditionalFormatting sqref="AP508">
    <cfRule type="expression" dxfId="482" priority="495">
      <formula>CR508</formula>
    </cfRule>
  </conditionalFormatting>
  <conditionalFormatting sqref="AP509">
    <cfRule type="expression" dxfId="481" priority="494">
      <formula>CR509</formula>
    </cfRule>
  </conditionalFormatting>
  <conditionalFormatting sqref="AP510">
    <cfRule type="expression" dxfId="480" priority="493">
      <formula>CR510</formula>
    </cfRule>
  </conditionalFormatting>
  <conditionalFormatting sqref="AP511">
    <cfRule type="expression" dxfId="479" priority="492">
      <formula>CR511</formula>
    </cfRule>
  </conditionalFormatting>
  <conditionalFormatting sqref="AP513">
    <cfRule type="expression" dxfId="478" priority="491">
      <formula>CR513</formula>
    </cfRule>
  </conditionalFormatting>
  <conditionalFormatting sqref="AP514">
    <cfRule type="expression" dxfId="477" priority="490">
      <formula>CR514</formula>
    </cfRule>
  </conditionalFormatting>
  <conditionalFormatting sqref="AP515">
    <cfRule type="expression" dxfId="476" priority="489">
      <formula>CR515</formula>
    </cfRule>
  </conditionalFormatting>
  <conditionalFormatting sqref="AP517">
    <cfRule type="expression" dxfId="475" priority="488">
      <formula>CR517</formula>
    </cfRule>
  </conditionalFormatting>
  <conditionalFormatting sqref="AP518">
    <cfRule type="expression" dxfId="474" priority="487">
      <formula>CR518</formula>
    </cfRule>
  </conditionalFormatting>
  <conditionalFormatting sqref="AP127">
    <cfRule type="expression" dxfId="473" priority="486">
      <formula>CR127</formula>
    </cfRule>
  </conditionalFormatting>
  <conditionalFormatting sqref="AP158">
    <cfRule type="expression" dxfId="472" priority="485">
      <formula>CR158</formula>
    </cfRule>
  </conditionalFormatting>
  <conditionalFormatting sqref="AP169">
    <cfRule type="expression" dxfId="471" priority="483">
      <formula>CR169</formula>
    </cfRule>
  </conditionalFormatting>
  <conditionalFormatting sqref="AP166">
    <cfRule type="expression" dxfId="470" priority="482">
      <formula>CR166</formula>
    </cfRule>
  </conditionalFormatting>
  <conditionalFormatting sqref="AP167">
    <cfRule type="expression" dxfId="469" priority="481">
      <formula>CR167</formula>
    </cfRule>
  </conditionalFormatting>
  <conditionalFormatting sqref="AP254">
    <cfRule type="expression" dxfId="468" priority="479">
      <formula>CR254</formula>
    </cfRule>
  </conditionalFormatting>
  <conditionalFormatting sqref="AP255">
    <cfRule type="expression" dxfId="467" priority="478">
      <formula>CR255</formula>
    </cfRule>
  </conditionalFormatting>
  <conditionalFormatting sqref="AP256">
    <cfRule type="expression" dxfId="466" priority="477">
      <formula>CR256</formula>
    </cfRule>
  </conditionalFormatting>
  <conditionalFormatting sqref="AP261">
    <cfRule type="expression" dxfId="465" priority="476">
      <formula>CR261</formula>
    </cfRule>
  </conditionalFormatting>
  <conditionalFormatting sqref="AP272">
    <cfRule type="expression" dxfId="464" priority="475">
      <formula>CR272</formula>
    </cfRule>
  </conditionalFormatting>
  <conditionalFormatting sqref="AP273">
    <cfRule type="expression" dxfId="463" priority="474">
      <formula>CR273</formula>
    </cfRule>
  </conditionalFormatting>
  <conditionalFormatting sqref="AP275">
    <cfRule type="expression" dxfId="462" priority="473">
      <formula>CR275</formula>
    </cfRule>
  </conditionalFormatting>
  <conditionalFormatting sqref="AP279">
    <cfRule type="expression" dxfId="461" priority="472">
      <formula>CR279</formula>
    </cfRule>
  </conditionalFormatting>
  <conditionalFormatting sqref="AP295">
    <cfRule type="expression" dxfId="460" priority="471">
      <formula>CR295</formula>
    </cfRule>
  </conditionalFormatting>
  <conditionalFormatting sqref="AP296">
    <cfRule type="expression" dxfId="459" priority="470">
      <formula>CR296</formula>
    </cfRule>
  </conditionalFormatting>
  <conditionalFormatting sqref="AP297">
    <cfRule type="expression" dxfId="458" priority="469">
      <formula>CR297</formula>
    </cfRule>
  </conditionalFormatting>
  <conditionalFormatting sqref="AP298">
    <cfRule type="expression" dxfId="457" priority="468">
      <formula>CR298</formula>
    </cfRule>
  </conditionalFormatting>
  <conditionalFormatting sqref="AP304">
    <cfRule type="expression" dxfId="456" priority="467">
      <formula>CR304</formula>
    </cfRule>
  </conditionalFormatting>
  <conditionalFormatting sqref="AP305">
    <cfRule type="expression" dxfId="455" priority="466">
      <formula>CR305</formula>
    </cfRule>
  </conditionalFormatting>
  <conditionalFormatting sqref="AP313">
    <cfRule type="expression" dxfId="454" priority="465">
      <formula>CR313</formula>
    </cfRule>
  </conditionalFormatting>
  <conditionalFormatting sqref="AP315">
    <cfRule type="expression" dxfId="453" priority="464">
      <formula>CR315</formula>
    </cfRule>
  </conditionalFormatting>
  <conditionalFormatting sqref="AP316">
    <cfRule type="expression" dxfId="452" priority="463">
      <formula>CR316</formula>
    </cfRule>
  </conditionalFormatting>
  <conditionalFormatting sqref="AP319">
    <cfRule type="expression" dxfId="451" priority="462">
      <formula>CR319</formula>
    </cfRule>
  </conditionalFormatting>
  <conditionalFormatting sqref="AP325">
    <cfRule type="expression" dxfId="450" priority="461">
      <formula>CR325</formula>
    </cfRule>
  </conditionalFormatting>
  <conditionalFormatting sqref="AP324">
    <cfRule type="expression" dxfId="449" priority="460">
      <formula>CR324</formula>
    </cfRule>
  </conditionalFormatting>
  <conditionalFormatting sqref="AP326">
    <cfRule type="expression" dxfId="448" priority="459">
      <formula>CR326</formula>
    </cfRule>
  </conditionalFormatting>
  <conditionalFormatting sqref="AP329">
    <cfRule type="expression" dxfId="447" priority="457">
      <formula>CR329</formula>
    </cfRule>
  </conditionalFormatting>
  <conditionalFormatting sqref="AP330">
    <cfRule type="expression" dxfId="446" priority="456">
      <formula>CR330</formula>
    </cfRule>
  </conditionalFormatting>
  <conditionalFormatting sqref="AP335">
    <cfRule type="expression" dxfId="445" priority="455">
      <formula>CR335</formula>
    </cfRule>
  </conditionalFormatting>
  <conditionalFormatting sqref="AP336">
    <cfRule type="expression" dxfId="444" priority="454">
      <formula>CR336</formula>
    </cfRule>
  </conditionalFormatting>
  <conditionalFormatting sqref="AP337">
    <cfRule type="expression" dxfId="443" priority="453">
      <formula>CR337</formula>
    </cfRule>
  </conditionalFormatting>
  <conditionalFormatting sqref="AP338">
    <cfRule type="expression" dxfId="442" priority="452">
      <formula>CR338</formula>
    </cfRule>
  </conditionalFormatting>
  <conditionalFormatting sqref="AP339">
    <cfRule type="expression" dxfId="441" priority="451">
      <formula>CR339</formula>
    </cfRule>
  </conditionalFormatting>
  <conditionalFormatting sqref="AP348">
    <cfRule type="expression" dxfId="440" priority="449">
      <formula>CR348</formula>
    </cfRule>
  </conditionalFormatting>
  <conditionalFormatting sqref="AP354">
    <cfRule type="expression" dxfId="439" priority="448">
      <formula>CR354</formula>
    </cfRule>
  </conditionalFormatting>
  <conditionalFormatting sqref="AP355">
    <cfRule type="expression" dxfId="438" priority="447">
      <formula>CR355</formula>
    </cfRule>
  </conditionalFormatting>
  <conditionalFormatting sqref="AP373">
    <cfRule type="expression" dxfId="437" priority="445">
      <formula>CR373</formula>
    </cfRule>
  </conditionalFormatting>
  <conditionalFormatting sqref="AP379">
    <cfRule type="expression" dxfId="436" priority="444">
      <formula>CR379</formula>
    </cfRule>
  </conditionalFormatting>
  <conditionalFormatting sqref="AP381">
    <cfRule type="expression" dxfId="435" priority="443">
      <formula>CR381</formula>
    </cfRule>
  </conditionalFormatting>
  <conditionalFormatting sqref="AP382">
    <cfRule type="expression" dxfId="434" priority="442">
      <formula>CR382</formula>
    </cfRule>
  </conditionalFormatting>
  <conditionalFormatting sqref="AP383">
    <cfRule type="expression" dxfId="433" priority="441">
      <formula>CR383</formula>
    </cfRule>
  </conditionalFormatting>
  <conditionalFormatting sqref="AP391">
    <cfRule type="expression" dxfId="432" priority="440">
      <formula>CR391</formula>
    </cfRule>
  </conditionalFormatting>
  <conditionalFormatting sqref="AP392">
    <cfRule type="expression" dxfId="431" priority="439">
      <formula>CR392</formula>
    </cfRule>
  </conditionalFormatting>
  <conditionalFormatting sqref="AP393">
    <cfRule type="expression" dxfId="430" priority="438">
      <formula>CR393</formula>
    </cfRule>
  </conditionalFormatting>
  <conditionalFormatting sqref="AP406">
    <cfRule type="expression" dxfId="429" priority="437">
      <formula>CR406</formula>
    </cfRule>
  </conditionalFormatting>
  <conditionalFormatting sqref="AP416">
    <cfRule type="expression" dxfId="428" priority="436">
      <formula>CR416</formula>
    </cfRule>
  </conditionalFormatting>
  <conditionalFormatting sqref="AP419">
    <cfRule type="expression" dxfId="427" priority="435">
      <formula>CR419</formula>
    </cfRule>
  </conditionalFormatting>
  <conditionalFormatting sqref="AP449">
    <cfRule type="expression" dxfId="426" priority="434">
      <formula>CR449</formula>
    </cfRule>
  </conditionalFormatting>
  <conditionalFormatting sqref="AP463">
    <cfRule type="expression" dxfId="425" priority="433">
      <formula>CR463</formula>
    </cfRule>
  </conditionalFormatting>
  <conditionalFormatting sqref="AP464">
    <cfRule type="expression" dxfId="424" priority="432">
      <formula>CR464</formula>
    </cfRule>
  </conditionalFormatting>
  <conditionalFormatting sqref="AP465">
    <cfRule type="expression" dxfId="423" priority="431">
      <formula>CR465</formula>
    </cfRule>
  </conditionalFormatting>
  <conditionalFormatting sqref="AP466">
    <cfRule type="expression" dxfId="422" priority="430">
      <formula>CR466</formula>
    </cfRule>
  </conditionalFormatting>
  <conditionalFormatting sqref="AP487">
    <cfRule type="expression" dxfId="421" priority="429">
      <formula>CR487</formula>
    </cfRule>
  </conditionalFormatting>
  <conditionalFormatting sqref="AP498">
    <cfRule type="expression" dxfId="420" priority="427">
      <formula>CR498</formula>
    </cfRule>
  </conditionalFormatting>
  <conditionalFormatting sqref="AP38:AP39">
    <cfRule type="expression" dxfId="419" priority="426">
      <formula>CR38</formula>
    </cfRule>
  </conditionalFormatting>
  <conditionalFormatting sqref="AP40:AP45">
    <cfRule type="expression" dxfId="418" priority="425">
      <formula>CR40</formula>
    </cfRule>
  </conditionalFormatting>
  <conditionalFormatting sqref="AP46">
    <cfRule type="expression" dxfId="417" priority="424">
      <formula>CR46</formula>
    </cfRule>
  </conditionalFormatting>
  <conditionalFormatting sqref="AP63">
    <cfRule type="expression" dxfId="416" priority="422">
      <formula>CR63</formula>
    </cfRule>
  </conditionalFormatting>
  <conditionalFormatting sqref="AP64">
    <cfRule type="expression" dxfId="415" priority="421">
      <formula>CR64</formula>
    </cfRule>
  </conditionalFormatting>
  <conditionalFormatting sqref="AP72:AP80">
    <cfRule type="expression" dxfId="414" priority="420">
      <formula>CR72</formula>
    </cfRule>
  </conditionalFormatting>
  <conditionalFormatting sqref="AP82">
    <cfRule type="expression" dxfId="413" priority="419">
      <formula>CR82</formula>
    </cfRule>
  </conditionalFormatting>
  <conditionalFormatting sqref="AP88:AP101">
    <cfRule type="expression" dxfId="412" priority="418">
      <formula>CR88</formula>
    </cfRule>
  </conditionalFormatting>
  <conditionalFormatting sqref="AP112">
    <cfRule type="expression" dxfId="411" priority="417">
      <formula>CR112</formula>
    </cfRule>
  </conditionalFormatting>
  <conditionalFormatting sqref="AP121">
    <cfRule type="expression" dxfId="410" priority="415">
      <formula>CR121</formula>
    </cfRule>
  </conditionalFormatting>
  <conditionalFormatting sqref="AP122:AP125">
    <cfRule type="expression" dxfId="409" priority="414">
      <formula>CR122</formula>
    </cfRule>
  </conditionalFormatting>
  <conditionalFormatting sqref="AP126">
    <cfRule type="expression" dxfId="408" priority="413">
      <formula>CR126</formula>
    </cfRule>
  </conditionalFormatting>
  <conditionalFormatting sqref="AP128">
    <cfRule type="expression" dxfId="407" priority="412">
      <formula>CR128</formula>
    </cfRule>
  </conditionalFormatting>
  <conditionalFormatting sqref="AP129">
    <cfRule type="expression" dxfId="406" priority="411">
      <formula>CR129</formula>
    </cfRule>
  </conditionalFormatting>
  <conditionalFormatting sqref="AP136:AP139">
    <cfRule type="expression" dxfId="405" priority="410">
      <formula>CR136</formula>
    </cfRule>
  </conditionalFormatting>
  <conditionalFormatting sqref="AP140:AP145">
    <cfRule type="expression" dxfId="404" priority="409">
      <formula>CR140</formula>
    </cfRule>
  </conditionalFormatting>
  <conditionalFormatting sqref="AP146">
    <cfRule type="expression" dxfId="403" priority="408">
      <formula>CR146</formula>
    </cfRule>
  </conditionalFormatting>
  <conditionalFormatting sqref="AP154:AP155">
    <cfRule type="expression" dxfId="402" priority="407">
      <formula>CR154</formula>
    </cfRule>
  </conditionalFormatting>
  <conditionalFormatting sqref="AP165">
    <cfRule type="expression" dxfId="401" priority="406">
      <formula>CR165</formula>
    </cfRule>
  </conditionalFormatting>
  <conditionalFormatting sqref="AP181:AP182">
    <cfRule type="expression" dxfId="400" priority="405">
      <formula>CR181</formula>
    </cfRule>
  </conditionalFormatting>
  <conditionalFormatting sqref="AP184:AP188">
    <cfRule type="expression" dxfId="399" priority="404">
      <formula>CR184</formula>
    </cfRule>
  </conditionalFormatting>
  <conditionalFormatting sqref="AP193:AP196">
    <cfRule type="expression" dxfId="398" priority="403">
      <formula>CR193</formula>
    </cfRule>
  </conditionalFormatting>
  <conditionalFormatting sqref="AP197:AP202">
    <cfRule type="expression" dxfId="397" priority="402">
      <formula>CR197</formula>
    </cfRule>
  </conditionalFormatting>
  <conditionalFormatting sqref="AP216">
    <cfRule type="expression" dxfId="396" priority="401">
      <formula>CR216</formula>
    </cfRule>
  </conditionalFormatting>
  <conditionalFormatting sqref="AP215">
    <cfRule type="expression" dxfId="395" priority="400">
      <formula>CR215</formula>
    </cfRule>
  </conditionalFormatting>
  <conditionalFormatting sqref="AP222">
    <cfRule type="expression" dxfId="394" priority="399">
      <formula>CR222</formula>
    </cfRule>
  </conditionalFormatting>
  <conditionalFormatting sqref="AP223">
    <cfRule type="expression" dxfId="393" priority="398">
      <formula>CR223</formula>
    </cfRule>
  </conditionalFormatting>
  <conditionalFormatting sqref="AP224">
    <cfRule type="expression" dxfId="392" priority="397">
      <formula>CR224</formula>
    </cfRule>
  </conditionalFormatting>
  <conditionalFormatting sqref="AP225">
    <cfRule type="expression" dxfId="391" priority="396">
      <formula>CR225</formula>
    </cfRule>
  </conditionalFormatting>
  <conditionalFormatting sqref="AP226">
    <cfRule type="expression" dxfId="390" priority="395">
      <formula>CR226</formula>
    </cfRule>
  </conditionalFormatting>
  <conditionalFormatting sqref="AP227:AP228">
    <cfRule type="expression" dxfId="389" priority="394">
      <formula>CR227</formula>
    </cfRule>
  </conditionalFormatting>
  <conditionalFormatting sqref="AP236:AP241">
    <cfRule type="expression" dxfId="388" priority="393">
      <formula>CR236</formula>
    </cfRule>
  </conditionalFormatting>
  <conditionalFormatting sqref="AP262:AP267">
    <cfRule type="expression" dxfId="387" priority="392">
      <formula>CR262</formula>
    </cfRule>
  </conditionalFormatting>
  <conditionalFormatting sqref="AP276">
    <cfRule type="expression" dxfId="386" priority="391">
      <formula>CR276</formula>
    </cfRule>
  </conditionalFormatting>
  <conditionalFormatting sqref="AP283:AP285">
    <cfRule type="expression" dxfId="385" priority="390">
      <formula>CR283</formula>
    </cfRule>
  </conditionalFormatting>
  <conditionalFormatting sqref="AP302:AP303">
    <cfRule type="expression" dxfId="384" priority="389">
      <formula>CR302</formula>
    </cfRule>
  </conditionalFormatting>
  <conditionalFormatting sqref="AP307">
    <cfRule type="expression" dxfId="383" priority="388">
      <formula>CR307</formula>
    </cfRule>
  </conditionalFormatting>
  <conditionalFormatting sqref="AP317">
    <cfRule type="expression" dxfId="382" priority="387">
      <formula>CR317</formula>
    </cfRule>
  </conditionalFormatting>
  <conditionalFormatting sqref="AP314">
    <cfRule type="expression" dxfId="381" priority="386">
      <formula>CR314</formula>
    </cfRule>
  </conditionalFormatting>
  <conditionalFormatting sqref="AP321">
    <cfRule type="expression" dxfId="380" priority="385">
      <formula>CR321</formula>
    </cfRule>
  </conditionalFormatting>
  <conditionalFormatting sqref="AP347">
    <cfRule type="expression" dxfId="379" priority="384">
      <formula>CR347</formula>
    </cfRule>
  </conditionalFormatting>
  <conditionalFormatting sqref="AP362">
    <cfRule type="expression" dxfId="378" priority="383">
      <formula>CR362</formula>
    </cfRule>
  </conditionalFormatting>
  <conditionalFormatting sqref="AP364">
    <cfRule type="expression" dxfId="377" priority="382">
      <formula>CR364</formula>
    </cfRule>
  </conditionalFormatting>
  <conditionalFormatting sqref="AP372">
    <cfRule type="expression" dxfId="376" priority="381">
      <formula>CR372</formula>
    </cfRule>
  </conditionalFormatting>
  <conditionalFormatting sqref="AP374">
    <cfRule type="expression" dxfId="375" priority="380">
      <formula>CR374</formula>
    </cfRule>
  </conditionalFormatting>
  <conditionalFormatting sqref="AP380">
    <cfRule type="expression" dxfId="374" priority="379">
      <formula>CR380</formula>
    </cfRule>
  </conditionalFormatting>
  <conditionalFormatting sqref="AP403:AP405">
    <cfRule type="expression" dxfId="373" priority="378">
      <formula>CR403</formula>
    </cfRule>
  </conditionalFormatting>
  <conditionalFormatting sqref="AP502">
    <cfRule type="expression" dxfId="372" priority="377">
      <formula>CR502</formula>
    </cfRule>
  </conditionalFormatting>
  <conditionalFormatting sqref="Q35:R36 Q32:R33 Q30:R30">
    <cfRule type="cellIs" dxfId="371" priority="375" operator="lessThan">
      <formula>4</formula>
    </cfRule>
    <cfRule type="cellIs" dxfId="370" priority="376" operator="lessThan">
      <formula>3</formula>
    </cfRule>
  </conditionalFormatting>
  <conditionalFormatting sqref="Q48:R51">
    <cfRule type="cellIs" dxfId="369" priority="373" operator="lessThan">
      <formula>4</formula>
    </cfRule>
    <cfRule type="cellIs" dxfId="368" priority="374" operator="lessThan">
      <formula>3</formula>
    </cfRule>
  </conditionalFormatting>
  <conditionalFormatting sqref="Q69:R69">
    <cfRule type="cellIs" dxfId="367" priority="371" operator="lessThan">
      <formula>4</formula>
    </cfRule>
    <cfRule type="cellIs" dxfId="366" priority="372" operator="lessThan">
      <formula>3</formula>
    </cfRule>
  </conditionalFormatting>
  <conditionalFormatting sqref="Q70:R70">
    <cfRule type="cellIs" dxfId="365" priority="369" operator="lessThan">
      <formula>4</formula>
    </cfRule>
    <cfRule type="cellIs" dxfId="364" priority="370" operator="lessThan">
      <formula>3</formula>
    </cfRule>
  </conditionalFormatting>
  <conditionalFormatting sqref="Q105:R105">
    <cfRule type="cellIs" dxfId="363" priority="367" operator="lessThan">
      <formula>4</formula>
    </cfRule>
    <cfRule type="cellIs" dxfId="362" priority="368" operator="lessThan">
      <formula>3</formula>
    </cfRule>
  </conditionalFormatting>
  <conditionalFormatting sqref="Q117:R117 Q115:R115">
    <cfRule type="cellIs" dxfId="361" priority="365" operator="lessThan">
      <formula>4</formula>
    </cfRule>
    <cfRule type="cellIs" dxfId="360" priority="366" operator="lessThan">
      <formula>3</formula>
    </cfRule>
  </conditionalFormatting>
  <conditionalFormatting sqref="Q120:R120 Q118:R118">
    <cfRule type="cellIs" dxfId="359" priority="363" operator="lessThan">
      <formula>4</formula>
    </cfRule>
    <cfRule type="cellIs" dxfId="358" priority="364" operator="lessThan">
      <formula>3</formula>
    </cfRule>
  </conditionalFormatting>
  <conditionalFormatting sqref="Q133:R134">
    <cfRule type="cellIs" dxfId="357" priority="361" operator="lessThan">
      <formula>4</formula>
    </cfRule>
    <cfRule type="cellIs" dxfId="356" priority="362" operator="lessThan">
      <formula>3</formula>
    </cfRule>
  </conditionalFormatting>
  <conditionalFormatting sqref="Q148:R150">
    <cfRule type="cellIs" dxfId="355" priority="359" operator="lessThan">
      <formula>4</formula>
    </cfRule>
    <cfRule type="cellIs" dxfId="354" priority="360" operator="lessThan">
      <formula>3</formula>
    </cfRule>
  </conditionalFormatting>
  <conditionalFormatting sqref="Q151:R151">
    <cfRule type="cellIs" dxfId="353" priority="357" operator="lessThan">
      <formula>4</formula>
    </cfRule>
    <cfRule type="cellIs" dxfId="352" priority="358" operator="lessThan">
      <formula>3</formula>
    </cfRule>
  </conditionalFormatting>
  <conditionalFormatting sqref="Q161">
    <cfRule type="cellIs" dxfId="351" priority="355" operator="lessThan">
      <formula>4</formula>
    </cfRule>
    <cfRule type="cellIs" dxfId="350" priority="356" operator="lessThan">
      <formula>3</formula>
    </cfRule>
  </conditionalFormatting>
  <conditionalFormatting sqref="Q172:R172">
    <cfRule type="cellIs" dxfId="349" priority="353" operator="lessThan">
      <formula>4</formula>
    </cfRule>
    <cfRule type="cellIs" dxfId="348" priority="354" operator="lessThan">
      <formula>3</formula>
    </cfRule>
  </conditionalFormatting>
  <conditionalFormatting sqref="Q180:R180">
    <cfRule type="cellIs" dxfId="347" priority="351" operator="lessThan">
      <formula>4</formula>
    </cfRule>
    <cfRule type="cellIs" dxfId="346" priority="352" operator="lessThan">
      <formula>3</formula>
    </cfRule>
  </conditionalFormatting>
  <conditionalFormatting sqref="Q191:R191">
    <cfRule type="cellIs" dxfId="345" priority="349" operator="lessThan">
      <formula>4</formula>
    </cfRule>
    <cfRule type="cellIs" dxfId="344" priority="350" operator="lessThan">
      <formula>3</formula>
    </cfRule>
  </conditionalFormatting>
  <conditionalFormatting sqref="Q206:R206">
    <cfRule type="cellIs" dxfId="343" priority="347" operator="lessThan">
      <formula>4</formula>
    </cfRule>
    <cfRule type="cellIs" dxfId="342" priority="348" operator="lessThan">
      <formula>3</formula>
    </cfRule>
  </conditionalFormatting>
  <conditionalFormatting sqref="Q207:R208">
    <cfRule type="cellIs" dxfId="341" priority="345" operator="lessThan">
      <formula>4</formula>
    </cfRule>
    <cfRule type="cellIs" dxfId="340" priority="346" operator="lessThan">
      <formula>3</formula>
    </cfRule>
  </conditionalFormatting>
  <conditionalFormatting sqref="Q209:R209 Q203:R205 Q189:R189 Q178:R178 Q170:R170 Q163:R163 Q160:R160 Q102:R104">
    <cfRule type="cellIs" dxfId="339" priority="343" operator="lessThan">
      <formula>4</formula>
    </cfRule>
    <cfRule type="cellIs" dxfId="338" priority="344" operator="lessThan">
      <formula>3</formula>
    </cfRule>
  </conditionalFormatting>
  <conditionalFormatting sqref="Q218:R219 Q213:R213 Q153:R153">
    <cfRule type="cellIs" dxfId="337" priority="341" operator="lessThan">
      <formula>4</formula>
    </cfRule>
    <cfRule type="cellIs" dxfId="336" priority="342" operator="lessThan">
      <formula>3</formula>
    </cfRule>
  </conditionalFormatting>
  <conditionalFormatting sqref="Q230:R244">
    <cfRule type="cellIs" dxfId="335" priority="339" operator="lessThan">
      <formula>4</formula>
    </cfRule>
    <cfRule type="cellIs" dxfId="334" priority="340" operator="lessThan">
      <formula>3</formula>
    </cfRule>
  </conditionalFormatting>
  <conditionalFormatting sqref="Q246:R247">
    <cfRule type="cellIs" dxfId="333" priority="337" operator="lessThan">
      <formula>4</formula>
    </cfRule>
    <cfRule type="cellIs" dxfId="332" priority="338" operator="lessThan">
      <formula>3</formula>
    </cfRule>
  </conditionalFormatting>
  <conditionalFormatting sqref="Q255:R255">
    <cfRule type="cellIs" dxfId="331" priority="335" operator="lessThan">
      <formula>4</formula>
    </cfRule>
    <cfRule type="cellIs" dxfId="330" priority="336" operator="lessThan">
      <formula>3</formula>
    </cfRule>
  </conditionalFormatting>
  <conditionalFormatting sqref="Q257:R257">
    <cfRule type="cellIs" dxfId="329" priority="333" operator="lessThan">
      <formula>4</formula>
    </cfRule>
    <cfRule type="cellIs" dxfId="328" priority="334" operator="lessThan">
      <formula>3</formula>
    </cfRule>
  </conditionalFormatting>
  <conditionalFormatting sqref="Q251:R251">
    <cfRule type="cellIs" dxfId="327" priority="331" operator="lessThan">
      <formula>4</formula>
    </cfRule>
    <cfRule type="cellIs" dxfId="326" priority="332" operator="lessThan">
      <formula>3</formula>
    </cfRule>
  </conditionalFormatting>
  <conditionalFormatting sqref="Q252:R252">
    <cfRule type="cellIs" dxfId="325" priority="329" operator="lessThan">
      <formula>4</formula>
    </cfRule>
    <cfRule type="cellIs" dxfId="324" priority="330" operator="lessThan">
      <formula>3</formula>
    </cfRule>
  </conditionalFormatting>
  <conditionalFormatting sqref="Q253:R253">
    <cfRule type="cellIs" dxfId="323" priority="327" operator="lessThan">
      <formula>4</formula>
    </cfRule>
    <cfRule type="cellIs" dxfId="322" priority="328" operator="lessThan">
      <formula>3</formula>
    </cfRule>
  </conditionalFormatting>
  <conditionalFormatting sqref="Q262:R263">
    <cfRule type="cellIs" dxfId="321" priority="325" operator="lessThan">
      <formula>4</formula>
    </cfRule>
    <cfRule type="cellIs" dxfId="320" priority="326" operator="lessThan">
      <formula>3</formula>
    </cfRule>
  </conditionalFormatting>
  <conditionalFormatting sqref="Q265:R265">
    <cfRule type="cellIs" dxfId="319" priority="323" operator="lessThan">
      <formula>4</formula>
    </cfRule>
    <cfRule type="cellIs" dxfId="318" priority="324" operator="lessThan">
      <formula>3</formula>
    </cfRule>
  </conditionalFormatting>
  <conditionalFormatting sqref="Q267:R267">
    <cfRule type="cellIs" dxfId="317" priority="321" operator="lessThan">
      <formula>4</formula>
    </cfRule>
    <cfRule type="cellIs" dxfId="316" priority="322" operator="lessThan">
      <formula>3</formula>
    </cfRule>
  </conditionalFormatting>
  <conditionalFormatting sqref="Q268:R271">
    <cfRule type="cellIs" dxfId="315" priority="319" operator="lessThan">
      <formula>4</formula>
    </cfRule>
    <cfRule type="cellIs" dxfId="314" priority="320" operator="lessThan">
      <formula>3</formula>
    </cfRule>
  </conditionalFormatting>
  <conditionalFormatting sqref="Q273:R273">
    <cfRule type="cellIs" dxfId="313" priority="317" operator="lessThan">
      <formula>4</formula>
    </cfRule>
    <cfRule type="cellIs" dxfId="312" priority="318" operator="lessThan">
      <formula>3</formula>
    </cfRule>
  </conditionalFormatting>
  <conditionalFormatting sqref="Q274:R274">
    <cfRule type="cellIs" dxfId="311" priority="315" operator="lessThan">
      <formula>4</formula>
    </cfRule>
    <cfRule type="cellIs" dxfId="310" priority="316" operator="lessThan">
      <formula>3</formula>
    </cfRule>
  </conditionalFormatting>
  <conditionalFormatting sqref="Q276:R276">
    <cfRule type="cellIs" dxfId="309" priority="313" operator="lessThan">
      <formula>4</formula>
    </cfRule>
    <cfRule type="cellIs" dxfId="308" priority="314" operator="lessThan">
      <formula>3</formula>
    </cfRule>
  </conditionalFormatting>
  <conditionalFormatting sqref="Q278:R279">
    <cfRule type="cellIs" dxfId="307" priority="311" operator="lessThan">
      <formula>4</formula>
    </cfRule>
    <cfRule type="cellIs" dxfId="306" priority="312" operator="lessThan">
      <formula>3</formula>
    </cfRule>
  </conditionalFormatting>
  <conditionalFormatting sqref="Q275:R275">
    <cfRule type="cellIs" dxfId="305" priority="309" operator="lessThan">
      <formula>4</formula>
    </cfRule>
    <cfRule type="cellIs" dxfId="304" priority="310" operator="lessThan">
      <formula>3</formula>
    </cfRule>
  </conditionalFormatting>
  <conditionalFormatting sqref="Q277:R277">
    <cfRule type="cellIs" dxfId="303" priority="307" operator="lessThan">
      <formula>4</formula>
    </cfRule>
    <cfRule type="cellIs" dxfId="302" priority="308" operator="lessThan">
      <formula>3</formula>
    </cfRule>
  </conditionalFormatting>
  <conditionalFormatting sqref="Q281:R282">
    <cfRule type="cellIs" dxfId="301" priority="305" operator="lessThan">
      <formula>4</formula>
    </cfRule>
    <cfRule type="cellIs" dxfId="300" priority="306" operator="lessThan">
      <formula>3</formula>
    </cfRule>
  </conditionalFormatting>
  <conditionalFormatting sqref="Q283:R283">
    <cfRule type="cellIs" dxfId="299" priority="303" operator="lessThan">
      <formula>4</formula>
    </cfRule>
    <cfRule type="cellIs" dxfId="298" priority="304" operator="lessThan">
      <formula>3</formula>
    </cfRule>
  </conditionalFormatting>
  <conditionalFormatting sqref="Q284:R284">
    <cfRule type="cellIs" dxfId="297" priority="301" operator="lessThan">
      <formula>4</formula>
    </cfRule>
    <cfRule type="cellIs" dxfId="296" priority="302" operator="lessThan">
      <formula>3</formula>
    </cfRule>
  </conditionalFormatting>
  <conditionalFormatting sqref="Q285:R285">
    <cfRule type="cellIs" dxfId="295" priority="299" operator="lessThan">
      <formula>4</formula>
    </cfRule>
    <cfRule type="cellIs" dxfId="294" priority="300" operator="lessThan">
      <formula>3</formula>
    </cfRule>
  </conditionalFormatting>
  <conditionalFormatting sqref="Q420:R420">
    <cfRule type="cellIs" dxfId="293" priority="297" operator="lessThan">
      <formula>4</formula>
    </cfRule>
    <cfRule type="cellIs" dxfId="292" priority="298" operator="lessThan">
      <formula>3</formula>
    </cfRule>
  </conditionalFormatting>
  <conditionalFormatting sqref="Q416:R416">
    <cfRule type="cellIs" dxfId="291" priority="295" operator="lessThan">
      <formula>4</formula>
    </cfRule>
    <cfRule type="cellIs" dxfId="290" priority="296" operator="lessThan">
      <formula>3</formula>
    </cfRule>
  </conditionalFormatting>
  <conditionalFormatting sqref="Q411">
    <cfRule type="cellIs" dxfId="289" priority="293" operator="lessThan">
      <formula>4</formula>
    </cfRule>
    <cfRule type="cellIs" dxfId="288" priority="294" operator="lessThan">
      <formula>3</formula>
    </cfRule>
  </conditionalFormatting>
  <conditionalFormatting sqref="Q412:R415">
    <cfRule type="cellIs" dxfId="287" priority="291" operator="lessThan">
      <formula>4</formula>
    </cfRule>
    <cfRule type="cellIs" dxfId="286" priority="292" operator="lessThan">
      <formula>3</formula>
    </cfRule>
  </conditionalFormatting>
  <conditionalFormatting sqref="Q417:R417">
    <cfRule type="cellIs" dxfId="285" priority="289" operator="lessThan">
      <formula>4</formula>
    </cfRule>
    <cfRule type="cellIs" dxfId="284" priority="290" operator="lessThan">
      <formula>3</formula>
    </cfRule>
  </conditionalFormatting>
  <conditionalFormatting sqref="Q419:R419">
    <cfRule type="cellIs" dxfId="283" priority="287" operator="lessThan">
      <formula>4</formula>
    </cfRule>
    <cfRule type="cellIs" dxfId="282" priority="288" operator="lessThan">
      <formula>3</formula>
    </cfRule>
  </conditionalFormatting>
  <conditionalFormatting sqref="Q431:R431">
    <cfRule type="cellIs" dxfId="281" priority="285" operator="lessThan">
      <formula>4</formula>
    </cfRule>
    <cfRule type="cellIs" dxfId="280" priority="286" operator="lessThan">
      <formula>3</formula>
    </cfRule>
  </conditionalFormatting>
  <conditionalFormatting sqref="Q423:R423">
    <cfRule type="cellIs" dxfId="279" priority="283" operator="lessThan">
      <formula>4</formula>
    </cfRule>
    <cfRule type="cellIs" dxfId="278" priority="284" operator="lessThan">
      <formula>3</formula>
    </cfRule>
  </conditionalFormatting>
  <conditionalFormatting sqref="Q425:R429">
    <cfRule type="cellIs" dxfId="277" priority="281" operator="lessThan">
      <formula>4</formula>
    </cfRule>
    <cfRule type="cellIs" dxfId="276" priority="282" operator="lessThan">
      <formula>3</formula>
    </cfRule>
  </conditionalFormatting>
  <conditionalFormatting sqref="Q432:R432">
    <cfRule type="cellIs" dxfId="275" priority="279" operator="lessThan">
      <formula>4</formula>
    </cfRule>
    <cfRule type="cellIs" dxfId="274" priority="280" operator="lessThan">
      <formula>3</formula>
    </cfRule>
  </conditionalFormatting>
  <conditionalFormatting sqref="Q434:R435">
    <cfRule type="cellIs" dxfId="273" priority="277" operator="lessThan">
      <formula>4</formula>
    </cfRule>
    <cfRule type="cellIs" dxfId="272" priority="278" operator="lessThan">
      <formula>3</formula>
    </cfRule>
  </conditionalFormatting>
  <conditionalFormatting sqref="Q437:R437">
    <cfRule type="cellIs" dxfId="271" priority="275" operator="lessThan">
      <formula>4</formula>
    </cfRule>
    <cfRule type="cellIs" dxfId="270" priority="276" operator="lessThan">
      <formula>3</formula>
    </cfRule>
  </conditionalFormatting>
  <conditionalFormatting sqref="Q446:R450">
    <cfRule type="cellIs" dxfId="269" priority="273" operator="lessThan">
      <formula>4</formula>
    </cfRule>
    <cfRule type="cellIs" dxfId="268" priority="274" operator="lessThan">
      <formula>3</formula>
    </cfRule>
  </conditionalFormatting>
  <conditionalFormatting sqref="Q439">
    <cfRule type="cellIs" dxfId="267" priority="271" operator="lessThan">
      <formula>4</formula>
    </cfRule>
    <cfRule type="cellIs" dxfId="266" priority="272" operator="lessThan">
      <formula>3</formula>
    </cfRule>
  </conditionalFormatting>
  <conditionalFormatting sqref="R440:R443">
    <cfRule type="cellIs" dxfId="265" priority="269" operator="lessThan">
      <formula>4</formula>
    </cfRule>
    <cfRule type="cellIs" dxfId="264" priority="270" operator="lessThan">
      <formula>3</formula>
    </cfRule>
  </conditionalFormatting>
  <conditionalFormatting sqref="Q440:Q443">
    <cfRule type="cellIs" dxfId="263" priority="267" operator="lessThan">
      <formula>4</formula>
    </cfRule>
    <cfRule type="cellIs" dxfId="262" priority="268" operator="lessThan">
      <formula>3</formula>
    </cfRule>
  </conditionalFormatting>
  <conditionalFormatting sqref="Q457:R457">
    <cfRule type="cellIs" dxfId="261" priority="265" operator="lessThan">
      <formula>4</formula>
    </cfRule>
    <cfRule type="cellIs" dxfId="260" priority="266" operator="lessThan">
      <formula>3</formula>
    </cfRule>
  </conditionalFormatting>
  <conditionalFormatting sqref="Q452:R452">
    <cfRule type="cellIs" dxfId="259" priority="263" operator="lessThan">
      <formula>4</formula>
    </cfRule>
    <cfRule type="cellIs" dxfId="258" priority="264" operator="lessThan">
      <formula>3</formula>
    </cfRule>
  </conditionalFormatting>
  <conditionalFormatting sqref="Q453:R454">
    <cfRule type="cellIs" dxfId="257" priority="261" operator="lessThan">
      <formula>4</formula>
    </cfRule>
    <cfRule type="cellIs" dxfId="256" priority="262" operator="lessThan">
      <formula>3</formula>
    </cfRule>
  </conditionalFormatting>
  <conditionalFormatting sqref="Q456:R456">
    <cfRule type="cellIs" dxfId="255" priority="259" operator="lessThan">
      <formula>4</formula>
    </cfRule>
    <cfRule type="cellIs" dxfId="254" priority="260" operator="lessThan">
      <formula>3</formula>
    </cfRule>
  </conditionalFormatting>
  <conditionalFormatting sqref="Q458:R463">
    <cfRule type="cellIs" dxfId="253" priority="257" operator="lessThan">
      <formula>4</formula>
    </cfRule>
    <cfRule type="cellIs" dxfId="252" priority="258" operator="lessThan">
      <formula>3</formula>
    </cfRule>
  </conditionalFormatting>
  <conditionalFormatting sqref="Q467:R469">
    <cfRule type="cellIs" dxfId="251" priority="255" operator="lessThan">
      <formula>4</formula>
    </cfRule>
    <cfRule type="cellIs" dxfId="250" priority="256" operator="lessThan">
      <formula>3</formula>
    </cfRule>
  </conditionalFormatting>
  <conditionalFormatting sqref="Q471:R475">
    <cfRule type="cellIs" dxfId="249" priority="253" operator="lessThan">
      <formula>4</formula>
    </cfRule>
    <cfRule type="cellIs" dxfId="248" priority="254" operator="lessThan">
      <formula>3</formula>
    </cfRule>
  </conditionalFormatting>
  <conditionalFormatting sqref="Q476:R482">
    <cfRule type="cellIs" dxfId="247" priority="251" operator="lessThan">
      <formula>4</formula>
    </cfRule>
    <cfRule type="cellIs" dxfId="246" priority="252" operator="lessThan">
      <formula>3</formula>
    </cfRule>
  </conditionalFormatting>
  <conditionalFormatting sqref="Q483:R487">
    <cfRule type="cellIs" dxfId="245" priority="249" operator="lessThan">
      <formula>4</formula>
    </cfRule>
    <cfRule type="cellIs" dxfId="244" priority="250" operator="lessThan">
      <formula>3</formula>
    </cfRule>
  </conditionalFormatting>
  <conditionalFormatting sqref="Q489">
    <cfRule type="cellIs" dxfId="243" priority="247" operator="lessThan">
      <formula>4</formula>
    </cfRule>
    <cfRule type="cellIs" dxfId="242" priority="248" operator="lessThan">
      <formula>3</formula>
    </cfRule>
  </conditionalFormatting>
  <conditionalFormatting sqref="P490:Q490">
    <cfRule type="cellIs" dxfId="241" priority="245" operator="lessThan">
      <formula>4</formula>
    </cfRule>
    <cfRule type="cellIs" dxfId="240" priority="246" operator="lessThan">
      <formula>3</formula>
    </cfRule>
  </conditionalFormatting>
  <conditionalFormatting sqref="Q491:R502 Q511:R518">
    <cfRule type="cellIs" dxfId="239" priority="243" operator="lessThan">
      <formula>4</formula>
    </cfRule>
    <cfRule type="cellIs" dxfId="238" priority="244" operator="lessThan">
      <formula>3</formula>
    </cfRule>
  </conditionalFormatting>
  <conditionalFormatting sqref="Q503:R510">
    <cfRule type="cellIs" dxfId="237" priority="241" operator="lessThan">
      <formula>4</formula>
    </cfRule>
    <cfRule type="cellIs" dxfId="236" priority="242" operator="lessThan">
      <formula>3</formula>
    </cfRule>
  </conditionalFormatting>
  <conditionalFormatting sqref="Q287:R287">
    <cfRule type="cellIs" dxfId="235" priority="239" operator="lessThan">
      <formula>4</formula>
    </cfRule>
    <cfRule type="cellIs" dxfId="234" priority="240" operator="lessThan">
      <formula>3</formula>
    </cfRule>
  </conditionalFormatting>
  <conditionalFormatting sqref="Q288:R288">
    <cfRule type="cellIs" dxfId="233" priority="237" operator="lessThan">
      <formula>4</formula>
    </cfRule>
    <cfRule type="cellIs" dxfId="232" priority="238" operator="lessThan">
      <formula>3</formula>
    </cfRule>
  </conditionalFormatting>
  <conditionalFormatting sqref="Q289:R289">
    <cfRule type="cellIs" dxfId="231" priority="235" operator="lessThan">
      <formula>4</formula>
    </cfRule>
    <cfRule type="cellIs" dxfId="230" priority="236" operator="lessThan">
      <formula>3</formula>
    </cfRule>
  </conditionalFormatting>
  <conditionalFormatting sqref="Q290:R290">
    <cfRule type="cellIs" dxfId="229" priority="233" operator="lessThan">
      <formula>4</formula>
    </cfRule>
    <cfRule type="cellIs" dxfId="228" priority="234" operator="lessThan">
      <formula>3</formula>
    </cfRule>
  </conditionalFormatting>
  <conditionalFormatting sqref="Q291:R291">
    <cfRule type="cellIs" dxfId="227" priority="231" operator="lessThan">
      <formula>4</formula>
    </cfRule>
    <cfRule type="cellIs" dxfId="226" priority="232" operator="lessThan">
      <formula>3</formula>
    </cfRule>
  </conditionalFormatting>
  <conditionalFormatting sqref="Q292:R292">
    <cfRule type="cellIs" dxfId="225" priority="229" operator="lessThan">
      <formula>4</formula>
    </cfRule>
    <cfRule type="cellIs" dxfId="224" priority="230" operator="lessThan">
      <formula>3</formula>
    </cfRule>
  </conditionalFormatting>
  <conditionalFormatting sqref="Q293:R293">
    <cfRule type="cellIs" dxfId="223" priority="227" operator="lessThan">
      <formula>4</formula>
    </cfRule>
    <cfRule type="cellIs" dxfId="222" priority="228" operator="lessThan">
      <formula>3</formula>
    </cfRule>
  </conditionalFormatting>
  <conditionalFormatting sqref="Q294:R294">
    <cfRule type="cellIs" dxfId="221" priority="225" operator="lessThan">
      <formula>4</formula>
    </cfRule>
    <cfRule type="cellIs" dxfId="220" priority="226" operator="lessThan">
      <formula>3</formula>
    </cfRule>
  </conditionalFormatting>
  <conditionalFormatting sqref="Q295:R295">
    <cfRule type="cellIs" dxfId="219" priority="223" operator="lessThan">
      <formula>4</formula>
    </cfRule>
    <cfRule type="cellIs" dxfId="218" priority="224" operator="lessThan">
      <formula>3</formula>
    </cfRule>
  </conditionalFormatting>
  <conditionalFormatting sqref="Q296:R296">
    <cfRule type="cellIs" dxfId="217" priority="221" operator="lessThan">
      <formula>4</formula>
    </cfRule>
    <cfRule type="cellIs" dxfId="216" priority="222" operator="lessThan">
      <formula>3</formula>
    </cfRule>
  </conditionalFormatting>
  <conditionalFormatting sqref="Q297:R297">
    <cfRule type="cellIs" dxfId="215" priority="219" operator="lessThan">
      <formula>4</formula>
    </cfRule>
    <cfRule type="cellIs" dxfId="214" priority="220" operator="lessThan">
      <formula>3</formula>
    </cfRule>
  </conditionalFormatting>
  <conditionalFormatting sqref="Q298:R298">
    <cfRule type="cellIs" dxfId="213" priority="217" operator="lessThan">
      <formula>4</formula>
    </cfRule>
    <cfRule type="cellIs" dxfId="212" priority="218" operator="lessThan">
      <formula>3</formula>
    </cfRule>
  </conditionalFormatting>
  <conditionalFormatting sqref="Q299:R299">
    <cfRule type="cellIs" dxfId="211" priority="215" operator="lessThan">
      <formula>4</formula>
    </cfRule>
    <cfRule type="cellIs" dxfId="210" priority="216" operator="lessThan">
      <formula>3</formula>
    </cfRule>
  </conditionalFormatting>
  <conditionalFormatting sqref="Q300:R302">
    <cfRule type="cellIs" dxfId="209" priority="213" operator="lessThan">
      <formula>4</formula>
    </cfRule>
    <cfRule type="cellIs" dxfId="208" priority="214" operator="lessThan">
      <formula>3</formula>
    </cfRule>
  </conditionalFormatting>
  <conditionalFormatting sqref="Q304:R304">
    <cfRule type="cellIs" dxfId="207" priority="211" operator="lessThan">
      <formula>4</formula>
    </cfRule>
    <cfRule type="cellIs" dxfId="206" priority="212" operator="lessThan">
      <formula>3</formula>
    </cfRule>
  </conditionalFormatting>
  <conditionalFormatting sqref="Q308:R311">
    <cfRule type="cellIs" dxfId="205" priority="209" operator="lessThan">
      <formula>4</formula>
    </cfRule>
    <cfRule type="cellIs" dxfId="204" priority="210" operator="lessThan">
      <formula>3</formula>
    </cfRule>
  </conditionalFormatting>
  <conditionalFormatting sqref="Q313:R314">
    <cfRule type="cellIs" dxfId="203" priority="207" operator="lessThan">
      <formula>4</formula>
    </cfRule>
    <cfRule type="cellIs" dxfId="202" priority="208" operator="lessThan">
      <formula>3</formula>
    </cfRule>
  </conditionalFormatting>
  <conditionalFormatting sqref="Q330:R330">
    <cfRule type="cellIs" dxfId="201" priority="205" operator="lessThan">
      <formula>4</formula>
    </cfRule>
    <cfRule type="cellIs" dxfId="200" priority="206" operator="lessThan">
      <formula>3</formula>
    </cfRule>
  </conditionalFormatting>
  <conditionalFormatting sqref="Q318:R321">
    <cfRule type="cellIs" dxfId="199" priority="203" operator="lessThan">
      <formula>4</formula>
    </cfRule>
    <cfRule type="cellIs" dxfId="198" priority="204" operator="lessThan">
      <formula>3</formula>
    </cfRule>
  </conditionalFormatting>
  <conditionalFormatting sqref="Q322:R323">
    <cfRule type="cellIs" dxfId="197" priority="201" operator="lessThan">
      <formula>4</formula>
    </cfRule>
    <cfRule type="cellIs" dxfId="196" priority="202" operator="lessThan">
      <formula>3</formula>
    </cfRule>
  </conditionalFormatting>
  <conditionalFormatting sqref="Q324:R328">
    <cfRule type="cellIs" dxfId="195" priority="199" operator="lessThan">
      <formula>4</formula>
    </cfRule>
    <cfRule type="cellIs" dxfId="194" priority="200" operator="lessThan">
      <formula>3</formula>
    </cfRule>
  </conditionalFormatting>
  <conditionalFormatting sqref="Q335:R335">
    <cfRule type="cellIs" dxfId="193" priority="197" operator="lessThan">
      <formula>4</formula>
    </cfRule>
    <cfRule type="cellIs" dxfId="192" priority="198" operator="lessThan">
      <formula>3</formula>
    </cfRule>
  </conditionalFormatting>
  <conditionalFormatting sqref="Q333:R333">
    <cfRule type="cellIs" dxfId="191" priority="195" operator="lessThan">
      <formula>4</formula>
    </cfRule>
    <cfRule type="cellIs" dxfId="190" priority="196" operator="lessThan">
      <formula>3</formula>
    </cfRule>
  </conditionalFormatting>
  <conditionalFormatting sqref="Q331:R332">
    <cfRule type="cellIs" dxfId="189" priority="193" operator="lessThan">
      <formula>4</formula>
    </cfRule>
    <cfRule type="cellIs" dxfId="188" priority="194" operator="lessThan">
      <formula>3</formula>
    </cfRule>
  </conditionalFormatting>
  <conditionalFormatting sqref="Q336:R336">
    <cfRule type="cellIs" dxfId="187" priority="191" operator="lessThan">
      <formula>4</formula>
    </cfRule>
    <cfRule type="cellIs" dxfId="186" priority="192" operator="lessThan">
      <formula>3</formula>
    </cfRule>
  </conditionalFormatting>
  <conditionalFormatting sqref="Q337:R337">
    <cfRule type="cellIs" dxfId="185" priority="189" operator="lessThan">
      <formula>4</formula>
    </cfRule>
    <cfRule type="cellIs" dxfId="184" priority="190" operator="lessThan">
      <formula>3</formula>
    </cfRule>
  </conditionalFormatting>
  <conditionalFormatting sqref="Q338:R338">
    <cfRule type="cellIs" dxfId="183" priority="187" operator="lessThan">
      <formula>4</formula>
    </cfRule>
    <cfRule type="cellIs" dxfId="182" priority="188" operator="lessThan">
      <formula>3</formula>
    </cfRule>
  </conditionalFormatting>
  <conditionalFormatting sqref="Q339:R339">
    <cfRule type="cellIs" dxfId="181" priority="185" operator="lessThan">
      <formula>4</formula>
    </cfRule>
    <cfRule type="cellIs" dxfId="180" priority="186" operator="lessThan">
      <formula>3</formula>
    </cfRule>
  </conditionalFormatting>
  <conditionalFormatting sqref="Q343:R343">
    <cfRule type="cellIs" dxfId="179" priority="183" operator="lessThan">
      <formula>4</formula>
    </cfRule>
    <cfRule type="cellIs" dxfId="178" priority="184" operator="lessThan">
      <formula>3</formula>
    </cfRule>
  </conditionalFormatting>
  <conditionalFormatting sqref="Q341:R341">
    <cfRule type="cellIs" dxfId="177" priority="181" operator="lessThan">
      <formula>4</formula>
    </cfRule>
    <cfRule type="cellIs" dxfId="176" priority="182" operator="lessThan">
      <formula>3</formula>
    </cfRule>
  </conditionalFormatting>
  <conditionalFormatting sqref="Q342:R342">
    <cfRule type="cellIs" dxfId="175" priority="179" operator="lessThan">
      <formula>4</formula>
    </cfRule>
    <cfRule type="cellIs" dxfId="174" priority="180" operator="lessThan">
      <formula>3</formula>
    </cfRule>
  </conditionalFormatting>
  <conditionalFormatting sqref="Q345:R345">
    <cfRule type="cellIs" dxfId="173" priority="177" operator="lessThan">
      <formula>4</formula>
    </cfRule>
    <cfRule type="cellIs" dxfId="172" priority="178" operator="lessThan">
      <formula>3</formula>
    </cfRule>
  </conditionalFormatting>
  <conditionalFormatting sqref="Q354:R355">
    <cfRule type="cellIs" dxfId="171" priority="175" operator="lessThan">
      <formula>4</formula>
    </cfRule>
    <cfRule type="cellIs" dxfId="170" priority="176" operator="lessThan">
      <formula>3</formula>
    </cfRule>
  </conditionalFormatting>
  <conditionalFormatting sqref="Q352:R352">
    <cfRule type="cellIs" dxfId="169" priority="173" operator="lessThan">
      <formula>4</formula>
    </cfRule>
    <cfRule type="cellIs" dxfId="168" priority="174" operator="lessThan">
      <formula>3</formula>
    </cfRule>
  </conditionalFormatting>
  <conditionalFormatting sqref="Q349:R350">
    <cfRule type="cellIs" dxfId="167" priority="171" operator="lessThan">
      <formula>4</formula>
    </cfRule>
    <cfRule type="cellIs" dxfId="166" priority="172" operator="lessThan">
      <formula>3</formula>
    </cfRule>
  </conditionalFormatting>
  <conditionalFormatting sqref="Q358:R359">
    <cfRule type="cellIs" dxfId="165" priority="169" operator="lessThan">
      <formula>4</formula>
    </cfRule>
    <cfRule type="cellIs" dxfId="164" priority="170" operator="lessThan">
      <formula>3</formula>
    </cfRule>
  </conditionalFormatting>
  <conditionalFormatting sqref="Q373:R373">
    <cfRule type="cellIs" dxfId="163" priority="167" operator="lessThan">
      <formula>4</formula>
    </cfRule>
    <cfRule type="cellIs" dxfId="162" priority="168" operator="lessThan">
      <formula>3</formula>
    </cfRule>
  </conditionalFormatting>
  <conditionalFormatting sqref="Q372:R372">
    <cfRule type="cellIs" dxfId="161" priority="165" operator="lessThan">
      <formula>4</formula>
    </cfRule>
    <cfRule type="cellIs" dxfId="160" priority="166" operator="lessThan">
      <formula>3</formula>
    </cfRule>
  </conditionalFormatting>
  <conditionalFormatting sqref="Q371">
    <cfRule type="cellIs" dxfId="159" priority="163" operator="lessThan">
      <formula>4</formula>
    </cfRule>
    <cfRule type="cellIs" dxfId="158" priority="164" operator="lessThan">
      <formula>3</formula>
    </cfRule>
  </conditionalFormatting>
  <conditionalFormatting sqref="Q370:R370">
    <cfRule type="cellIs" dxfId="157" priority="161" operator="lessThan">
      <formula>4</formula>
    </cfRule>
    <cfRule type="cellIs" dxfId="156" priority="162" operator="lessThan">
      <formula>3</formula>
    </cfRule>
  </conditionalFormatting>
  <conditionalFormatting sqref="Q365:R365">
    <cfRule type="cellIs" dxfId="155" priority="159" operator="lessThan">
      <formula>4</formula>
    </cfRule>
    <cfRule type="cellIs" dxfId="154" priority="160" operator="lessThan">
      <formula>3</formula>
    </cfRule>
  </conditionalFormatting>
  <conditionalFormatting sqref="Q366:R366">
    <cfRule type="cellIs" dxfId="153" priority="157" operator="lessThan">
      <formula>4</formula>
    </cfRule>
    <cfRule type="cellIs" dxfId="152" priority="158" operator="lessThan">
      <formula>3</formula>
    </cfRule>
  </conditionalFormatting>
  <conditionalFormatting sqref="Q367:R367">
    <cfRule type="cellIs" dxfId="151" priority="155" operator="lessThan">
      <formula>4</formula>
    </cfRule>
    <cfRule type="cellIs" dxfId="150" priority="156" operator="lessThan">
      <formula>3</formula>
    </cfRule>
  </conditionalFormatting>
  <conditionalFormatting sqref="Q368:R368">
    <cfRule type="cellIs" dxfId="149" priority="153" operator="lessThan">
      <formula>4</formula>
    </cfRule>
    <cfRule type="cellIs" dxfId="148" priority="154" operator="lessThan">
      <formula>3</formula>
    </cfRule>
  </conditionalFormatting>
  <conditionalFormatting sqref="Q369:R369">
    <cfRule type="cellIs" dxfId="147" priority="151" operator="lessThan">
      <formula>4</formula>
    </cfRule>
    <cfRule type="cellIs" dxfId="146" priority="152" operator="lessThan">
      <formula>3</formula>
    </cfRule>
  </conditionalFormatting>
  <conditionalFormatting sqref="Q383:R383">
    <cfRule type="cellIs" dxfId="145" priority="149" operator="lessThan">
      <formula>4</formula>
    </cfRule>
    <cfRule type="cellIs" dxfId="144" priority="150" operator="lessThan">
      <formula>3</formula>
    </cfRule>
  </conditionalFormatting>
  <conditionalFormatting sqref="Q381:R381">
    <cfRule type="cellIs" dxfId="143" priority="147" operator="lessThan">
      <formula>4</formula>
    </cfRule>
    <cfRule type="cellIs" dxfId="142" priority="148" operator="lessThan">
      <formula>3</formula>
    </cfRule>
  </conditionalFormatting>
  <conditionalFormatting sqref="Q375:R378">
    <cfRule type="cellIs" dxfId="141" priority="145" operator="lessThan">
      <formula>4</formula>
    </cfRule>
    <cfRule type="cellIs" dxfId="140" priority="146" operator="lessThan">
      <formula>3</formula>
    </cfRule>
  </conditionalFormatting>
  <conditionalFormatting sqref="Q392:R392">
    <cfRule type="cellIs" dxfId="139" priority="143" operator="lessThan">
      <formula>4</formula>
    </cfRule>
    <cfRule type="cellIs" dxfId="138" priority="144" operator="lessThan">
      <formula>3</formula>
    </cfRule>
  </conditionalFormatting>
  <conditionalFormatting sqref="Q391:R391">
    <cfRule type="cellIs" dxfId="137" priority="141" operator="lessThan">
      <formula>4</formula>
    </cfRule>
    <cfRule type="cellIs" dxfId="136" priority="142" operator="lessThan">
      <formula>3</formula>
    </cfRule>
  </conditionalFormatting>
  <conditionalFormatting sqref="Q384:R390">
    <cfRule type="cellIs" dxfId="135" priority="139" operator="lessThan">
      <formula>4</formula>
    </cfRule>
    <cfRule type="cellIs" dxfId="134" priority="140" operator="lessThan">
      <formula>3</formula>
    </cfRule>
  </conditionalFormatting>
  <conditionalFormatting sqref="Q404:R404">
    <cfRule type="cellIs" dxfId="133" priority="137" operator="lessThan">
      <formula>4</formula>
    </cfRule>
    <cfRule type="cellIs" dxfId="132" priority="138" operator="lessThan">
      <formula>3</formula>
    </cfRule>
  </conditionalFormatting>
  <conditionalFormatting sqref="Q403:R403">
    <cfRule type="cellIs" dxfId="131" priority="135" operator="lessThan">
      <formula>4</formula>
    </cfRule>
    <cfRule type="cellIs" dxfId="130" priority="136" operator="lessThan">
      <formula>3</formula>
    </cfRule>
  </conditionalFormatting>
  <conditionalFormatting sqref="Q402:R402">
    <cfRule type="cellIs" dxfId="129" priority="133" operator="lessThan">
      <formula>4</formula>
    </cfRule>
    <cfRule type="cellIs" dxfId="128" priority="134" operator="lessThan">
      <formula>3</formula>
    </cfRule>
  </conditionalFormatting>
  <conditionalFormatting sqref="Q394:R401">
    <cfRule type="cellIs" dxfId="127" priority="131" operator="lessThan">
      <formula>4</formula>
    </cfRule>
    <cfRule type="cellIs" dxfId="126" priority="132" operator="lessThan">
      <formula>3</formula>
    </cfRule>
  </conditionalFormatting>
  <conditionalFormatting sqref="Q46:R46 Q43:R44">
    <cfRule type="cellIs" dxfId="125" priority="129" operator="lessThan">
      <formula>4</formula>
    </cfRule>
    <cfRule type="cellIs" dxfId="124" priority="130" operator="lessThan">
      <formula>3</formula>
    </cfRule>
  </conditionalFormatting>
  <conditionalFormatting sqref="Q81:R81">
    <cfRule type="cellIs" dxfId="123" priority="127" operator="lessThan">
      <formula>4</formula>
    </cfRule>
    <cfRule type="cellIs" dxfId="122" priority="128" operator="lessThan">
      <formula>3</formula>
    </cfRule>
  </conditionalFormatting>
  <conditionalFormatting sqref="Q82:R82">
    <cfRule type="cellIs" dxfId="121" priority="125" operator="lessThan">
      <formula>4</formula>
    </cfRule>
    <cfRule type="cellIs" dxfId="120" priority="126" operator="lessThan">
      <formula>3</formula>
    </cfRule>
  </conditionalFormatting>
  <conditionalFormatting sqref="Q98:R98">
    <cfRule type="cellIs" dxfId="119" priority="123" operator="lessThan">
      <formula>4</formula>
    </cfRule>
    <cfRule type="cellIs" dxfId="118" priority="124" operator="lessThan">
      <formula>3</formula>
    </cfRule>
  </conditionalFormatting>
  <conditionalFormatting sqref="Q100:R101">
    <cfRule type="cellIs" dxfId="117" priority="121" operator="lessThan">
      <formula>4</formula>
    </cfRule>
    <cfRule type="cellIs" dxfId="116" priority="122" operator="lessThan">
      <formula>3</formula>
    </cfRule>
  </conditionalFormatting>
  <conditionalFormatting sqref="Q112:R112">
    <cfRule type="cellIs" dxfId="115" priority="119" operator="lessThan">
      <formula>4</formula>
    </cfRule>
    <cfRule type="cellIs" dxfId="114" priority="120" operator="lessThan">
      <formula>3</formula>
    </cfRule>
  </conditionalFormatting>
  <conditionalFormatting sqref="Q113:R113">
    <cfRule type="cellIs" dxfId="113" priority="117" operator="lessThan">
      <formula>4</formula>
    </cfRule>
    <cfRule type="cellIs" dxfId="112" priority="118" operator="lessThan">
      <formula>3</formula>
    </cfRule>
  </conditionalFormatting>
  <conditionalFormatting sqref="Q129:R129">
    <cfRule type="cellIs" dxfId="111" priority="115" operator="lessThan">
      <formula>4</formula>
    </cfRule>
    <cfRule type="cellIs" dxfId="110" priority="116" operator="lessThan">
      <formula>3</formula>
    </cfRule>
  </conditionalFormatting>
  <conditionalFormatting sqref="Q146:R146">
    <cfRule type="cellIs" dxfId="109" priority="113" operator="lessThan">
      <formula>4</formula>
    </cfRule>
    <cfRule type="cellIs" dxfId="108" priority="114" operator="lessThan">
      <formula>3</formula>
    </cfRule>
  </conditionalFormatting>
  <conditionalFormatting sqref="Q166:R166">
    <cfRule type="cellIs" dxfId="107" priority="111" operator="lessThan">
      <formula>4</formula>
    </cfRule>
    <cfRule type="cellIs" dxfId="106" priority="112" operator="lessThan">
      <formula>3</formula>
    </cfRule>
  </conditionalFormatting>
  <conditionalFormatting sqref="Q168:R168">
    <cfRule type="cellIs" dxfId="105" priority="109" operator="lessThan">
      <formula>4</formula>
    </cfRule>
    <cfRule type="cellIs" dxfId="104" priority="110" operator="lessThan">
      <formula>3</formula>
    </cfRule>
  </conditionalFormatting>
  <conditionalFormatting sqref="Q167:R167">
    <cfRule type="cellIs" dxfId="103" priority="107" operator="lessThan">
      <formula>4</formula>
    </cfRule>
    <cfRule type="cellIs" dxfId="102" priority="108" operator="lessThan">
      <formula>3</formula>
    </cfRule>
  </conditionalFormatting>
  <conditionalFormatting sqref="Q157:R158">
    <cfRule type="cellIs" dxfId="101" priority="105" operator="lessThan">
      <formula>4</formula>
    </cfRule>
    <cfRule type="cellIs" dxfId="100" priority="106" operator="lessThan">
      <formula>3</formula>
    </cfRule>
  </conditionalFormatting>
  <conditionalFormatting sqref="Q186:R186">
    <cfRule type="cellIs" dxfId="99" priority="99" operator="lessThan">
      <formula>4</formula>
    </cfRule>
    <cfRule type="cellIs" dxfId="98" priority="100" operator="lessThan">
      <formula>3</formula>
    </cfRule>
  </conditionalFormatting>
  <conditionalFormatting sqref="Q187:R187">
    <cfRule type="cellIs" dxfId="97" priority="97" operator="lessThan">
      <formula>4</formula>
    </cfRule>
    <cfRule type="cellIs" dxfId="96" priority="98" operator="lessThan">
      <formula>3</formula>
    </cfRule>
  </conditionalFormatting>
  <conditionalFormatting sqref="Q188:R188">
    <cfRule type="cellIs" dxfId="95" priority="95" operator="lessThan">
      <formula>4</formula>
    </cfRule>
    <cfRule type="cellIs" dxfId="94" priority="96" operator="lessThan">
      <formula>3</formula>
    </cfRule>
  </conditionalFormatting>
  <conditionalFormatting sqref="Q21:R24">
    <cfRule type="cellIs" dxfId="93" priority="93" operator="lessThan">
      <formula>4</formula>
    </cfRule>
    <cfRule type="cellIs" dxfId="92" priority="94" operator="lessThan">
      <formula>3</formula>
    </cfRule>
  </conditionalFormatting>
  <conditionalFormatting sqref="Q39:R39">
    <cfRule type="cellIs" dxfId="91" priority="91" operator="lessThan">
      <formula>4</formula>
    </cfRule>
    <cfRule type="cellIs" dxfId="90" priority="92" operator="lessThan">
      <formula>3</formula>
    </cfRule>
  </conditionalFormatting>
  <conditionalFormatting sqref="Q53:R53">
    <cfRule type="cellIs" dxfId="89" priority="89" operator="lessThan">
      <formula>4</formula>
    </cfRule>
    <cfRule type="cellIs" dxfId="88" priority="90" operator="lessThan">
      <formula>3</formula>
    </cfRule>
  </conditionalFormatting>
  <conditionalFormatting sqref="Q54:R54">
    <cfRule type="cellIs" dxfId="87" priority="87" operator="lessThan">
      <formula>4</formula>
    </cfRule>
    <cfRule type="cellIs" dxfId="86" priority="88" operator="lessThan">
      <formula>3</formula>
    </cfRule>
  </conditionalFormatting>
  <conditionalFormatting sqref="Q56:R56">
    <cfRule type="cellIs" dxfId="85" priority="85" operator="lessThan">
      <formula>4</formula>
    </cfRule>
    <cfRule type="cellIs" dxfId="84" priority="86" operator="lessThan">
      <formula>3</formula>
    </cfRule>
  </conditionalFormatting>
  <conditionalFormatting sqref="Q57:R57">
    <cfRule type="cellIs" dxfId="83" priority="83" operator="lessThan">
      <formula>4</formula>
    </cfRule>
    <cfRule type="cellIs" dxfId="82" priority="84" operator="lessThan">
      <formula>3</formula>
    </cfRule>
  </conditionalFormatting>
  <conditionalFormatting sqref="Q58:R58">
    <cfRule type="cellIs" dxfId="81" priority="81" operator="lessThan">
      <formula>4</formula>
    </cfRule>
    <cfRule type="cellIs" dxfId="80" priority="82" operator="lessThan">
      <formula>3</formula>
    </cfRule>
  </conditionalFormatting>
  <conditionalFormatting sqref="Q59:R59">
    <cfRule type="cellIs" dxfId="79" priority="79" operator="lessThan">
      <formula>4</formula>
    </cfRule>
    <cfRule type="cellIs" dxfId="78" priority="80" operator="lessThan">
      <formula>3</formula>
    </cfRule>
  </conditionalFormatting>
  <conditionalFormatting sqref="Q60:R60">
    <cfRule type="cellIs" dxfId="77" priority="77" operator="lessThan">
      <formula>4</formula>
    </cfRule>
    <cfRule type="cellIs" dxfId="76" priority="78" operator="lessThan">
      <formula>3</formula>
    </cfRule>
  </conditionalFormatting>
  <conditionalFormatting sqref="Q72:R72">
    <cfRule type="cellIs" dxfId="75" priority="75" operator="lessThan">
      <formula>4</formula>
    </cfRule>
    <cfRule type="cellIs" dxfId="74" priority="76" operator="lessThan">
      <formula>3</formula>
    </cfRule>
  </conditionalFormatting>
  <conditionalFormatting sqref="Q74:R74">
    <cfRule type="cellIs" dxfId="73" priority="73" operator="lessThan">
      <formula>4</formula>
    </cfRule>
    <cfRule type="cellIs" dxfId="72" priority="74" operator="lessThan">
      <formula>3</formula>
    </cfRule>
  </conditionalFormatting>
  <conditionalFormatting sqref="Q73:R73">
    <cfRule type="cellIs" dxfId="71" priority="71" operator="lessThan">
      <formula>4</formula>
    </cfRule>
    <cfRule type="cellIs" dxfId="70" priority="72" operator="lessThan">
      <formula>3</formula>
    </cfRule>
  </conditionalFormatting>
  <conditionalFormatting sqref="Q76:R76">
    <cfRule type="cellIs" dxfId="69" priority="69" operator="lessThan">
      <formula>4</formula>
    </cfRule>
    <cfRule type="cellIs" dxfId="68" priority="70" operator="lessThan">
      <formula>3</formula>
    </cfRule>
  </conditionalFormatting>
  <conditionalFormatting sqref="Q77:R77">
    <cfRule type="cellIs" dxfId="67" priority="67" operator="lessThan">
      <formula>4</formula>
    </cfRule>
    <cfRule type="cellIs" dxfId="66" priority="68" operator="lessThan">
      <formula>3</formula>
    </cfRule>
  </conditionalFormatting>
  <conditionalFormatting sqref="Q78:R78">
    <cfRule type="cellIs" dxfId="65" priority="65" operator="lessThan">
      <formula>4</formula>
    </cfRule>
    <cfRule type="cellIs" dxfId="64" priority="66" operator="lessThan">
      <formula>3</formula>
    </cfRule>
  </conditionalFormatting>
  <conditionalFormatting sqref="Q79:R79">
    <cfRule type="cellIs" dxfId="63" priority="63" operator="lessThan">
      <formula>4</formula>
    </cfRule>
    <cfRule type="cellIs" dxfId="62" priority="64" operator="lessThan">
      <formula>3</formula>
    </cfRule>
  </conditionalFormatting>
  <conditionalFormatting sqref="Q94:R94">
    <cfRule type="cellIs" dxfId="61" priority="61" operator="lessThan">
      <formula>4</formula>
    </cfRule>
    <cfRule type="cellIs" dxfId="60" priority="62" operator="lessThan">
      <formula>3</formula>
    </cfRule>
  </conditionalFormatting>
  <conditionalFormatting sqref="Q88:R88">
    <cfRule type="cellIs" dxfId="59" priority="59" operator="lessThan">
      <formula>4</formula>
    </cfRule>
    <cfRule type="cellIs" dxfId="58" priority="60" operator="lessThan">
      <formula>3</formula>
    </cfRule>
  </conditionalFormatting>
  <conditionalFormatting sqref="Q89:R89">
    <cfRule type="cellIs" dxfId="57" priority="57" operator="lessThan">
      <formula>4</formula>
    </cfRule>
    <cfRule type="cellIs" dxfId="56" priority="58" operator="lessThan">
      <formula>3</formula>
    </cfRule>
  </conditionalFormatting>
  <conditionalFormatting sqref="Q90:R90">
    <cfRule type="cellIs" dxfId="55" priority="55" operator="lessThan">
      <formula>4</formula>
    </cfRule>
    <cfRule type="cellIs" dxfId="54" priority="56" operator="lessThan">
      <formula>3</formula>
    </cfRule>
  </conditionalFormatting>
  <conditionalFormatting sqref="Q91:R91">
    <cfRule type="cellIs" dxfId="53" priority="53" operator="lessThan">
      <formula>4</formula>
    </cfRule>
    <cfRule type="cellIs" dxfId="52" priority="54" operator="lessThan">
      <formula>3</formula>
    </cfRule>
  </conditionalFormatting>
  <conditionalFormatting sqref="Q92:R92">
    <cfRule type="cellIs" dxfId="51" priority="51" operator="lessThan">
      <formula>4</formula>
    </cfRule>
    <cfRule type="cellIs" dxfId="50" priority="52" operator="lessThan">
      <formula>3</formula>
    </cfRule>
  </conditionalFormatting>
  <conditionalFormatting sqref="Q93:R93">
    <cfRule type="cellIs" dxfId="49" priority="49" operator="lessThan">
      <formula>4</formula>
    </cfRule>
    <cfRule type="cellIs" dxfId="48" priority="50" operator="lessThan">
      <formula>3</formula>
    </cfRule>
  </conditionalFormatting>
  <conditionalFormatting sqref="Q96:R96">
    <cfRule type="cellIs" dxfId="47" priority="47" operator="lessThan">
      <formula>4</formula>
    </cfRule>
    <cfRule type="cellIs" dxfId="46" priority="48" operator="lessThan">
      <formula>3</formula>
    </cfRule>
  </conditionalFormatting>
  <conditionalFormatting sqref="Q97:R97">
    <cfRule type="cellIs" dxfId="45" priority="45" operator="lessThan">
      <formula>4</formula>
    </cfRule>
    <cfRule type="cellIs" dxfId="44" priority="46" operator="lessThan">
      <formula>3</formula>
    </cfRule>
  </conditionalFormatting>
  <conditionalFormatting sqref="Q111:R111">
    <cfRule type="cellIs" dxfId="43" priority="43" operator="lessThan">
      <formula>4</formula>
    </cfRule>
    <cfRule type="cellIs" dxfId="42" priority="44" operator="lessThan">
      <formula>3</formula>
    </cfRule>
  </conditionalFormatting>
  <conditionalFormatting sqref="Q121:R121">
    <cfRule type="cellIs" dxfId="41" priority="41" operator="lessThan">
      <formula>4</formula>
    </cfRule>
    <cfRule type="cellIs" dxfId="40" priority="42" operator="lessThan">
      <formula>3</formula>
    </cfRule>
  </conditionalFormatting>
  <conditionalFormatting sqref="Q109:R109">
    <cfRule type="cellIs" dxfId="39" priority="39" operator="lessThan">
      <formula>4</formula>
    </cfRule>
    <cfRule type="cellIs" dxfId="38" priority="40" operator="lessThan">
      <formula>3</formula>
    </cfRule>
  </conditionalFormatting>
  <conditionalFormatting sqref="Q110:R110">
    <cfRule type="cellIs" dxfId="37" priority="37" operator="lessThan">
      <formula>4</formula>
    </cfRule>
    <cfRule type="cellIs" dxfId="36" priority="38" operator="lessThan">
      <formula>3</formula>
    </cfRule>
  </conditionalFormatting>
  <conditionalFormatting sqref="Q122:R122">
    <cfRule type="cellIs" dxfId="35" priority="35" operator="lessThan">
      <formula>4</formula>
    </cfRule>
    <cfRule type="cellIs" dxfId="34" priority="36" operator="lessThan">
      <formula>3</formula>
    </cfRule>
  </conditionalFormatting>
  <conditionalFormatting sqref="Q123:R125">
    <cfRule type="cellIs" dxfId="33" priority="33" operator="lessThan">
      <formula>4</formula>
    </cfRule>
    <cfRule type="cellIs" dxfId="32" priority="34" operator="lessThan">
      <formula>3</formula>
    </cfRule>
  </conditionalFormatting>
  <conditionalFormatting sqref="Q126:R126">
    <cfRule type="cellIs" dxfId="31" priority="31" operator="lessThan">
      <formula>4</formula>
    </cfRule>
    <cfRule type="cellIs" dxfId="30" priority="32" operator="lessThan">
      <formula>3</formula>
    </cfRule>
  </conditionalFormatting>
  <conditionalFormatting sqref="Q127:R127">
    <cfRule type="cellIs" dxfId="29" priority="29" operator="lessThan">
      <formula>4</formula>
    </cfRule>
    <cfRule type="cellIs" dxfId="28" priority="30" operator="lessThan">
      <formula>3</formula>
    </cfRule>
  </conditionalFormatting>
  <conditionalFormatting sqref="Q128:R128">
    <cfRule type="cellIs" dxfId="27" priority="27" operator="lessThan">
      <formula>4</formula>
    </cfRule>
    <cfRule type="cellIs" dxfId="26" priority="28" operator="lessThan">
      <formula>3</formula>
    </cfRule>
  </conditionalFormatting>
  <conditionalFormatting sqref="Q137:R137">
    <cfRule type="cellIs" dxfId="25" priority="25" operator="lessThan">
      <formula>4</formula>
    </cfRule>
    <cfRule type="cellIs" dxfId="24" priority="26" operator="lessThan">
      <formula>3</formula>
    </cfRule>
  </conditionalFormatting>
  <conditionalFormatting sqref="Q138:R138">
    <cfRule type="cellIs" dxfId="23" priority="23" operator="lessThan">
      <formula>4</formula>
    </cfRule>
    <cfRule type="cellIs" dxfId="22" priority="24" operator="lessThan">
      <formula>3</formula>
    </cfRule>
  </conditionalFormatting>
  <conditionalFormatting sqref="Q139:R139">
    <cfRule type="cellIs" dxfId="21" priority="21" operator="lessThan">
      <formula>4</formula>
    </cfRule>
    <cfRule type="cellIs" dxfId="20" priority="22" operator="lessThan">
      <formula>3</formula>
    </cfRule>
  </conditionalFormatting>
  <conditionalFormatting sqref="Q140:R140">
    <cfRule type="cellIs" dxfId="19" priority="19" operator="lessThan">
      <formula>4</formula>
    </cfRule>
    <cfRule type="cellIs" dxfId="18" priority="20" operator="lessThan">
      <formula>3</formula>
    </cfRule>
  </conditionalFormatting>
  <conditionalFormatting sqref="Q144:R144">
    <cfRule type="cellIs" dxfId="17" priority="17" operator="lessThan">
      <formula>4</formula>
    </cfRule>
    <cfRule type="cellIs" dxfId="16" priority="18" operator="lessThan">
      <formula>3</formula>
    </cfRule>
  </conditionalFormatting>
  <conditionalFormatting sqref="Q143:R143">
    <cfRule type="cellIs" dxfId="15" priority="15" operator="lessThan">
      <formula>4</formula>
    </cfRule>
    <cfRule type="cellIs" dxfId="14" priority="16" operator="lessThan">
      <formula>3</formula>
    </cfRule>
  </conditionalFormatting>
  <conditionalFormatting sqref="Q173:R176">
    <cfRule type="cellIs" dxfId="13" priority="13" operator="lessThan">
      <formula>4</formula>
    </cfRule>
    <cfRule type="cellIs" dxfId="12" priority="14" operator="lessThan">
      <formula>3</formula>
    </cfRule>
  </conditionalFormatting>
  <conditionalFormatting sqref="Q185:R185">
    <cfRule type="cellIs" dxfId="11" priority="11" operator="lessThan">
      <formula>4</formula>
    </cfRule>
    <cfRule type="cellIs" dxfId="10" priority="12" operator="lessThan">
      <formula>3</formula>
    </cfRule>
  </conditionalFormatting>
  <conditionalFormatting sqref="Q184:R184">
    <cfRule type="cellIs" dxfId="9" priority="9" operator="lessThan">
      <formula>4</formula>
    </cfRule>
    <cfRule type="cellIs" dxfId="8" priority="10" operator="lessThan">
      <formula>3</formula>
    </cfRule>
  </conditionalFormatting>
  <conditionalFormatting sqref="Q200:R200">
    <cfRule type="cellIs" dxfId="7" priority="7" operator="lessThan">
      <formula>4</formula>
    </cfRule>
    <cfRule type="cellIs" dxfId="6" priority="8" operator="lessThan">
      <formula>3</formula>
    </cfRule>
  </conditionalFormatting>
  <conditionalFormatting sqref="Q193:R196">
    <cfRule type="cellIs" dxfId="5" priority="5" operator="lessThan">
      <formula>4</formula>
    </cfRule>
    <cfRule type="cellIs" dxfId="4" priority="6" operator="lessThan">
      <formula>3</formula>
    </cfRule>
  </conditionalFormatting>
  <conditionalFormatting sqref="Q201:R201">
    <cfRule type="cellIs" dxfId="3" priority="3" operator="lessThan">
      <formula>4</formula>
    </cfRule>
    <cfRule type="cellIs" dxfId="2" priority="4" operator="lessThan">
      <formula>3</formula>
    </cfRule>
  </conditionalFormatting>
  <conditionalFormatting sqref="Q222:R224">
    <cfRule type="cellIs" dxfId="1" priority="1" operator="lessThan">
      <formula>4</formula>
    </cfRule>
    <cfRule type="cellIs" dxfId="0" priority="2" operator="lessThan">
      <formula>3</formula>
    </cfRule>
  </conditionalFormatting>
  <dataValidations count="4">
    <dataValidation type="list" allowBlank="1" showInputMessage="1" showErrorMessage="1" sqref="J10:J15" xr:uid="{00000000-0002-0000-0000-000002000000}">
      <formula1>SystemCategories</formula1>
    </dataValidation>
    <dataValidation type="list" allowBlank="1" showInputMessage="1" showErrorMessage="1" sqref="I10:I518" xr:uid="{00000000-0002-0000-0000-000000000000}">
      <formula1>MeasurementDomains</formula1>
    </dataValidation>
    <dataValidation type="list" allowBlank="1" showInputMessage="1" showErrorMessage="1" sqref="K10:K518" xr:uid="{00000000-0002-0000-0000-000003000000}">
      <formula1>ServiceSettings</formula1>
    </dataValidation>
    <dataValidation type="list" allowBlank="1" showInputMessage="1" showErrorMessage="1" sqref="L10:L518" xr:uid="{00000000-0002-0000-0000-000004000000}">
      <formula1>ClinAreas</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FB067E0-D80C-42A8-82FE-D444D019826A}">
          <x14:formula1>
            <xm:f>Lists!$A$38:$A$50</xm:f>
          </x14:formula1>
          <xm:sqref>J312:J317 J286:J287 J308:J309 J304:J306 J301 J290:J299 J281:J282 J261:J279 J411:J518 J359:J409 J320:J357 J16:J259</xm:sqref>
        </x14:dataValidation>
        <x14:dataValidation type="list" allowBlank="1" showInputMessage="1" showErrorMessage="1" xr:uid="{3595C448-2811-4DDE-9F5D-2F7C133F17AC}">
          <x14:formula1>
            <xm:f>Lists!$A$53:$A$57</xm:f>
          </x14:formula1>
          <xm:sqref>AP10:AP518</xm:sqref>
        </x14:dataValidation>
        <x14:dataValidation type="list" allowBlank="1" showInputMessage="1" showErrorMessage="1" xr:uid="{3FD693B8-857C-45BB-9524-CF243505EAF2}">
          <x14:formula1>
            <xm:f>Lists!$A$74:$A$76</xm:f>
          </x14:formula1>
          <xm:sqref>AQ22:AQ355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132C0-21DE-4C37-ADE8-1327C2D210AF}">
  <dimension ref="B2:O27"/>
  <sheetViews>
    <sheetView topLeftCell="C1" zoomScale="95" zoomScaleNormal="95" workbookViewId="0">
      <selection activeCell="K25" sqref="K25"/>
    </sheetView>
  </sheetViews>
  <sheetFormatPr baseColWidth="10" defaultColWidth="8.83203125" defaultRowHeight="15"/>
  <cols>
    <col min="1" max="1" width="7.6640625" customWidth="1"/>
    <col min="2" max="2" width="12.1640625" customWidth="1"/>
    <col min="3" max="3" width="18.33203125" customWidth="1"/>
    <col min="4" max="4" width="13.5" customWidth="1"/>
    <col min="5" max="5" width="42.33203125" customWidth="1"/>
    <col min="6" max="6" width="56.83203125" customWidth="1"/>
    <col min="7" max="7" width="39.1640625" customWidth="1"/>
    <col min="8" max="8" width="44.5" customWidth="1"/>
    <col min="9" max="9" width="46" customWidth="1"/>
    <col min="10" max="11" width="13.5" customWidth="1"/>
    <col min="12" max="12" width="18.5" customWidth="1"/>
    <col min="13" max="14" width="13.5" customWidth="1"/>
    <col min="15" max="15" width="20.5" bestFit="1" customWidth="1"/>
  </cols>
  <sheetData>
    <row r="2" spans="2:15" ht="16">
      <c r="B2" s="146"/>
      <c r="C2" s="147" t="s">
        <v>1045</v>
      </c>
      <c r="D2" s="147" t="s">
        <v>1047</v>
      </c>
      <c r="E2" s="147" t="s">
        <v>1041</v>
      </c>
      <c r="F2" s="147" t="s">
        <v>1043</v>
      </c>
      <c r="G2" s="147" t="s">
        <v>1048</v>
      </c>
      <c r="H2" s="147" t="s">
        <v>968</v>
      </c>
      <c r="I2" s="147" t="s">
        <v>1051</v>
      </c>
      <c r="J2" s="147" t="s">
        <v>1053</v>
      </c>
      <c r="K2" s="147" t="s">
        <v>1054</v>
      </c>
      <c r="L2" s="147" t="s">
        <v>1055</v>
      </c>
      <c r="M2" s="147" t="s">
        <v>1057</v>
      </c>
      <c r="N2" s="147" t="s">
        <v>1059</v>
      </c>
      <c r="O2" s="147" t="s">
        <v>1060</v>
      </c>
    </row>
    <row r="3" spans="2:15" ht="129.75" customHeight="1">
      <c r="B3" s="148">
        <v>1</v>
      </c>
      <c r="C3" s="149" t="s">
        <v>1046</v>
      </c>
      <c r="D3" s="149" t="s">
        <v>1046</v>
      </c>
      <c r="E3" s="173" t="s">
        <v>1042</v>
      </c>
      <c r="F3" s="149" t="s">
        <v>1044</v>
      </c>
      <c r="G3" s="149" t="s">
        <v>1049</v>
      </c>
      <c r="H3" s="149" t="s">
        <v>1050</v>
      </c>
      <c r="I3" s="149" t="s">
        <v>1052</v>
      </c>
      <c r="J3" s="149" t="s">
        <v>8</v>
      </c>
      <c r="K3" s="149" t="s">
        <v>727</v>
      </c>
      <c r="L3" s="149" t="s">
        <v>1056</v>
      </c>
      <c r="M3" s="149" t="s">
        <v>1058</v>
      </c>
      <c r="N3" s="149" t="s">
        <v>959</v>
      </c>
      <c r="O3" s="149" t="s">
        <v>1061</v>
      </c>
    </row>
    <row r="4" spans="2:15" ht="129" customHeight="1">
      <c r="B4" s="148">
        <v>2</v>
      </c>
      <c r="C4" s="149" t="s">
        <v>1063</v>
      </c>
      <c r="D4" s="149" t="s">
        <v>1046</v>
      </c>
      <c r="E4" s="173" t="s">
        <v>1070</v>
      </c>
      <c r="F4" s="149" t="s">
        <v>1062</v>
      </c>
      <c r="G4" s="149" t="s">
        <v>1064</v>
      </c>
      <c r="H4" s="149" t="s">
        <v>1065</v>
      </c>
      <c r="I4" s="149" t="s">
        <v>1066</v>
      </c>
      <c r="J4" s="149" t="s">
        <v>1067</v>
      </c>
      <c r="K4" s="149" t="s">
        <v>727</v>
      </c>
      <c r="L4" s="149" t="s">
        <v>1056</v>
      </c>
      <c r="M4" s="149" t="s">
        <v>1058</v>
      </c>
      <c r="N4" s="149" t="s">
        <v>1068</v>
      </c>
      <c r="O4" s="149" t="s">
        <v>1069</v>
      </c>
    </row>
    <row r="5" spans="2:15" ht="129" customHeight="1">
      <c r="B5" s="148">
        <v>9</v>
      </c>
      <c r="C5" s="149" t="s">
        <v>1063</v>
      </c>
      <c r="D5" s="149" t="s">
        <v>1123</v>
      </c>
      <c r="E5" s="173" t="s">
        <v>1121</v>
      </c>
      <c r="F5" s="149" t="s">
        <v>1122</v>
      </c>
      <c r="G5" s="149" t="s">
        <v>1124</v>
      </c>
      <c r="H5" s="149" t="s">
        <v>1125</v>
      </c>
      <c r="I5" s="149" t="s">
        <v>1126</v>
      </c>
      <c r="J5" s="149" t="s">
        <v>762</v>
      </c>
      <c r="K5" s="149" t="s">
        <v>728</v>
      </c>
      <c r="L5" s="149" t="s">
        <v>1110</v>
      </c>
      <c r="M5" s="149" t="s">
        <v>1170</v>
      </c>
      <c r="N5" s="149" t="s">
        <v>959</v>
      </c>
      <c r="O5" s="149" t="s">
        <v>1127</v>
      </c>
    </row>
    <row r="6" spans="2:15" ht="129" customHeight="1">
      <c r="B6" s="148">
        <v>3</v>
      </c>
      <c r="C6" s="149" t="s">
        <v>1063</v>
      </c>
      <c r="D6" s="149" t="s">
        <v>1073</v>
      </c>
      <c r="E6" s="175" t="s">
        <v>1071</v>
      </c>
      <c r="F6" s="149" t="s">
        <v>1072</v>
      </c>
      <c r="G6" s="149" t="s">
        <v>1074</v>
      </c>
      <c r="H6" s="149" t="s">
        <v>1075</v>
      </c>
      <c r="I6" s="149" t="s">
        <v>1980</v>
      </c>
      <c r="J6" s="149" t="s">
        <v>761</v>
      </c>
      <c r="K6" s="149" t="s">
        <v>726</v>
      </c>
      <c r="L6" s="149" t="s">
        <v>1077</v>
      </c>
      <c r="M6" s="149" t="s">
        <v>1170</v>
      </c>
      <c r="N6" s="149" t="s">
        <v>959</v>
      </c>
      <c r="O6" s="149" t="s">
        <v>1079</v>
      </c>
    </row>
    <row r="7" spans="2:15" ht="129" customHeight="1">
      <c r="B7" s="148">
        <v>4</v>
      </c>
      <c r="C7" s="149" t="s">
        <v>1063</v>
      </c>
      <c r="D7" s="149" t="s">
        <v>1082</v>
      </c>
      <c r="E7" s="173" t="s">
        <v>1080</v>
      </c>
      <c r="F7" s="149" t="s">
        <v>1958</v>
      </c>
      <c r="G7" s="149" t="s">
        <v>1959</v>
      </c>
      <c r="H7" s="149" t="s">
        <v>1960</v>
      </c>
      <c r="I7" s="149" t="s">
        <v>1085</v>
      </c>
      <c r="J7" s="149" t="s">
        <v>761</v>
      </c>
      <c r="K7" s="149" t="s">
        <v>726</v>
      </c>
      <c r="L7" s="149" t="s">
        <v>1077</v>
      </c>
      <c r="M7" s="149" t="s">
        <v>1170</v>
      </c>
      <c r="N7" s="149" t="s">
        <v>1087</v>
      </c>
      <c r="O7" s="149" t="s">
        <v>1112</v>
      </c>
    </row>
    <row r="8" spans="2:15" ht="129" customHeight="1">
      <c r="B8" s="148">
        <v>5</v>
      </c>
      <c r="C8" s="149" t="s">
        <v>1063</v>
      </c>
      <c r="D8" s="149" t="s">
        <v>1090</v>
      </c>
      <c r="E8" s="173" t="s">
        <v>1088</v>
      </c>
      <c r="F8" s="149" t="s">
        <v>1089</v>
      </c>
      <c r="G8" s="149" t="s">
        <v>1091</v>
      </c>
      <c r="H8" s="149" t="s">
        <v>1092</v>
      </c>
      <c r="I8" s="149" t="s">
        <v>1093</v>
      </c>
      <c r="J8" s="149" t="s">
        <v>761</v>
      </c>
      <c r="K8" s="149" t="s">
        <v>726</v>
      </c>
      <c r="L8" s="149" t="s">
        <v>1094</v>
      </c>
      <c r="M8" s="149" t="s">
        <v>1170</v>
      </c>
      <c r="N8" s="149" t="s">
        <v>959</v>
      </c>
      <c r="O8" s="149" t="s">
        <v>1095</v>
      </c>
    </row>
    <row r="9" spans="2:15" ht="129" customHeight="1">
      <c r="B9" s="148">
        <v>6</v>
      </c>
      <c r="C9" s="149" t="s">
        <v>1063</v>
      </c>
      <c r="D9" s="149" t="s">
        <v>1098</v>
      </c>
      <c r="E9" s="175" t="s">
        <v>1096</v>
      </c>
      <c r="F9" s="149" t="s">
        <v>1097</v>
      </c>
      <c r="G9" s="149" t="s">
        <v>1099</v>
      </c>
      <c r="H9" s="149" t="s">
        <v>1100</v>
      </c>
      <c r="I9" s="149" t="s">
        <v>1101</v>
      </c>
      <c r="J9" s="149" t="s">
        <v>761</v>
      </c>
      <c r="K9" s="149" t="s">
        <v>726</v>
      </c>
      <c r="L9" s="149" t="s">
        <v>1102</v>
      </c>
      <c r="M9" s="149" t="s">
        <v>1170</v>
      </c>
      <c r="N9" s="149" t="s">
        <v>959</v>
      </c>
      <c r="O9" s="149" t="s">
        <v>1103</v>
      </c>
    </row>
    <row r="10" spans="2:15" ht="129" customHeight="1">
      <c r="B10" s="148">
        <v>7</v>
      </c>
      <c r="C10" s="149" t="s">
        <v>1063</v>
      </c>
      <c r="D10" s="149" t="s">
        <v>1106</v>
      </c>
      <c r="E10" s="173" t="s">
        <v>1104</v>
      </c>
      <c r="F10" s="149" t="s">
        <v>1105</v>
      </c>
      <c r="G10" s="149" t="s">
        <v>1107</v>
      </c>
      <c r="H10" s="149" t="s">
        <v>1108</v>
      </c>
      <c r="I10" s="149" t="s">
        <v>1109</v>
      </c>
      <c r="J10" s="149" t="s">
        <v>761</v>
      </c>
      <c r="K10" s="149" t="s">
        <v>726</v>
      </c>
      <c r="L10" s="149" t="s">
        <v>1110</v>
      </c>
      <c r="M10" s="149" t="s">
        <v>1170</v>
      </c>
      <c r="N10" s="149" t="s">
        <v>959</v>
      </c>
      <c r="O10" s="149" t="s">
        <v>1111</v>
      </c>
    </row>
    <row r="11" spans="2:15" ht="129" customHeight="1">
      <c r="B11" s="148">
        <v>8</v>
      </c>
      <c r="C11" s="149" t="s">
        <v>1115</v>
      </c>
      <c r="D11" s="149" t="s">
        <v>1116</v>
      </c>
      <c r="E11" s="175" t="s">
        <v>1113</v>
      </c>
      <c r="F11" s="149" t="s">
        <v>1114</v>
      </c>
      <c r="G11" s="149" t="s">
        <v>1117</v>
      </c>
      <c r="H11" s="149" t="s">
        <v>1118</v>
      </c>
      <c r="I11" s="149" t="s">
        <v>1119</v>
      </c>
      <c r="J11" s="149" t="s">
        <v>761</v>
      </c>
      <c r="K11" s="149" t="s">
        <v>726</v>
      </c>
      <c r="L11" s="149" t="s">
        <v>1110</v>
      </c>
      <c r="M11" s="149" t="s">
        <v>1170</v>
      </c>
      <c r="N11" s="149" t="s">
        <v>959</v>
      </c>
      <c r="O11" s="149" t="s">
        <v>1120</v>
      </c>
    </row>
    <row r="12" spans="2:15" ht="129" customHeight="1">
      <c r="B12" s="148">
        <v>10</v>
      </c>
      <c r="C12" s="149" t="s">
        <v>1063</v>
      </c>
      <c r="D12" s="149" t="s">
        <v>1130</v>
      </c>
      <c r="E12" s="175" t="s">
        <v>1128</v>
      </c>
      <c r="F12" s="149" t="s">
        <v>1129</v>
      </c>
      <c r="G12" s="149" t="s">
        <v>1131</v>
      </c>
      <c r="H12" s="149" t="s">
        <v>1132</v>
      </c>
      <c r="I12" s="149" t="s">
        <v>1133</v>
      </c>
      <c r="J12" s="149" t="s">
        <v>761</v>
      </c>
      <c r="K12" s="149" t="s">
        <v>726</v>
      </c>
      <c r="L12" s="149" t="s">
        <v>1110</v>
      </c>
      <c r="M12" s="149" t="s">
        <v>1170</v>
      </c>
      <c r="N12" s="149" t="s">
        <v>959</v>
      </c>
      <c r="O12" s="149" t="s">
        <v>1134</v>
      </c>
    </row>
    <row r="13" spans="2:15" ht="129" customHeight="1">
      <c r="B13" s="148">
        <v>11</v>
      </c>
      <c r="C13" s="149" t="s">
        <v>1063</v>
      </c>
      <c r="D13" s="149" t="s">
        <v>1137</v>
      </c>
      <c r="E13" s="173" t="s">
        <v>1135</v>
      </c>
      <c r="F13" s="149" t="s">
        <v>1136</v>
      </c>
      <c r="G13" s="149" t="s">
        <v>1138</v>
      </c>
      <c r="H13" s="149" t="s">
        <v>1139</v>
      </c>
      <c r="I13" s="149" t="s">
        <v>1140</v>
      </c>
      <c r="J13" s="149" t="s">
        <v>761</v>
      </c>
      <c r="K13" s="149" t="s">
        <v>726</v>
      </c>
      <c r="L13" s="149" t="s">
        <v>1110</v>
      </c>
      <c r="M13" s="149" t="s">
        <v>1170</v>
      </c>
      <c r="N13" s="149" t="s">
        <v>959</v>
      </c>
      <c r="O13" s="149" t="s">
        <v>1141</v>
      </c>
    </row>
    <row r="14" spans="2:15" ht="129" customHeight="1">
      <c r="B14" s="148">
        <v>12</v>
      </c>
      <c r="C14" s="149" t="s">
        <v>1063</v>
      </c>
      <c r="D14" s="149" t="s">
        <v>1137</v>
      </c>
      <c r="E14" s="173" t="s">
        <v>1142</v>
      </c>
      <c r="F14" s="149" t="s">
        <v>1143</v>
      </c>
      <c r="G14" s="149" t="s">
        <v>1144</v>
      </c>
      <c r="H14" s="149" t="s">
        <v>1145</v>
      </c>
      <c r="I14" s="149" t="s">
        <v>1133</v>
      </c>
      <c r="J14" s="149" t="s">
        <v>761</v>
      </c>
      <c r="K14" s="149" t="s">
        <v>726</v>
      </c>
      <c r="L14" s="149" t="s">
        <v>1110</v>
      </c>
      <c r="M14" s="149" t="s">
        <v>1170</v>
      </c>
      <c r="N14" s="149" t="s">
        <v>959</v>
      </c>
      <c r="O14" s="149" t="s">
        <v>1146</v>
      </c>
    </row>
    <row r="15" spans="2:15" ht="129" customHeight="1">
      <c r="B15" s="148">
        <v>13</v>
      </c>
      <c r="C15" s="149" t="s">
        <v>1063</v>
      </c>
      <c r="D15" s="149" t="s">
        <v>1149</v>
      </c>
      <c r="E15" s="173" t="s">
        <v>1147</v>
      </c>
      <c r="F15" s="149" t="s">
        <v>1148</v>
      </c>
      <c r="G15" s="149" t="s">
        <v>1150</v>
      </c>
      <c r="H15" s="149" t="s">
        <v>1151</v>
      </c>
      <c r="I15" s="149" t="s">
        <v>1152</v>
      </c>
      <c r="J15" s="149" t="s">
        <v>761</v>
      </c>
      <c r="K15" s="149" t="s">
        <v>726</v>
      </c>
      <c r="L15" s="149" t="s">
        <v>1153</v>
      </c>
      <c r="M15" s="149" t="s">
        <v>1956</v>
      </c>
      <c r="N15" s="149" t="s">
        <v>959</v>
      </c>
      <c r="O15" s="149"/>
    </row>
    <row r="16" spans="2:15" ht="129" customHeight="1">
      <c r="B16" s="148">
        <v>14</v>
      </c>
      <c r="C16" s="149" t="s">
        <v>1063</v>
      </c>
      <c r="D16" s="149" t="s">
        <v>1157</v>
      </c>
      <c r="E16" s="173" t="s">
        <v>1155</v>
      </c>
      <c r="F16" s="149" t="s">
        <v>1156</v>
      </c>
      <c r="G16" s="149" t="s">
        <v>1158</v>
      </c>
      <c r="H16" s="149" t="s">
        <v>1159</v>
      </c>
      <c r="I16" s="149" t="s">
        <v>1160</v>
      </c>
      <c r="J16" s="149" t="s">
        <v>761</v>
      </c>
      <c r="K16" s="149" t="s">
        <v>726</v>
      </c>
      <c r="L16" s="149" t="s">
        <v>1094</v>
      </c>
      <c r="M16" s="149" t="s">
        <v>1170</v>
      </c>
      <c r="N16" s="149" t="s">
        <v>959</v>
      </c>
      <c r="O16" s="149" t="s">
        <v>1161</v>
      </c>
    </row>
    <row r="17" spans="2:15" ht="129" customHeight="1">
      <c r="B17" s="148">
        <v>15</v>
      </c>
      <c r="C17" s="149" t="s">
        <v>1164</v>
      </c>
      <c r="D17" s="149" t="s">
        <v>1165</v>
      </c>
      <c r="E17" s="173" t="s">
        <v>1162</v>
      </c>
      <c r="F17" s="149" t="s">
        <v>1163</v>
      </c>
      <c r="G17" s="149" t="s">
        <v>1166</v>
      </c>
      <c r="H17" s="149" t="s">
        <v>1167</v>
      </c>
      <c r="I17" s="149" t="s">
        <v>1168</v>
      </c>
      <c r="J17" s="149" t="s">
        <v>775</v>
      </c>
      <c r="K17" s="149" t="s">
        <v>726</v>
      </c>
      <c r="L17" s="149" t="s">
        <v>1169</v>
      </c>
      <c r="M17" s="149" t="s">
        <v>1170</v>
      </c>
      <c r="N17" s="149" t="s">
        <v>959</v>
      </c>
      <c r="O17" s="149"/>
    </row>
    <row r="18" spans="2:15" ht="129" customHeight="1">
      <c r="B18" s="148">
        <v>16</v>
      </c>
      <c r="C18" s="149" t="s">
        <v>1164</v>
      </c>
      <c r="D18" s="149" t="s">
        <v>1173</v>
      </c>
      <c r="E18" s="175" t="s">
        <v>1171</v>
      </c>
      <c r="F18" s="149" t="s">
        <v>1172</v>
      </c>
      <c r="G18" s="149" t="s">
        <v>1174</v>
      </c>
      <c r="H18" s="149" t="s">
        <v>1175</v>
      </c>
      <c r="I18" s="149" t="s">
        <v>1176</v>
      </c>
      <c r="J18" s="149" t="s">
        <v>761</v>
      </c>
      <c r="K18" s="149" t="s">
        <v>726</v>
      </c>
      <c r="L18" s="149" t="s">
        <v>1177</v>
      </c>
      <c r="M18" s="149" t="s">
        <v>1178</v>
      </c>
      <c r="N18" s="149" t="s">
        <v>960</v>
      </c>
      <c r="O18" s="149" t="s">
        <v>1179</v>
      </c>
    </row>
    <row r="19" spans="2:15" ht="129" customHeight="1">
      <c r="B19" s="148">
        <v>17</v>
      </c>
      <c r="C19" s="149" t="s">
        <v>1182</v>
      </c>
      <c r="D19" s="149" t="s">
        <v>1183</v>
      </c>
      <c r="E19" s="175" t="s">
        <v>1180</v>
      </c>
      <c r="F19" s="149" t="s">
        <v>1181</v>
      </c>
      <c r="G19" s="149" t="s">
        <v>1184</v>
      </c>
      <c r="H19" s="149" t="s">
        <v>1185</v>
      </c>
      <c r="I19" s="149" t="s">
        <v>1186</v>
      </c>
      <c r="J19" s="149" t="s">
        <v>761</v>
      </c>
      <c r="K19" s="149" t="s">
        <v>726</v>
      </c>
      <c r="L19" s="149" t="s">
        <v>1187</v>
      </c>
      <c r="M19" s="149" t="s">
        <v>1188</v>
      </c>
      <c r="N19" s="149" t="s">
        <v>960</v>
      </c>
      <c r="O19" s="149" t="s">
        <v>1189</v>
      </c>
    </row>
    <row r="20" spans="2:15" ht="129" customHeight="1">
      <c r="B20" s="148">
        <v>18</v>
      </c>
      <c r="C20" s="149" t="s">
        <v>1192</v>
      </c>
      <c r="D20" s="149" t="s">
        <v>1193</v>
      </c>
      <c r="E20" s="175" t="s">
        <v>1190</v>
      </c>
      <c r="F20" s="149" t="s">
        <v>1191</v>
      </c>
      <c r="G20" s="149" t="s">
        <v>1194</v>
      </c>
      <c r="H20" s="149" t="s">
        <v>1195</v>
      </c>
      <c r="I20" s="149" t="s">
        <v>1196</v>
      </c>
      <c r="J20" s="149" t="s">
        <v>1197</v>
      </c>
      <c r="K20" s="149" t="s">
        <v>726</v>
      </c>
      <c r="L20" s="149" t="s">
        <v>1198</v>
      </c>
      <c r="M20" s="149" t="s">
        <v>1188</v>
      </c>
      <c r="N20" s="149" t="s">
        <v>960</v>
      </c>
      <c r="O20" s="149" t="s">
        <v>1200</v>
      </c>
    </row>
    <row r="21" spans="2:15" ht="129" customHeight="1">
      <c r="B21" s="148">
        <v>19</v>
      </c>
      <c r="C21" s="149" t="s">
        <v>1192</v>
      </c>
      <c r="D21" s="149" t="s">
        <v>1203</v>
      </c>
      <c r="E21" s="173" t="s">
        <v>1201</v>
      </c>
      <c r="F21" s="149" t="s">
        <v>1202</v>
      </c>
      <c r="G21" s="149" t="s">
        <v>1204</v>
      </c>
      <c r="H21" s="149" t="s">
        <v>1205</v>
      </c>
      <c r="I21" s="149" t="s">
        <v>1206</v>
      </c>
      <c r="J21" s="149" t="s">
        <v>761</v>
      </c>
      <c r="K21" s="149" t="s">
        <v>726</v>
      </c>
      <c r="L21" s="149" t="s">
        <v>1198</v>
      </c>
      <c r="M21" s="149" t="s">
        <v>1188</v>
      </c>
      <c r="N21" s="149" t="s">
        <v>960</v>
      </c>
      <c r="O21" s="149"/>
    </row>
    <row r="22" spans="2:15" ht="129" customHeight="1">
      <c r="B22" s="148">
        <v>20</v>
      </c>
      <c r="C22" s="149" t="s">
        <v>1209</v>
      </c>
      <c r="D22" s="149" t="s">
        <v>1210</v>
      </c>
      <c r="E22" s="175" t="s">
        <v>1207</v>
      </c>
      <c r="F22" s="149" t="s">
        <v>1208</v>
      </c>
      <c r="G22" s="149" t="s">
        <v>1211</v>
      </c>
      <c r="H22" s="149" t="s">
        <v>1212</v>
      </c>
      <c r="I22" s="149" t="s">
        <v>1206</v>
      </c>
      <c r="J22" s="149" t="s">
        <v>761</v>
      </c>
      <c r="K22" s="149" t="s">
        <v>726</v>
      </c>
      <c r="L22" s="149" t="s">
        <v>1198</v>
      </c>
      <c r="M22" s="149" t="s">
        <v>1188</v>
      </c>
      <c r="N22" s="149" t="s">
        <v>960</v>
      </c>
      <c r="O22" s="149" t="s">
        <v>1213</v>
      </c>
    </row>
    <row r="23" spans="2:15" ht="129" customHeight="1">
      <c r="B23" s="148">
        <v>21</v>
      </c>
      <c r="C23" s="149" t="s">
        <v>1209</v>
      </c>
      <c r="D23" s="149" t="s">
        <v>1216</v>
      </c>
      <c r="E23" s="175" t="s">
        <v>1214</v>
      </c>
      <c r="F23" s="149" t="s">
        <v>1215</v>
      </c>
      <c r="G23" s="149" t="s">
        <v>1217</v>
      </c>
      <c r="H23" s="149" t="s">
        <v>1218</v>
      </c>
      <c r="I23" s="149" t="s">
        <v>1219</v>
      </c>
      <c r="J23" s="149" t="s">
        <v>1220</v>
      </c>
      <c r="K23" s="149" t="s">
        <v>726</v>
      </c>
      <c r="L23" s="149" t="s">
        <v>1198</v>
      </c>
      <c r="M23" s="149" t="s">
        <v>1188</v>
      </c>
      <c r="N23" s="149" t="s">
        <v>960</v>
      </c>
      <c r="O23" s="149"/>
    </row>
    <row r="24" spans="2:15" ht="129" customHeight="1">
      <c r="B24" s="148">
        <v>22</v>
      </c>
      <c r="C24" s="149" t="s">
        <v>1223</v>
      </c>
      <c r="D24" s="149" t="s">
        <v>1224</v>
      </c>
      <c r="E24" s="175" t="s">
        <v>1221</v>
      </c>
      <c r="F24" s="149" t="s">
        <v>1222</v>
      </c>
      <c r="G24" s="149" t="s">
        <v>1225</v>
      </c>
      <c r="H24" s="149" t="s">
        <v>1212</v>
      </c>
      <c r="I24" s="149" t="s">
        <v>1226</v>
      </c>
      <c r="J24" s="149" t="s">
        <v>761</v>
      </c>
      <c r="K24" s="149" t="s">
        <v>726</v>
      </c>
      <c r="L24" s="149" t="s">
        <v>1198</v>
      </c>
      <c r="M24" s="149" t="s">
        <v>1188</v>
      </c>
      <c r="N24" s="149" t="s">
        <v>960</v>
      </c>
      <c r="O24" s="149"/>
    </row>
    <row r="25" spans="2:15" ht="129" customHeight="1">
      <c r="B25" s="148">
        <v>23</v>
      </c>
      <c r="C25" s="149" t="s">
        <v>1223</v>
      </c>
      <c r="D25" s="149" t="s">
        <v>1229</v>
      </c>
      <c r="E25" s="175" t="s">
        <v>1227</v>
      </c>
      <c r="F25" s="149" t="s">
        <v>1228</v>
      </c>
      <c r="G25" s="149" t="s">
        <v>1230</v>
      </c>
      <c r="H25" s="149" t="s">
        <v>1991</v>
      </c>
      <c r="I25" s="149" t="s">
        <v>1232</v>
      </c>
      <c r="J25" s="149" t="s">
        <v>775</v>
      </c>
      <c r="K25" s="149" t="s">
        <v>727</v>
      </c>
      <c r="L25" s="149" t="s">
        <v>1198</v>
      </c>
      <c r="M25" s="149" t="s">
        <v>1188</v>
      </c>
      <c r="N25" s="149" t="s">
        <v>960</v>
      </c>
      <c r="O25" s="149"/>
    </row>
    <row r="26" spans="2:15" ht="129" customHeight="1">
      <c r="B26" s="148">
        <v>24</v>
      </c>
      <c r="C26" s="149" t="s">
        <v>1235</v>
      </c>
      <c r="D26" s="149" t="s">
        <v>1236</v>
      </c>
      <c r="E26" s="175" t="s">
        <v>1233</v>
      </c>
      <c r="F26" s="149" t="s">
        <v>1234</v>
      </c>
      <c r="G26" s="149" t="s">
        <v>1237</v>
      </c>
      <c r="H26" s="149" t="s">
        <v>1238</v>
      </c>
      <c r="I26" s="149" t="s">
        <v>1239</v>
      </c>
      <c r="J26" s="149" t="s">
        <v>775</v>
      </c>
      <c r="K26" s="149" t="s">
        <v>726</v>
      </c>
      <c r="L26" s="149" t="s">
        <v>1240</v>
      </c>
      <c r="M26" s="149" t="s">
        <v>1241</v>
      </c>
      <c r="N26" s="149" t="s">
        <v>960</v>
      </c>
      <c r="O26" s="149"/>
    </row>
    <row r="27" spans="2:15" ht="129" customHeight="1">
      <c r="B27" s="148">
        <v>25</v>
      </c>
      <c r="C27" s="149" t="s">
        <v>1244</v>
      </c>
      <c r="D27" s="149" t="s">
        <v>1245</v>
      </c>
      <c r="E27" s="175" t="s">
        <v>1242</v>
      </c>
      <c r="F27" s="149" t="s">
        <v>1243</v>
      </c>
      <c r="G27" s="149" t="s">
        <v>1246</v>
      </c>
      <c r="H27" s="149" t="s">
        <v>1046</v>
      </c>
      <c r="I27" s="149" t="s">
        <v>1247</v>
      </c>
      <c r="J27" s="149" t="s">
        <v>775</v>
      </c>
      <c r="K27" s="149" t="s">
        <v>726</v>
      </c>
      <c r="L27" s="149" t="s">
        <v>1046</v>
      </c>
      <c r="M27" s="149" t="s">
        <v>1957</v>
      </c>
      <c r="N27" s="149" t="s">
        <v>960</v>
      </c>
      <c r="O27" s="149" t="s">
        <v>1249</v>
      </c>
    </row>
  </sheetData>
  <autoFilter ref="B2:O27" xr:uid="{434E2070-686F-401B-82E1-2A519A596343}"/>
  <hyperlinks>
    <hyperlink ref="F12" location="_ftn1" display="_ftn1" xr:uid="{9308E22B-E55E-4F1D-A3D9-82B8831B43C3}"/>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1D87E618-83F9-4A36-8E06-F20DBE8A6D3F}">
          <x14:formula1>
            <xm:f>Lists!$J$2:$J$4</xm:f>
          </x14:formula1>
          <xm:sqref>K12:K29 K3:K11</xm:sqref>
        </x14:dataValidation>
        <x14:dataValidation type="list" allowBlank="1" showInputMessage="1" showErrorMessage="1" xr:uid="{C1D082C8-DFC3-4354-AE93-FF17D7CB5319}">
          <x14:formula1>
            <xm:f>Lists!$L$2:$L$8</xm:f>
          </x14:formula1>
          <xm:sqref>M12:M27 M2:M11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0C42A-9DB8-42C2-B214-5BAD7212D8C2}">
  <dimension ref="A1:T174"/>
  <sheetViews>
    <sheetView zoomScale="96" zoomScaleNormal="96" workbookViewId="0">
      <pane xSplit="10" ySplit="1" topLeftCell="K2" activePane="bottomRight" state="frozen"/>
      <selection activeCell="G1" sqref="G1"/>
      <selection pane="topRight" activeCell="K1" sqref="K1"/>
      <selection pane="bottomLeft" activeCell="G2" sqref="G2"/>
      <selection pane="bottomRight" activeCell="I7" sqref="I7"/>
    </sheetView>
  </sheetViews>
  <sheetFormatPr baseColWidth="10" defaultColWidth="9.1640625" defaultRowHeight="15"/>
  <cols>
    <col min="1" max="1" width="7" style="68" customWidth="1"/>
    <col min="2" max="2" width="3.1640625" style="68" customWidth="1"/>
    <col min="3" max="3" width="5.33203125" style="68" customWidth="1"/>
    <col min="4" max="4" width="3.1640625" style="68" customWidth="1"/>
    <col min="5" max="5" width="4" style="68" customWidth="1"/>
    <col min="6" max="6" width="10.83203125" style="125" customWidth="1"/>
    <col min="7" max="7" width="8.33203125" style="125" customWidth="1"/>
    <col min="8" max="8" width="9.1640625" style="125" customWidth="1"/>
    <col min="9" max="9" width="34.6640625" style="68" customWidth="1"/>
    <col min="10" max="10" width="42.1640625" style="68" customWidth="1"/>
    <col min="11" max="11" width="69.6640625" style="68" customWidth="1"/>
    <col min="12" max="12" width="33" style="68" customWidth="1"/>
    <col min="13" max="13" width="18" style="68" customWidth="1"/>
    <col min="14" max="14" width="10.1640625" style="125" customWidth="1"/>
    <col min="15" max="15" width="11.1640625" style="125" customWidth="1"/>
    <col min="16" max="18" width="9.1640625" style="125"/>
    <col min="19" max="19" width="53" style="68" customWidth="1"/>
    <col min="20" max="16384" width="9.1640625" style="69"/>
  </cols>
  <sheetData>
    <row r="1" spans="1:20" customFormat="1" ht="74.25" customHeight="1">
      <c r="A1" s="62" t="s">
        <v>0</v>
      </c>
      <c r="B1" s="62" t="s">
        <v>1</v>
      </c>
      <c r="C1" s="62" t="s">
        <v>2</v>
      </c>
      <c r="D1" s="209" t="s">
        <v>888</v>
      </c>
      <c r="E1" s="209"/>
      <c r="F1" s="63" t="s">
        <v>5</v>
      </c>
      <c r="G1" s="63" t="s">
        <v>1253</v>
      </c>
      <c r="H1" s="63" t="s">
        <v>1630</v>
      </c>
      <c r="I1" s="63" t="s">
        <v>1250</v>
      </c>
      <c r="J1" s="63" t="s">
        <v>1254</v>
      </c>
      <c r="K1" s="63" t="s">
        <v>1048</v>
      </c>
      <c r="L1" s="63" t="s">
        <v>968</v>
      </c>
      <c r="M1" s="63" t="s">
        <v>1051</v>
      </c>
      <c r="N1" s="63" t="s">
        <v>1053</v>
      </c>
      <c r="O1" s="63" t="s">
        <v>1054</v>
      </c>
      <c r="P1" s="63" t="s">
        <v>1055</v>
      </c>
      <c r="Q1" s="63" t="s">
        <v>1057</v>
      </c>
      <c r="R1" s="63" t="s">
        <v>1059</v>
      </c>
      <c r="S1" s="63" t="s">
        <v>1060</v>
      </c>
      <c r="T1" s="69"/>
    </row>
    <row r="2" spans="1:20" customFormat="1" ht="192.75" customHeight="1">
      <c r="A2" s="64">
        <v>1.1000000000000001</v>
      </c>
      <c r="B2" s="65">
        <v>1</v>
      </c>
      <c r="C2" s="66">
        <v>2</v>
      </c>
      <c r="D2" s="65" t="s">
        <v>896</v>
      </c>
      <c r="E2" s="65"/>
      <c r="F2" s="124" t="s">
        <v>16</v>
      </c>
      <c r="G2" s="155" t="s">
        <v>1252</v>
      </c>
      <c r="H2" s="124"/>
      <c r="I2" s="67" t="s">
        <v>1579</v>
      </c>
      <c r="J2" s="67" t="s">
        <v>1469</v>
      </c>
      <c r="K2" s="152" t="s">
        <v>1560</v>
      </c>
      <c r="L2" s="67" t="s">
        <v>1815</v>
      </c>
      <c r="M2" s="150" t="s">
        <v>1791</v>
      </c>
      <c r="N2" s="124" t="s">
        <v>766</v>
      </c>
      <c r="O2" s="124" t="s">
        <v>1847</v>
      </c>
      <c r="P2" s="124" t="s">
        <v>1257</v>
      </c>
      <c r="Q2" s="124" t="s">
        <v>1258</v>
      </c>
      <c r="R2" s="150" t="s">
        <v>960</v>
      </c>
      <c r="S2" s="67" t="s">
        <v>1854</v>
      </c>
      <c r="T2" s="61"/>
    </row>
    <row r="3" spans="1:20" customFormat="1" ht="121.5" customHeight="1">
      <c r="A3" s="64">
        <v>1.1000000000000001</v>
      </c>
      <c r="B3" s="65">
        <v>1</v>
      </c>
      <c r="C3" s="66">
        <v>5</v>
      </c>
      <c r="D3" s="65" t="s">
        <v>896</v>
      </c>
      <c r="E3" s="65"/>
      <c r="F3" s="124" t="s">
        <v>16</v>
      </c>
      <c r="G3" s="155" t="s">
        <v>1252</v>
      </c>
      <c r="H3" s="124"/>
      <c r="I3" s="67" t="s">
        <v>1580</v>
      </c>
      <c r="J3" s="67" t="s">
        <v>1470</v>
      </c>
      <c r="K3" s="152" t="s">
        <v>1855</v>
      </c>
      <c r="L3" s="67" t="s">
        <v>1815</v>
      </c>
      <c r="M3" s="150" t="s">
        <v>1791</v>
      </c>
      <c r="N3" s="124" t="s">
        <v>766</v>
      </c>
      <c r="O3" s="124" t="s">
        <v>1847</v>
      </c>
      <c r="P3" s="124" t="s">
        <v>1257</v>
      </c>
      <c r="Q3" s="124" t="s">
        <v>1258</v>
      </c>
      <c r="R3" s="150" t="s">
        <v>960</v>
      </c>
      <c r="S3" s="67" t="s">
        <v>1327</v>
      </c>
      <c r="T3" s="61"/>
    </row>
    <row r="4" spans="1:20" customFormat="1" ht="74.25" customHeight="1">
      <c r="A4" s="64">
        <v>1.1000000000000001</v>
      </c>
      <c r="B4" s="65">
        <v>1</v>
      </c>
      <c r="C4" s="66">
        <v>11</v>
      </c>
      <c r="D4" s="65" t="s">
        <v>897</v>
      </c>
      <c r="E4" s="65"/>
      <c r="F4" s="124" t="s">
        <v>16</v>
      </c>
      <c r="G4" s="150" t="s">
        <v>1251</v>
      </c>
      <c r="H4" s="151">
        <v>3</v>
      </c>
      <c r="I4" s="67" t="s">
        <v>1297</v>
      </c>
      <c r="J4" s="67" t="s">
        <v>1298</v>
      </c>
      <c r="K4" s="150" t="s">
        <v>1074</v>
      </c>
      <c r="L4" s="150" t="s">
        <v>1075</v>
      </c>
      <c r="M4" s="150" t="s">
        <v>1076</v>
      </c>
      <c r="N4" s="150" t="s">
        <v>761</v>
      </c>
      <c r="O4" s="150" t="s">
        <v>1567</v>
      </c>
      <c r="P4" s="150" t="s">
        <v>1077</v>
      </c>
      <c r="Q4" s="150" t="s">
        <v>1078</v>
      </c>
      <c r="R4" s="150" t="s">
        <v>959</v>
      </c>
      <c r="S4" s="150" t="s">
        <v>1079</v>
      </c>
      <c r="T4" s="61"/>
    </row>
    <row r="5" spans="1:20" customFormat="1" ht="53.25" customHeight="1">
      <c r="A5" s="64">
        <v>1.1000000000000001</v>
      </c>
      <c r="B5" s="65">
        <v>1</v>
      </c>
      <c r="C5" s="66">
        <v>18</v>
      </c>
      <c r="D5" s="65" t="s">
        <v>898</v>
      </c>
      <c r="E5" s="65"/>
      <c r="F5" s="124" t="s">
        <v>48</v>
      </c>
      <c r="G5" s="150" t="s">
        <v>1251</v>
      </c>
      <c r="H5" s="151">
        <v>1</v>
      </c>
      <c r="I5" s="67" t="s">
        <v>1299</v>
      </c>
      <c r="J5" s="67" t="s">
        <v>1044</v>
      </c>
      <c r="K5" s="150" t="s">
        <v>1049</v>
      </c>
      <c r="L5" s="150" t="s">
        <v>1471</v>
      </c>
      <c r="M5" s="150" t="s">
        <v>1321</v>
      </c>
      <c r="N5" s="150" t="s">
        <v>8</v>
      </c>
      <c r="O5" s="150" t="s">
        <v>727</v>
      </c>
      <c r="P5" s="150" t="s">
        <v>1056</v>
      </c>
      <c r="Q5" s="150" t="s">
        <v>1058</v>
      </c>
      <c r="R5" s="150" t="s">
        <v>959</v>
      </c>
      <c r="S5" s="150" t="s">
        <v>1061</v>
      </c>
      <c r="T5" s="61"/>
    </row>
    <row r="6" spans="1:20" customFormat="1" ht="81" customHeight="1">
      <c r="A6" s="162"/>
      <c r="B6" s="163">
        <v>1</v>
      </c>
      <c r="C6" s="172" t="s">
        <v>1955</v>
      </c>
      <c r="D6" s="65" t="s">
        <v>898</v>
      </c>
      <c r="E6" s="65"/>
      <c r="F6" s="124" t="s">
        <v>48</v>
      </c>
      <c r="G6" s="150" t="s">
        <v>1251</v>
      </c>
      <c r="H6" s="151">
        <v>2</v>
      </c>
      <c r="I6" s="67" t="s">
        <v>1300</v>
      </c>
      <c r="J6" s="67" t="s">
        <v>1062</v>
      </c>
      <c r="K6" s="150" t="s">
        <v>1064</v>
      </c>
      <c r="L6" s="150" t="s">
        <v>1322</v>
      </c>
      <c r="M6" s="150" t="s">
        <v>1066</v>
      </c>
      <c r="N6" s="150" t="s">
        <v>1067</v>
      </c>
      <c r="O6" s="150" t="s">
        <v>727</v>
      </c>
      <c r="P6" s="150" t="s">
        <v>1056</v>
      </c>
      <c r="Q6" s="150" t="s">
        <v>1058</v>
      </c>
      <c r="R6" s="150" t="s">
        <v>1068</v>
      </c>
      <c r="S6" s="150" t="s">
        <v>1069</v>
      </c>
      <c r="T6" s="61"/>
    </row>
    <row r="7" spans="1:20" customFormat="1" ht="197.25" customHeight="1">
      <c r="A7" s="64">
        <v>1.2</v>
      </c>
      <c r="B7" s="65">
        <v>1</v>
      </c>
      <c r="C7" s="66">
        <v>2</v>
      </c>
      <c r="D7" s="65" t="s">
        <v>896</v>
      </c>
      <c r="E7" s="65"/>
      <c r="F7" s="124" t="s">
        <v>1856</v>
      </c>
      <c r="G7" s="156" t="s">
        <v>1252</v>
      </c>
      <c r="H7" s="151"/>
      <c r="I7" s="67" t="s">
        <v>1565</v>
      </c>
      <c r="J7" s="67" t="s">
        <v>1418</v>
      </c>
      <c r="K7" s="67" t="s">
        <v>1564</v>
      </c>
      <c r="L7" s="67" t="s">
        <v>1815</v>
      </c>
      <c r="M7" s="150" t="s">
        <v>1791</v>
      </c>
      <c r="N7" s="124" t="s">
        <v>766</v>
      </c>
      <c r="O7" s="124" t="s">
        <v>1568</v>
      </c>
      <c r="P7" s="124" t="s">
        <v>1257</v>
      </c>
      <c r="Q7" s="124" t="s">
        <v>1258</v>
      </c>
      <c r="R7" s="150" t="s">
        <v>960</v>
      </c>
      <c r="S7" s="67" t="s">
        <v>1857</v>
      </c>
      <c r="T7" s="61"/>
    </row>
    <row r="8" spans="1:20" customFormat="1" ht="74.25" customHeight="1">
      <c r="A8" s="64">
        <v>1.2</v>
      </c>
      <c r="B8" s="65">
        <v>1</v>
      </c>
      <c r="C8" s="66">
        <v>5</v>
      </c>
      <c r="D8" s="65" t="s">
        <v>896</v>
      </c>
      <c r="E8" s="65"/>
      <c r="F8" s="124" t="s">
        <v>1856</v>
      </c>
      <c r="G8" s="156" t="s">
        <v>1252</v>
      </c>
      <c r="H8" s="151"/>
      <c r="I8" s="67" t="s">
        <v>1571</v>
      </c>
      <c r="J8" s="67" t="s">
        <v>1472</v>
      </c>
      <c r="K8" s="67" t="s">
        <v>1473</v>
      </c>
      <c r="L8" s="67" t="s">
        <v>1815</v>
      </c>
      <c r="M8" s="150" t="s">
        <v>1791</v>
      </c>
      <c r="N8" s="124" t="s">
        <v>766</v>
      </c>
      <c r="O8" s="124" t="s">
        <v>727</v>
      </c>
      <c r="P8" s="124" t="s">
        <v>1257</v>
      </c>
      <c r="Q8" s="124" t="s">
        <v>1258</v>
      </c>
      <c r="R8" s="150" t="s">
        <v>960</v>
      </c>
      <c r="S8" s="67"/>
      <c r="T8" s="61"/>
    </row>
    <row r="9" spans="1:20" customFormat="1" ht="74.25" customHeight="1">
      <c r="A9" s="64">
        <v>1.2</v>
      </c>
      <c r="B9" s="65">
        <v>1</v>
      </c>
      <c r="C9" s="66">
        <v>10</v>
      </c>
      <c r="D9" s="65" t="s">
        <v>897</v>
      </c>
      <c r="E9" s="65"/>
      <c r="F9" s="124" t="s">
        <v>1856</v>
      </c>
      <c r="G9" s="150" t="s">
        <v>1251</v>
      </c>
      <c r="H9" s="151">
        <v>4</v>
      </c>
      <c r="I9" s="67" t="s">
        <v>1566</v>
      </c>
      <c r="J9" s="67" t="s">
        <v>1081</v>
      </c>
      <c r="K9" s="150" t="s">
        <v>1083</v>
      </c>
      <c r="L9" s="150" t="s">
        <v>1084</v>
      </c>
      <c r="M9" s="150" t="s">
        <v>1085</v>
      </c>
      <c r="N9" s="150" t="s">
        <v>761</v>
      </c>
      <c r="O9" s="150" t="s">
        <v>1569</v>
      </c>
      <c r="P9" s="150" t="s">
        <v>1077</v>
      </c>
      <c r="Q9" s="150" t="s">
        <v>1078</v>
      </c>
      <c r="R9" s="150" t="s">
        <v>1087</v>
      </c>
      <c r="S9" s="150" t="s">
        <v>1323</v>
      </c>
      <c r="T9" s="61"/>
    </row>
    <row r="10" spans="1:20" customFormat="1" ht="55.5" customHeight="1">
      <c r="A10" s="64">
        <v>1.2</v>
      </c>
      <c r="B10" s="65">
        <v>1</v>
      </c>
      <c r="C10" s="66">
        <v>14</v>
      </c>
      <c r="D10" s="65" t="s">
        <v>897</v>
      </c>
      <c r="E10" s="65"/>
      <c r="F10" s="124" t="s">
        <v>1856</v>
      </c>
      <c r="G10" s="150" t="s">
        <v>1251</v>
      </c>
      <c r="H10" s="151">
        <v>5</v>
      </c>
      <c r="I10" s="67" t="s">
        <v>1301</v>
      </c>
      <c r="J10" s="67" t="s">
        <v>1089</v>
      </c>
      <c r="K10" s="150" t="s">
        <v>1091</v>
      </c>
      <c r="L10" s="150" t="s">
        <v>1092</v>
      </c>
      <c r="M10" s="150" t="s">
        <v>1093</v>
      </c>
      <c r="N10" s="150" t="s">
        <v>761</v>
      </c>
      <c r="O10" s="150" t="s">
        <v>1567</v>
      </c>
      <c r="P10" s="150" t="s">
        <v>1094</v>
      </c>
      <c r="Q10" s="150" t="s">
        <v>1058</v>
      </c>
      <c r="R10" s="150" t="s">
        <v>959</v>
      </c>
      <c r="S10" s="150" t="s">
        <v>1095</v>
      </c>
      <c r="T10" s="61"/>
    </row>
    <row r="11" spans="1:20" customFormat="1" ht="41.25" customHeight="1">
      <c r="A11" s="64">
        <v>1.2</v>
      </c>
      <c r="B11" s="65">
        <v>1</v>
      </c>
      <c r="C11" s="66">
        <v>16</v>
      </c>
      <c r="D11" s="65" t="s">
        <v>898</v>
      </c>
      <c r="E11" s="65"/>
      <c r="F11" s="124" t="s">
        <v>1856</v>
      </c>
      <c r="G11" s="155" t="s">
        <v>1252</v>
      </c>
      <c r="H11" s="124"/>
      <c r="I11" s="67" t="s">
        <v>1411</v>
      </c>
      <c r="J11" s="67" t="s">
        <v>1419</v>
      </c>
      <c r="K11" s="67" t="s">
        <v>1631</v>
      </c>
      <c r="L11" s="67" t="s">
        <v>1632</v>
      </c>
      <c r="M11" s="67" t="s">
        <v>1328</v>
      </c>
      <c r="N11" s="124" t="s">
        <v>762</v>
      </c>
      <c r="O11" s="124" t="s">
        <v>727</v>
      </c>
      <c r="P11" s="150" t="s">
        <v>1110</v>
      </c>
      <c r="Q11" s="150" t="s">
        <v>1058</v>
      </c>
      <c r="R11" s="150" t="s">
        <v>959</v>
      </c>
      <c r="S11" s="67"/>
      <c r="T11" s="61"/>
    </row>
    <row r="12" spans="1:20" customFormat="1" ht="56.25" customHeight="1">
      <c r="A12" s="64">
        <v>1.2</v>
      </c>
      <c r="B12" s="65">
        <v>1</v>
      </c>
      <c r="C12" s="66">
        <v>19</v>
      </c>
      <c r="D12" s="65" t="s">
        <v>898</v>
      </c>
      <c r="E12" s="65"/>
      <c r="F12" s="124" t="s">
        <v>1856</v>
      </c>
      <c r="G12" s="155" t="s">
        <v>1252</v>
      </c>
      <c r="H12" s="124"/>
      <c r="I12" s="67" t="s">
        <v>1412</v>
      </c>
      <c r="J12" s="67" t="s">
        <v>1474</v>
      </c>
      <c r="K12" s="67" t="s">
        <v>1858</v>
      </c>
      <c r="L12" s="67" t="s">
        <v>1859</v>
      </c>
      <c r="M12" s="67" t="s">
        <v>1329</v>
      </c>
      <c r="N12" s="124" t="s">
        <v>762</v>
      </c>
      <c r="O12" s="124" t="s">
        <v>728</v>
      </c>
      <c r="P12" s="150" t="s">
        <v>1110</v>
      </c>
      <c r="Q12" s="150" t="s">
        <v>1058</v>
      </c>
      <c r="R12" s="150" t="s">
        <v>959</v>
      </c>
      <c r="S12" s="67"/>
      <c r="T12" s="61"/>
    </row>
    <row r="13" spans="1:20" customFormat="1" ht="74.25" customHeight="1">
      <c r="A13" s="64">
        <v>1.3</v>
      </c>
      <c r="B13" s="65">
        <v>1</v>
      </c>
      <c r="C13" s="66">
        <v>3</v>
      </c>
      <c r="D13" s="65" t="s">
        <v>896</v>
      </c>
      <c r="E13" s="65"/>
      <c r="F13" s="124" t="s">
        <v>85</v>
      </c>
      <c r="G13" s="155" t="s">
        <v>1252</v>
      </c>
      <c r="H13" s="124"/>
      <c r="I13" s="67" t="s">
        <v>1572</v>
      </c>
      <c r="J13" s="67" t="s">
        <v>1420</v>
      </c>
      <c r="K13" s="67" t="s">
        <v>1860</v>
      </c>
      <c r="L13" s="67" t="s">
        <v>1815</v>
      </c>
      <c r="M13" s="150" t="s">
        <v>1791</v>
      </c>
      <c r="N13" s="124" t="s">
        <v>766</v>
      </c>
      <c r="O13" s="124" t="s">
        <v>1847</v>
      </c>
      <c r="P13" s="150" t="s">
        <v>1257</v>
      </c>
      <c r="Q13" s="150" t="s">
        <v>1258</v>
      </c>
      <c r="R13" s="150" t="s">
        <v>960</v>
      </c>
      <c r="S13" s="67" t="s">
        <v>1876</v>
      </c>
      <c r="T13" s="61"/>
    </row>
    <row r="14" spans="1:20" customFormat="1" ht="48.75" customHeight="1">
      <c r="A14" s="64">
        <v>1.3</v>
      </c>
      <c r="B14" s="65">
        <v>1</v>
      </c>
      <c r="C14" s="66">
        <v>5</v>
      </c>
      <c r="D14" s="65" t="s">
        <v>896</v>
      </c>
      <c r="E14" s="65"/>
      <c r="F14" s="124" t="s">
        <v>85</v>
      </c>
      <c r="G14" s="155" t="s">
        <v>1252</v>
      </c>
      <c r="H14" s="124"/>
      <c r="I14" s="67" t="s">
        <v>1573</v>
      </c>
      <c r="J14" s="67" t="s">
        <v>1421</v>
      </c>
      <c r="K14" s="67" t="s">
        <v>1475</v>
      </c>
      <c r="L14" s="67" t="s">
        <v>1815</v>
      </c>
      <c r="M14" s="150" t="s">
        <v>1791</v>
      </c>
      <c r="N14" s="124" t="s">
        <v>766</v>
      </c>
      <c r="O14" s="124" t="s">
        <v>1847</v>
      </c>
      <c r="P14" s="150" t="s">
        <v>1257</v>
      </c>
      <c r="Q14" s="150" t="s">
        <v>1258</v>
      </c>
      <c r="R14" s="150" t="s">
        <v>960</v>
      </c>
      <c r="S14" s="67"/>
      <c r="T14" s="61"/>
    </row>
    <row r="15" spans="1:20" customFormat="1" ht="114" customHeight="1">
      <c r="A15" s="64">
        <v>1.3</v>
      </c>
      <c r="B15" s="65">
        <v>1</v>
      </c>
      <c r="C15" s="66">
        <v>7</v>
      </c>
      <c r="D15" s="65" t="s">
        <v>897</v>
      </c>
      <c r="E15" s="65"/>
      <c r="F15" s="124" t="s">
        <v>85</v>
      </c>
      <c r="G15" s="155" t="s">
        <v>1252</v>
      </c>
      <c r="H15" s="124"/>
      <c r="I15" s="67" t="s">
        <v>1516</v>
      </c>
      <c r="J15" s="67" t="s">
        <v>1519</v>
      </c>
      <c r="K15" s="152" t="s">
        <v>1633</v>
      </c>
      <c r="L15" s="152" t="s">
        <v>1861</v>
      </c>
      <c r="M15" s="150" t="s">
        <v>1792</v>
      </c>
      <c r="N15" s="124" t="s">
        <v>761</v>
      </c>
      <c r="O15" s="124" t="s">
        <v>1847</v>
      </c>
      <c r="P15" s="150" t="s">
        <v>1517</v>
      </c>
      <c r="Q15" s="150" t="s">
        <v>1518</v>
      </c>
      <c r="R15" s="150" t="s">
        <v>959</v>
      </c>
      <c r="S15" s="67" t="s">
        <v>1848</v>
      </c>
      <c r="T15" s="61"/>
    </row>
    <row r="16" spans="1:20" customFormat="1" ht="68.25" customHeight="1">
      <c r="A16" s="64">
        <v>1.3</v>
      </c>
      <c r="B16" s="65">
        <v>1</v>
      </c>
      <c r="C16" s="66">
        <v>9</v>
      </c>
      <c r="D16" s="65" t="s">
        <v>897</v>
      </c>
      <c r="E16" s="65"/>
      <c r="F16" s="124" t="s">
        <v>85</v>
      </c>
      <c r="G16" s="150" t="s">
        <v>1251</v>
      </c>
      <c r="H16" s="151">
        <v>6</v>
      </c>
      <c r="I16" s="67" t="s">
        <v>1302</v>
      </c>
      <c r="J16" s="67" t="s">
        <v>1303</v>
      </c>
      <c r="K16" s="150" t="s">
        <v>1099</v>
      </c>
      <c r="L16" s="150" t="s">
        <v>1100</v>
      </c>
      <c r="M16" s="150" t="s">
        <v>1324</v>
      </c>
      <c r="N16" s="150" t="s">
        <v>761</v>
      </c>
      <c r="O16" s="150" t="s">
        <v>1567</v>
      </c>
      <c r="P16" s="150" t="s">
        <v>1102</v>
      </c>
      <c r="Q16" s="150" t="s">
        <v>1058</v>
      </c>
      <c r="R16" s="150" t="s">
        <v>959</v>
      </c>
      <c r="S16" s="150" t="s">
        <v>1325</v>
      </c>
      <c r="T16" s="61"/>
    </row>
    <row r="17" spans="1:20" customFormat="1" ht="41.25" customHeight="1">
      <c r="A17" s="64">
        <v>1.3</v>
      </c>
      <c r="B17" s="65">
        <v>1</v>
      </c>
      <c r="C17" s="66">
        <v>10</v>
      </c>
      <c r="D17" s="65" t="s">
        <v>897</v>
      </c>
      <c r="E17" s="65"/>
      <c r="F17" s="124" t="s">
        <v>85</v>
      </c>
      <c r="G17" s="155" t="s">
        <v>1252</v>
      </c>
      <c r="H17" s="124"/>
      <c r="I17" s="67" t="s">
        <v>1574</v>
      </c>
      <c r="J17" s="67" t="s">
        <v>1422</v>
      </c>
      <c r="K17" s="152" t="s">
        <v>1862</v>
      </c>
      <c r="L17" s="152" t="s">
        <v>1634</v>
      </c>
      <c r="M17" s="152" t="s">
        <v>1792</v>
      </c>
      <c r="N17" s="124" t="s">
        <v>761</v>
      </c>
      <c r="O17" s="124" t="s">
        <v>1847</v>
      </c>
      <c r="P17" s="150" t="s">
        <v>1520</v>
      </c>
      <c r="Q17" s="150" t="s">
        <v>1521</v>
      </c>
      <c r="R17" s="150" t="s">
        <v>959</v>
      </c>
      <c r="S17" s="67" t="s">
        <v>910</v>
      </c>
      <c r="T17" s="61"/>
    </row>
    <row r="18" spans="1:20" customFormat="1" ht="137.25" customHeight="1">
      <c r="A18" s="64">
        <v>1.3</v>
      </c>
      <c r="B18" s="65">
        <v>1</v>
      </c>
      <c r="C18" s="66">
        <v>11</v>
      </c>
      <c r="D18" s="65" t="s">
        <v>897</v>
      </c>
      <c r="E18" s="65"/>
      <c r="F18" s="124" t="s">
        <v>85</v>
      </c>
      <c r="G18" s="155" t="s">
        <v>1252</v>
      </c>
      <c r="H18" s="124"/>
      <c r="I18" s="67" t="s">
        <v>1575</v>
      </c>
      <c r="J18" s="67" t="s">
        <v>1562</v>
      </c>
      <c r="K18" s="152" t="s">
        <v>1635</v>
      </c>
      <c r="L18" s="152" t="s">
        <v>1636</v>
      </c>
      <c r="M18" s="152" t="s">
        <v>1793</v>
      </c>
      <c r="N18" s="124" t="s">
        <v>761</v>
      </c>
      <c r="O18" s="124" t="s">
        <v>727</v>
      </c>
      <c r="P18" s="150" t="s">
        <v>1110</v>
      </c>
      <c r="Q18" s="150" t="s">
        <v>1058</v>
      </c>
      <c r="R18" s="150" t="s">
        <v>959</v>
      </c>
      <c r="S18" s="67" t="s">
        <v>1877</v>
      </c>
      <c r="T18" s="61"/>
    </row>
    <row r="19" spans="1:20" customFormat="1" ht="57.75" customHeight="1">
      <c r="A19" s="64">
        <v>1.3</v>
      </c>
      <c r="B19" s="65">
        <v>1</v>
      </c>
      <c r="C19" s="66">
        <v>13</v>
      </c>
      <c r="D19" s="65" t="s">
        <v>897</v>
      </c>
      <c r="E19" s="65"/>
      <c r="F19" s="124" t="s">
        <v>85</v>
      </c>
      <c r="G19" s="155" t="s">
        <v>1252</v>
      </c>
      <c r="H19" s="124"/>
      <c r="I19" s="67" t="s">
        <v>1332</v>
      </c>
      <c r="J19" s="67" t="s">
        <v>1330</v>
      </c>
      <c r="K19" s="150" t="s">
        <v>1637</v>
      </c>
      <c r="L19" s="150" t="s">
        <v>1638</v>
      </c>
      <c r="M19" s="150" t="s">
        <v>1133</v>
      </c>
      <c r="N19" s="150" t="s">
        <v>761</v>
      </c>
      <c r="O19" s="150" t="s">
        <v>1847</v>
      </c>
      <c r="P19" s="150" t="s">
        <v>1110</v>
      </c>
      <c r="Q19" s="150" t="s">
        <v>1058</v>
      </c>
      <c r="R19" s="150" t="s">
        <v>959</v>
      </c>
      <c r="S19" s="150" t="s">
        <v>1331</v>
      </c>
      <c r="T19" s="61"/>
    </row>
    <row r="20" spans="1:20" customFormat="1" ht="123.75" customHeight="1">
      <c r="A20" s="64">
        <v>1.3</v>
      </c>
      <c r="B20" s="65">
        <v>1</v>
      </c>
      <c r="C20" s="66">
        <v>14</v>
      </c>
      <c r="D20" s="65" t="s">
        <v>897</v>
      </c>
      <c r="E20" s="65"/>
      <c r="F20" s="124" t="s">
        <v>85</v>
      </c>
      <c r="G20" s="155" t="s">
        <v>1252</v>
      </c>
      <c r="H20" s="124"/>
      <c r="I20" s="67" t="s">
        <v>1333</v>
      </c>
      <c r="J20" s="67" t="s">
        <v>1334</v>
      </c>
      <c r="K20" s="67" t="s">
        <v>1878</v>
      </c>
      <c r="L20" s="67" t="s">
        <v>1639</v>
      </c>
      <c r="M20" s="67" t="s">
        <v>1335</v>
      </c>
      <c r="N20" s="124" t="s">
        <v>761</v>
      </c>
      <c r="O20" s="124" t="s">
        <v>1847</v>
      </c>
      <c r="P20" s="150" t="s">
        <v>1110</v>
      </c>
      <c r="Q20" s="150" t="s">
        <v>1058</v>
      </c>
      <c r="R20" s="150" t="s">
        <v>959</v>
      </c>
      <c r="S20" s="67"/>
      <c r="T20" s="61"/>
    </row>
    <row r="21" spans="1:20" customFormat="1" ht="47.25" customHeight="1">
      <c r="A21" s="64">
        <v>1.3</v>
      </c>
      <c r="B21" s="65">
        <v>1</v>
      </c>
      <c r="C21" s="66">
        <v>15</v>
      </c>
      <c r="D21" s="65" t="s">
        <v>898</v>
      </c>
      <c r="E21" s="65"/>
      <c r="F21" s="124" t="s">
        <v>85</v>
      </c>
      <c r="G21" s="155" t="s">
        <v>1252</v>
      </c>
      <c r="H21" s="124"/>
      <c r="I21" s="67" t="s">
        <v>1336</v>
      </c>
      <c r="J21" s="67" t="s">
        <v>1337</v>
      </c>
      <c r="K21" s="67" t="s">
        <v>1640</v>
      </c>
      <c r="L21" s="67" t="s">
        <v>1641</v>
      </c>
      <c r="M21" s="67" t="s">
        <v>1338</v>
      </c>
      <c r="N21" s="124" t="s">
        <v>762</v>
      </c>
      <c r="O21" s="124" t="s">
        <v>727</v>
      </c>
      <c r="P21" s="150" t="s">
        <v>1110</v>
      </c>
      <c r="Q21" s="150" t="s">
        <v>1058</v>
      </c>
      <c r="R21" s="150" t="s">
        <v>959</v>
      </c>
      <c r="S21" s="67"/>
      <c r="T21" s="61"/>
    </row>
    <row r="22" spans="1:20" customFormat="1" ht="49.5" customHeight="1">
      <c r="A22" s="64">
        <v>1.3</v>
      </c>
      <c r="B22" s="65">
        <v>1</v>
      </c>
      <c r="C22" s="66">
        <v>18</v>
      </c>
      <c r="D22" s="65" t="s">
        <v>898</v>
      </c>
      <c r="E22" s="65"/>
      <c r="F22" s="124" t="s">
        <v>85</v>
      </c>
      <c r="G22" s="155" t="s">
        <v>1252</v>
      </c>
      <c r="H22" s="124"/>
      <c r="I22" s="67" t="s">
        <v>1371</v>
      </c>
      <c r="J22" s="67" t="s">
        <v>1372</v>
      </c>
      <c r="K22" s="67" t="s">
        <v>1642</v>
      </c>
      <c r="L22" s="67" t="s">
        <v>1643</v>
      </c>
      <c r="M22" s="67" t="s">
        <v>1339</v>
      </c>
      <c r="N22" s="124" t="s">
        <v>762</v>
      </c>
      <c r="O22" s="124" t="s">
        <v>727</v>
      </c>
      <c r="P22" s="150" t="s">
        <v>1110</v>
      </c>
      <c r="Q22" s="150" t="s">
        <v>1058</v>
      </c>
      <c r="R22" s="150" t="s">
        <v>959</v>
      </c>
      <c r="S22" s="67"/>
      <c r="T22" s="61"/>
    </row>
    <row r="23" spans="1:20" customFormat="1" ht="64.5" customHeight="1">
      <c r="A23" s="64">
        <v>1.4</v>
      </c>
      <c r="B23" s="65">
        <v>1</v>
      </c>
      <c r="C23" s="66">
        <v>5</v>
      </c>
      <c r="D23" s="65" t="s">
        <v>896</v>
      </c>
      <c r="E23" s="65"/>
      <c r="F23" s="124" t="s">
        <v>107</v>
      </c>
      <c r="G23" s="155" t="s">
        <v>1252</v>
      </c>
      <c r="H23" s="124"/>
      <c r="I23" s="67" t="s">
        <v>1863</v>
      </c>
      <c r="J23" s="67" t="s">
        <v>1864</v>
      </c>
      <c r="K23" s="67" t="s">
        <v>1865</v>
      </c>
      <c r="L23" s="67" t="s">
        <v>1815</v>
      </c>
      <c r="M23" s="150" t="s">
        <v>1791</v>
      </c>
      <c r="N23" s="124" t="s">
        <v>766</v>
      </c>
      <c r="O23" s="124" t="s">
        <v>1847</v>
      </c>
      <c r="P23" s="124" t="s">
        <v>1257</v>
      </c>
      <c r="Q23" s="124" t="s">
        <v>1258</v>
      </c>
      <c r="R23" s="150" t="s">
        <v>960</v>
      </c>
      <c r="S23" s="67"/>
      <c r="T23" s="61"/>
    </row>
    <row r="24" spans="1:20" customFormat="1" ht="69.75" customHeight="1">
      <c r="A24" s="64">
        <v>1.4</v>
      </c>
      <c r="B24" s="65">
        <v>1</v>
      </c>
      <c r="C24" s="66">
        <v>16</v>
      </c>
      <c r="D24" s="65" t="s">
        <v>896</v>
      </c>
      <c r="E24" s="65"/>
      <c r="F24" s="124" t="s">
        <v>107</v>
      </c>
      <c r="G24" s="155" t="s">
        <v>1252</v>
      </c>
      <c r="H24" s="124"/>
      <c r="I24" s="67" t="s">
        <v>1578</v>
      </c>
      <c r="J24" s="67" t="s">
        <v>1576</v>
      </c>
      <c r="K24" s="67" t="s">
        <v>1352</v>
      </c>
      <c r="L24" s="67" t="s">
        <v>1815</v>
      </c>
      <c r="M24" s="150" t="s">
        <v>1791</v>
      </c>
      <c r="N24" s="124" t="s">
        <v>766</v>
      </c>
      <c r="O24" s="124" t="s">
        <v>1847</v>
      </c>
      <c r="P24" s="124" t="s">
        <v>1257</v>
      </c>
      <c r="Q24" s="124" t="s">
        <v>1258</v>
      </c>
      <c r="R24" s="150" t="s">
        <v>960</v>
      </c>
      <c r="S24" s="67"/>
      <c r="T24" s="61"/>
    </row>
    <row r="25" spans="1:20" customFormat="1" ht="63" customHeight="1">
      <c r="A25" s="64">
        <v>1.4</v>
      </c>
      <c r="B25" s="65">
        <v>1</v>
      </c>
      <c r="C25" s="66">
        <v>7</v>
      </c>
      <c r="D25" s="65" t="s">
        <v>897</v>
      </c>
      <c r="E25" s="65"/>
      <c r="F25" s="124" t="s">
        <v>107</v>
      </c>
      <c r="G25" s="155" t="s">
        <v>1252</v>
      </c>
      <c r="H25" s="124"/>
      <c r="I25" s="67" t="s">
        <v>1816</v>
      </c>
      <c r="J25" s="67" t="s">
        <v>1577</v>
      </c>
      <c r="K25" s="67" t="s">
        <v>1866</v>
      </c>
      <c r="L25" s="67" t="s">
        <v>1644</v>
      </c>
      <c r="M25" s="67" t="s">
        <v>1353</v>
      </c>
      <c r="N25" s="124" t="s">
        <v>761</v>
      </c>
      <c r="O25" s="124" t="s">
        <v>1847</v>
      </c>
      <c r="P25" s="150" t="s">
        <v>1110</v>
      </c>
      <c r="Q25" s="150" t="s">
        <v>1058</v>
      </c>
      <c r="R25" s="150" t="s">
        <v>959</v>
      </c>
      <c r="S25" s="67" t="s">
        <v>1867</v>
      </c>
      <c r="T25" s="61"/>
    </row>
    <row r="26" spans="1:20" customFormat="1" ht="61.5" customHeight="1">
      <c r="A26" s="64">
        <v>1.4</v>
      </c>
      <c r="B26" s="65">
        <v>1</v>
      </c>
      <c r="C26" s="66">
        <v>10</v>
      </c>
      <c r="D26" s="65" t="s">
        <v>897</v>
      </c>
      <c r="E26" s="65"/>
      <c r="F26" s="124" t="s">
        <v>107</v>
      </c>
      <c r="G26" s="150" t="s">
        <v>1251</v>
      </c>
      <c r="H26" s="151">
        <v>7</v>
      </c>
      <c r="I26" s="67" t="s">
        <v>1304</v>
      </c>
      <c r="J26" s="67" t="s">
        <v>1105</v>
      </c>
      <c r="K26" s="150" t="s">
        <v>1868</v>
      </c>
      <c r="L26" s="150" t="s">
        <v>1108</v>
      </c>
      <c r="M26" s="150" t="s">
        <v>1109</v>
      </c>
      <c r="N26" s="150" t="s">
        <v>761</v>
      </c>
      <c r="O26" s="150" t="s">
        <v>1567</v>
      </c>
      <c r="P26" s="150" t="s">
        <v>1110</v>
      </c>
      <c r="Q26" s="150" t="s">
        <v>1058</v>
      </c>
      <c r="R26" s="150" t="s">
        <v>959</v>
      </c>
      <c r="S26" s="150" t="s">
        <v>1111</v>
      </c>
      <c r="T26" s="61"/>
    </row>
    <row r="27" spans="1:20" customFormat="1" ht="63" customHeight="1">
      <c r="A27" s="64">
        <v>1.4</v>
      </c>
      <c r="B27" s="65">
        <v>1</v>
      </c>
      <c r="C27" s="66">
        <v>15</v>
      </c>
      <c r="D27" s="65" t="s">
        <v>897</v>
      </c>
      <c r="E27" s="65"/>
      <c r="F27" s="124" t="s">
        <v>107</v>
      </c>
      <c r="G27" s="155" t="s">
        <v>1252</v>
      </c>
      <c r="H27" s="124"/>
      <c r="I27" s="67" t="s">
        <v>1818</v>
      </c>
      <c r="J27" s="67" t="s">
        <v>1817</v>
      </c>
      <c r="K27" s="67" t="s">
        <v>1645</v>
      </c>
      <c r="L27" s="67" t="s">
        <v>1646</v>
      </c>
      <c r="M27" s="67" t="s">
        <v>1354</v>
      </c>
      <c r="N27" s="124" t="s">
        <v>761</v>
      </c>
      <c r="O27" s="124" t="s">
        <v>728</v>
      </c>
      <c r="P27" s="150" t="s">
        <v>1110</v>
      </c>
      <c r="Q27" s="150" t="s">
        <v>1058</v>
      </c>
      <c r="R27" s="150" t="s">
        <v>959</v>
      </c>
      <c r="S27" s="67"/>
      <c r="T27" s="61"/>
    </row>
    <row r="28" spans="1:20" customFormat="1" ht="52.5" customHeight="1">
      <c r="A28" s="64">
        <v>1.4</v>
      </c>
      <c r="B28" s="65">
        <v>1</v>
      </c>
      <c r="C28" s="66">
        <v>17</v>
      </c>
      <c r="D28" s="65" t="s">
        <v>898</v>
      </c>
      <c r="E28" s="65"/>
      <c r="F28" s="124" t="s">
        <v>107</v>
      </c>
      <c r="G28" s="155" t="s">
        <v>1252</v>
      </c>
      <c r="H28" s="124"/>
      <c r="I28" s="67" t="s">
        <v>1819</v>
      </c>
      <c r="J28" s="67" t="s">
        <v>1340</v>
      </c>
      <c r="K28" s="67" t="s">
        <v>1647</v>
      </c>
      <c r="L28" s="67" t="s">
        <v>1648</v>
      </c>
      <c r="M28" s="67" t="s">
        <v>1355</v>
      </c>
      <c r="N28" s="124" t="s">
        <v>762</v>
      </c>
      <c r="O28" s="124" t="s">
        <v>728</v>
      </c>
      <c r="P28" s="150" t="s">
        <v>1110</v>
      </c>
      <c r="Q28" s="150" t="s">
        <v>1058</v>
      </c>
      <c r="R28" s="150" t="s">
        <v>959</v>
      </c>
      <c r="S28" s="67"/>
      <c r="T28" s="61"/>
    </row>
    <row r="29" spans="1:20" customFormat="1" ht="42.75" customHeight="1">
      <c r="A29" s="64">
        <v>1.4</v>
      </c>
      <c r="B29" s="65">
        <v>1</v>
      </c>
      <c r="C29" s="66">
        <v>18</v>
      </c>
      <c r="D29" s="65" t="s">
        <v>898</v>
      </c>
      <c r="E29" s="65"/>
      <c r="F29" s="124" t="s">
        <v>107</v>
      </c>
      <c r="G29" s="155" t="s">
        <v>1252</v>
      </c>
      <c r="H29" s="124"/>
      <c r="I29" s="67" t="s">
        <v>1341</v>
      </c>
      <c r="J29" s="67" t="s">
        <v>1342</v>
      </c>
      <c r="K29" s="67" t="s">
        <v>1649</v>
      </c>
      <c r="L29" s="67" t="s">
        <v>1650</v>
      </c>
      <c r="M29" s="67" t="s">
        <v>1344</v>
      </c>
      <c r="N29" s="124" t="s">
        <v>762</v>
      </c>
      <c r="O29" s="124" t="s">
        <v>727</v>
      </c>
      <c r="P29" s="150" t="s">
        <v>1110</v>
      </c>
      <c r="Q29" s="150" t="s">
        <v>1058</v>
      </c>
      <c r="R29" s="150" t="s">
        <v>959</v>
      </c>
      <c r="S29" s="67" t="s">
        <v>1343</v>
      </c>
      <c r="T29" s="61"/>
    </row>
    <row r="30" spans="1:20" customFormat="1" ht="74.25" customHeight="1">
      <c r="A30" s="64">
        <v>1.5</v>
      </c>
      <c r="B30" s="65">
        <v>1</v>
      </c>
      <c r="C30" s="66">
        <v>2</v>
      </c>
      <c r="D30" s="65" t="s">
        <v>896</v>
      </c>
      <c r="E30" s="65"/>
      <c r="F30" s="124" t="s">
        <v>1879</v>
      </c>
      <c r="G30" s="155" t="s">
        <v>1252</v>
      </c>
      <c r="H30" s="124"/>
      <c r="I30" s="67" t="s">
        <v>1581</v>
      </c>
      <c r="J30" s="67" t="s">
        <v>1541</v>
      </c>
      <c r="K30" s="152" t="s">
        <v>1869</v>
      </c>
      <c r="L30" s="67" t="s">
        <v>1815</v>
      </c>
      <c r="M30" s="150" t="s">
        <v>1791</v>
      </c>
      <c r="N30" s="124" t="s">
        <v>766</v>
      </c>
      <c r="O30" s="124" t="s">
        <v>728</v>
      </c>
      <c r="P30" s="124" t="s">
        <v>1257</v>
      </c>
      <c r="Q30" s="124" t="s">
        <v>1258</v>
      </c>
      <c r="R30" s="150" t="s">
        <v>960</v>
      </c>
      <c r="S30" s="67" t="s">
        <v>1870</v>
      </c>
      <c r="T30" s="61"/>
    </row>
    <row r="31" spans="1:20" customFormat="1" ht="74.25" customHeight="1">
      <c r="A31" s="64">
        <v>1.5</v>
      </c>
      <c r="B31" s="65">
        <v>1</v>
      </c>
      <c r="C31" s="66">
        <v>4</v>
      </c>
      <c r="D31" s="65" t="s">
        <v>896</v>
      </c>
      <c r="E31" s="65"/>
      <c r="F31" s="124" t="s">
        <v>1879</v>
      </c>
      <c r="G31" s="155" t="s">
        <v>1252</v>
      </c>
      <c r="H31" s="124"/>
      <c r="I31" s="67" t="s">
        <v>1358</v>
      </c>
      <c r="J31" s="67" t="s">
        <v>1476</v>
      </c>
      <c r="K31" s="67" t="s">
        <v>1539</v>
      </c>
      <c r="L31" s="67" t="s">
        <v>1815</v>
      </c>
      <c r="M31" s="150" t="s">
        <v>1791</v>
      </c>
      <c r="N31" s="124" t="s">
        <v>766</v>
      </c>
      <c r="O31" s="124" t="s">
        <v>1847</v>
      </c>
      <c r="P31" s="124" t="s">
        <v>1257</v>
      </c>
      <c r="Q31" s="124" t="s">
        <v>1258</v>
      </c>
      <c r="R31" s="150" t="s">
        <v>960</v>
      </c>
      <c r="S31" s="67"/>
      <c r="T31" s="61"/>
    </row>
    <row r="32" spans="1:20" customFormat="1" ht="57" customHeight="1">
      <c r="A32" s="64">
        <v>1.5</v>
      </c>
      <c r="B32" s="65">
        <v>1</v>
      </c>
      <c r="C32" s="66">
        <v>6</v>
      </c>
      <c r="D32" s="65" t="s">
        <v>897</v>
      </c>
      <c r="E32" s="65"/>
      <c r="F32" s="124" t="s">
        <v>1879</v>
      </c>
      <c r="G32" s="155" t="s">
        <v>1252</v>
      </c>
      <c r="H32" s="124"/>
      <c r="I32" s="67" t="s">
        <v>1357</v>
      </c>
      <c r="J32" s="67" t="s">
        <v>1356</v>
      </c>
      <c r="K32" s="67" t="s">
        <v>1540</v>
      </c>
      <c r="L32" s="67" t="s">
        <v>1651</v>
      </c>
      <c r="M32" s="150" t="s">
        <v>1791</v>
      </c>
      <c r="N32" s="124" t="s">
        <v>761</v>
      </c>
      <c r="O32" s="124" t="s">
        <v>1847</v>
      </c>
      <c r="P32" s="150" t="s">
        <v>1110</v>
      </c>
      <c r="Q32" s="150" t="s">
        <v>1058</v>
      </c>
      <c r="R32" s="150" t="s">
        <v>959</v>
      </c>
      <c r="S32" s="67" t="s">
        <v>1871</v>
      </c>
      <c r="T32" s="61"/>
    </row>
    <row r="33" spans="1:20" customFormat="1" ht="57" customHeight="1">
      <c r="A33" s="162">
        <v>1.5</v>
      </c>
      <c r="B33" s="163">
        <v>1</v>
      </c>
      <c r="C33" s="172" t="s">
        <v>1955</v>
      </c>
      <c r="D33" s="65" t="s">
        <v>897</v>
      </c>
      <c r="E33" s="65"/>
      <c r="F33" s="124" t="s">
        <v>1879</v>
      </c>
      <c r="G33" s="150" t="s">
        <v>1251</v>
      </c>
      <c r="H33" s="151">
        <v>8</v>
      </c>
      <c r="I33" s="67" t="s">
        <v>1305</v>
      </c>
      <c r="J33" s="67" t="s">
        <v>1114</v>
      </c>
      <c r="K33" s="150" t="s">
        <v>1117</v>
      </c>
      <c r="L33" s="150" t="s">
        <v>1118</v>
      </c>
      <c r="M33" s="150" t="s">
        <v>1119</v>
      </c>
      <c r="N33" s="150" t="s">
        <v>761</v>
      </c>
      <c r="O33" s="150" t="s">
        <v>1570</v>
      </c>
      <c r="P33" s="150" t="s">
        <v>1110</v>
      </c>
      <c r="Q33" s="150" t="s">
        <v>1058</v>
      </c>
      <c r="R33" s="150" t="s">
        <v>959</v>
      </c>
      <c r="S33" s="150" t="s">
        <v>1120</v>
      </c>
      <c r="T33" s="61"/>
    </row>
    <row r="34" spans="1:20" customFormat="1" ht="74.25" customHeight="1">
      <c r="A34" s="64">
        <v>1.5</v>
      </c>
      <c r="B34" s="65">
        <v>1</v>
      </c>
      <c r="C34" s="66">
        <v>10</v>
      </c>
      <c r="D34" s="65" t="s">
        <v>897</v>
      </c>
      <c r="E34" s="65"/>
      <c r="F34" s="124" t="s">
        <v>1879</v>
      </c>
      <c r="G34" s="155" t="s">
        <v>1252</v>
      </c>
      <c r="H34" s="124"/>
      <c r="I34" s="67" t="s">
        <v>1360</v>
      </c>
      <c r="J34" s="67" t="s">
        <v>1359</v>
      </c>
      <c r="K34" s="67" t="s">
        <v>1652</v>
      </c>
      <c r="L34" s="67" t="s">
        <v>1653</v>
      </c>
      <c r="M34" s="67" t="s">
        <v>1361</v>
      </c>
      <c r="N34" s="124" t="s">
        <v>761</v>
      </c>
      <c r="O34" s="124" t="s">
        <v>1847</v>
      </c>
      <c r="P34" s="150" t="s">
        <v>1110</v>
      </c>
      <c r="Q34" s="150" t="s">
        <v>1058</v>
      </c>
      <c r="R34" s="150" t="s">
        <v>959</v>
      </c>
      <c r="S34" s="67" t="s">
        <v>963</v>
      </c>
      <c r="T34" s="61"/>
    </row>
    <row r="35" spans="1:20" customFormat="1" ht="127.5" customHeight="1">
      <c r="A35" s="64">
        <v>1.5</v>
      </c>
      <c r="B35" s="65">
        <v>1</v>
      </c>
      <c r="C35" s="66">
        <v>13</v>
      </c>
      <c r="D35" s="65" t="s">
        <v>897</v>
      </c>
      <c r="E35" s="65"/>
      <c r="F35" s="124" t="s">
        <v>1879</v>
      </c>
      <c r="G35" s="155" t="s">
        <v>1252</v>
      </c>
      <c r="H35" s="124"/>
      <c r="I35" s="67" t="s">
        <v>1820</v>
      </c>
      <c r="J35" s="67" t="s">
        <v>1872</v>
      </c>
      <c r="K35" s="67" t="s">
        <v>1873</v>
      </c>
      <c r="L35" s="67" t="s">
        <v>1654</v>
      </c>
      <c r="M35" s="67" t="s">
        <v>1362</v>
      </c>
      <c r="N35" s="124" t="s">
        <v>761</v>
      </c>
      <c r="O35" s="124" t="s">
        <v>727</v>
      </c>
      <c r="P35" s="150" t="s">
        <v>1110</v>
      </c>
      <c r="Q35" s="150" t="s">
        <v>1058</v>
      </c>
      <c r="R35" s="150" t="s">
        <v>959</v>
      </c>
      <c r="S35" s="67"/>
      <c r="T35" s="61"/>
    </row>
    <row r="36" spans="1:20" customFormat="1" ht="51.75" customHeight="1">
      <c r="A36" s="64">
        <v>1.5</v>
      </c>
      <c r="B36" s="65">
        <v>1</v>
      </c>
      <c r="C36" s="66">
        <v>17</v>
      </c>
      <c r="D36" s="65" t="s">
        <v>898</v>
      </c>
      <c r="E36" s="65"/>
      <c r="F36" s="124" t="s">
        <v>1879</v>
      </c>
      <c r="G36" s="155" t="s">
        <v>1252</v>
      </c>
      <c r="H36" s="124"/>
      <c r="I36" s="67" t="s">
        <v>1366</v>
      </c>
      <c r="J36" s="67" t="s">
        <v>1363</v>
      </c>
      <c r="K36" s="67" t="s">
        <v>1655</v>
      </c>
      <c r="L36" s="67" t="s">
        <v>1656</v>
      </c>
      <c r="M36" s="67" t="s">
        <v>1365</v>
      </c>
      <c r="N36" s="124" t="s">
        <v>762</v>
      </c>
      <c r="O36" s="124" t="s">
        <v>727</v>
      </c>
      <c r="P36" s="150" t="s">
        <v>1110</v>
      </c>
      <c r="Q36" s="150" t="s">
        <v>1058</v>
      </c>
      <c r="R36" s="150" t="s">
        <v>959</v>
      </c>
      <c r="S36" s="67"/>
      <c r="T36" s="61"/>
    </row>
    <row r="37" spans="1:20" customFormat="1" ht="52.5" customHeight="1">
      <c r="A37" s="64">
        <v>1.5</v>
      </c>
      <c r="B37" s="65">
        <v>1</v>
      </c>
      <c r="C37" s="66">
        <v>19</v>
      </c>
      <c r="D37" s="65" t="s">
        <v>898</v>
      </c>
      <c r="E37" s="65"/>
      <c r="F37" s="124" t="s">
        <v>1879</v>
      </c>
      <c r="G37" s="155" t="s">
        <v>1252</v>
      </c>
      <c r="H37" s="124"/>
      <c r="I37" s="67" t="s">
        <v>1367</v>
      </c>
      <c r="J37" s="67" t="s">
        <v>1364</v>
      </c>
      <c r="K37" s="67" t="s">
        <v>1657</v>
      </c>
      <c r="L37" s="67" t="s">
        <v>1658</v>
      </c>
      <c r="M37" s="67" t="s">
        <v>1328</v>
      </c>
      <c r="N37" s="124" t="s">
        <v>762</v>
      </c>
      <c r="O37" s="124" t="s">
        <v>727</v>
      </c>
      <c r="P37" s="150" t="s">
        <v>1110</v>
      </c>
      <c r="Q37" s="150" t="s">
        <v>1058</v>
      </c>
      <c r="R37" s="150" t="s">
        <v>959</v>
      </c>
      <c r="S37" s="67"/>
      <c r="T37" s="61"/>
    </row>
    <row r="38" spans="1:20" customFormat="1" ht="74.25" customHeight="1">
      <c r="A38" s="64">
        <v>1.6</v>
      </c>
      <c r="B38" s="65">
        <v>1</v>
      </c>
      <c r="C38" s="66">
        <v>4</v>
      </c>
      <c r="D38" s="65" t="s">
        <v>896</v>
      </c>
      <c r="E38" s="65"/>
      <c r="F38" s="124" t="s">
        <v>153</v>
      </c>
      <c r="G38" s="155" t="s">
        <v>1252</v>
      </c>
      <c r="H38" s="124"/>
      <c r="I38" s="67" t="s">
        <v>1368</v>
      </c>
      <c r="J38" s="67" t="s">
        <v>1369</v>
      </c>
      <c r="K38" s="67" t="s">
        <v>1370</v>
      </c>
      <c r="L38" s="67" t="s">
        <v>1815</v>
      </c>
      <c r="M38" s="150" t="s">
        <v>1791</v>
      </c>
      <c r="N38" s="124" t="s">
        <v>766</v>
      </c>
      <c r="O38" s="124" t="s">
        <v>1847</v>
      </c>
      <c r="P38" s="124" t="s">
        <v>1257</v>
      </c>
      <c r="Q38" s="124" t="s">
        <v>1258</v>
      </c>
      <c r="R38" s="150" t="s">
        <v>960</v>
      </c>
      <c r="S38" s="67"/>
      <c r="T38" s="61"/>
    </row>
    <row r="39" spans="1:20" customFormat="1" ht="66.75" customHeight="1">
      <c r="A39" s="64">
        <v>1.6</v>
      </c>
      <c r="B39" s="65">
        <v>1</v>
      </c>
      <c r="C39" s="66">
        <v>8</v>
      </c>
      <c r="D39" s="65" t="s">
        <v>897</v>
      </c>
      <c r="E39" s="65"/>
      <c r="F39" s="124" t="s">
        <v>153</v>
      </c>
      <c r="G39" s="155" t="s">
        <v>1252</v>
      </c>
      <c r="H39" s="124"/>
      <c r="I39" s="67" t="s">
        <v>1534</v>
      </c>
      <c r="J39" s="67" t="s">
        <v>1535</v>
      </c>
      <c r="K39" s="152" t="s">
        <v>1874</v>
      </c>
      <c r="L39" s="152" t="s">
        <v>1659</v>
      </c>
      <c r="M39" s="150" t="s">
        <v>1807</v>
      </c>
      <c r="N39" s="124" t="s">
        <v>761</v>
      </c>
      <c r="O39" s="124" t="s">
        <v>728</v>
      </c>
      <c r="P39" s="124" t="s">
        <v>1264</v>
      </c>
      <c r="Q39" s="124" t="s">
        <v>867</v>
      </c>
      <c r="R39" s="150" t="s">
        <v>960</v>
      </c>
      <c r="S39" s="67" t="s">
        <v>1536</v>
      </c>
      <c r="T39" s="61"/>
    </row>
    <row r="40" spans="1:20" customFormat="1" ht="96" customHeight="1">
      <c r="A40" s="64">
        <v>1.6</v>
      </c>
      <c r="B40" s="65">
        <v>1</v>
      </c>
      <c r="C40" s="172" t="s">
        <v>1955</v>
      </c>
      <c r="D40" s="65" t="s">
        <v>897</v>
      </c>
      <c r="E40" s="65"/>
      <c r="F40" s="124" t="s">
        <v>153</v>
      </c>
      <c r="G40" s="155" t="s">
        <v>1252</v>
      </c>
      <c r="H40" s="153"/>
      <c r="I40" s="67" t="s">
        <v>1533</v>
      </c>
      <c r="J40" s="67" t="s">
        <v>1537</v>
      </c>
      <c r="K40" s="152" t="s">
        <v>1660</v>
      </c>
      <c r="L40" s="152" t="s">
        <v>1659</v>
      </c>
      <c r="M40" s="150" t="s">
        <v>1807</v>
      </c>
      <c r="N40" s="124" t="s">
        <v>761</v>
      </c>
      <c r="O40" s="124" t="s">
        <v>728</v>
      </c>
      <c r="P40" s="124" t="s">
        <v>1264</v>
      </c>
      <c r="Q40" s="124" t="s">
        <v>867</v>
      </c>
      <c r="R40" s="150" t="s">
        <v>960</v>
      </c>
      <c r="S40" s="67"/>
      <c r="T40" s="61"/>
    </row>
    <row r="41" spans="1:20" customFormat="1" ht="62.25" customHeight="1">
      <c r="A41" s="64">
        <v>1.6</v>
      </c>
      <c r="B41" s="65">
        <v>1</v>
      </c>
      <c r="C41" s="66">
        <v>12</v>
      </c>
      <c r="D41" s="65" t="s">
        <v>897</v>
      </c>
      <c r="E41" s="65"/>
      <c r="F41" s="124" t="s">
        <v>153</v>
      </c>
      <c r="G41" s="155" t="s">
        <v>1252</v>
      </c>
      <c r="H41" s="153"/>
      <c r="I41" s="67" t="s">
        <v>1947</v>
      </c>
      <c r="J41" s="67" t="s">
        <v>1953</v>
      </c>
      <c r="K41" s="152" t="s">
        <v>1661</v>
      </c>
      <c r="L41" s="67" t="s">
        <v>1662</v>
      </c>
      <c r="M41" s="150" t="s">
        <v>1808</v>
      </c>
      <c r="N41" s="124" t="s">
        <v>761</v>
      </c>
      <c r="O41" s="124" t="s">
        <v>1847</v>
      </c>
      <c r="P41" s="124" t="s">
        <v>1264</v>
      </c>
      <c r="Q41" s="124" t="s">
        <v>867</v>
      </c>
      <c r="R41" s="150" t="s">
        <v>960</v>
      </c>
      <c r="S41" s="67" t="s">
        <v>1954</v>
      </c>
      <c r="T41" s="61"/>
    </row>
    <row r="42" spans="1:20" customFormat="1" ht="54.75" customHeight="1">
      <c r="A42" s="64">
        <v>1.6</v>
      </c>
      <c r="B42" s="65">
        <v>1</v>
      </c>
      <c r="C42" s="66">
        <v>11</v>
      </c>
      <c r="D42" s="65" t="s">
        <v>898</v>
      </c>
      <c r="E42" s="65"/>
      <c r="F42" s="124" t="s">
        <v>153</v>
      </c>
      <c r="G42" s="155" t="s">
        <v>1252</v>
      </c>
      <c r="H42" s="153"/>
      <c r="I42" s="67" t="s">
        <v>1542</v>
      </c>
      <c r="J42" s="67" t="s">
        <v>1543</v>
      </c>
      <c r="K42" s="67" t="s">
        <v>1663</v>
      </c>
      <c r="L42" s="67" t="s">
        <v>1664</v>
      </c>
      <c r="M42" s="150" t="s">
        <v>1794</v>
      </c>
      <c r="N42" s="124" t="s">
        <v>762</v>
      </c>
      <c r="O42" s="124" t="s">
        <v>727</v>
      </c>
      <c r="P42" s="124" t="s">
        <v>1264</v>
      </c>
      <c r="Q42" s="124" t="s">
        <v>867</v>
      </c>
      <c r="R42" s="150" t="s">
        <v>960</v>
      </c>
      <c r="S42" s="67" t="s">
        <v>1538</v>
      </c>
      <c r="T42" s="61"/>
    </row>
    <row r="43" spans="1:20" customFormat="1" ht="54.75" customHeight="1">
      <c r="A43" s="64">
        <v>1.6</v>
      </c>
      <c r="B43" s="65">
        <v>1</v>
      </c>
      <c r="C43" s="172" t="s">
        <v>1955</v>
      </c>
      <c r="D43" s="65" t="s">
        <v>898</v>
      </c>
      <c r="E43" s="65"/>
      <c r="F43" s="124" t="s">
        <v>153</v>
      </c>
      <c r="G43" s="155" t="s">
        <v>1252</v>
      </c>
      <c r="H43" s="153"/>
      <c r="I43" s="67" t="s">
        <v>1949</v>
      </c>
      <c r="J43" s="67" t="s">
        <v>1948</v>
      </c>
      <c r="K43" s="67" t="s">
        <v>1950</v>
      </c>
      <c r="L43" s="67" t="s">
        <v>1951</v>
      </c>
      <c r="M43" s="150" t="s">
        <v>1794</v>
      </c>
      <c r="N43" s="124" t="s">
        <v>762</v>
      </c>
      <c r="O43" s="124" t="s">
        <v>1847</v>
      </c>
      <c r="P43" s="124" t="s">
        <v>1264</v>
      </c>
      <c r="Q43" s="124" t="s">
        <v>867</v>
      </c>
      <c r="R43" s="150" t="s">
        <v>960</v>
      </c>
      <c r="S43" s="67" t="s">
        <v>1952</v>
      </c>
      <c r="T43" s="61"/>
    </row>
    <row r="44" spans="1:20" customFormat="1" ht="88.5" customHeight="1">
      <c r="A44" s="64">
        <v>1.7</v>
      </c>
      <c r="B44" s="65">
        <v>1</v>
      </c>
      <c r="C44" s="66">
        <v>2</v>
      </c>
      <c r="D44" s="65" t="s">
        <v>896</v>
      </c>
      <c r="E44" s="65"/>
      <c r="F44" s="124" t="s">
        <v>169</v>
      </c>
      <c r="G44" s="155" t="s">
        <v>1252</v>
      </c>
      <c r="H44" s="153"/>
      <c r="I44" s="67" t="s">
        <v>1547</v>
      </c>
      <c r="J44" s="67" t="s">
        <v>1544</v>
      </c>
      <c r="K44" s="67" t="s">
        <v>1546</v>
      </c>
      <c r="L44" s="67" t="s">
        <v>1815</v>
      </c>
      <c r="M44" s="150" t="s">
        <v>1791</v>
      </c>
      <c r="N44" s="124" t="s">
        <v>766</v>
      </c>
      <c r="O44" s="124" t="s">
        <v>728</v>
      </c>
      <c r="P44" s="124" t="s">
        <v>1257</v>
      </c>
      <c r="Q44" s="124" t="s">
        <v>1258</v>
      </c>
      <c r="R44" s="150" t="s">
        <v>960</v>
      </c>
      <c r="S44" s="67" t="s">
        <v>1545</v>
      </c>
      <c r="T44" s="61"/>
    </row>
    <row r="45" spans="1:20" customFormat="1" ht="74.25" customHeight="1">
      <c r="A45" s="64">
        <v>1.7</v>
      </c>
      <c r="B45" s="65">
        <v>1</v>
      </c>
      <c r="C45" s="66">
        <v>4</v>
      </c>
      <c r="D45" s="65" t="s">
        <v>896</v>
      </c>
      <c r="E45" s="65"/>
      <c r="F45" s="124" t="s">
        <v>169</v>
      </c>
      <c r="G45" s="155" t="s">
        <v>1252</v>
      </c>
      <c r="H45" s="153"/>
      <c r="I45" s="67" t="s">
        <v>1548</v>
      </c>
      <c r="J45" s="67" t="s">
        <v>1549</v>
      </c>
      <c r="K45" s="152" t="s">
        <v>1852</v>
      </c>
      <c r="L45" s="67" t="s">
        <v>1815</v>
      </c>
      <c r="M45" s="150" t="s">
        <v>1791</v>
      </c>
      <c r="N45" s="124" t="s">
        <v>766</v>
      </c>
      <c r="O45" s="124" t="s">
        <v>727</v>
      </c>
      <c r="P45" s="124" t="s">
        <v>1257</v>
      </c>
      <c r="Q45" s="124" t="s">
        <v>1258</v>
      </c>
      <c r="R45" s="150" t="s">
        <v>960</v>
      </c>
      <c r="S45" s="67"/>
      <c r="T45" s="61"/>
    </row>
    <row r="46" spans="1:20" customFormat="1" ht="69" customHeight="1">
      <c r="A46" s="162">
        <v>1.7</v>
      </c>
      <c r="B46" s="163">
        <v>1</v>
      </c>
      <c r="C46" s="164">
        <v>8</v>
      </c>
      <c r="D46" s="163" t="s">
        <v>897</v>
      </c>
      <c r="E46" s="163"/>
      <c r="F46" s="153" t="s">
        <v>169</v>
      </c>
      <c r="G46" s="155" t="s">
        <v>1252</v>
      </c>
      <c r="H46" s="153"/>
      <c r="I46" s="152" t="s">
        <v>1821</v>
      </c>
      <c r="J46" s="152" t="s">
        <v>1551</v>
      </c>
      <c r="K46" s="152" t="s">
        <v>1853</v>
      </c>
      <c r="L46" s="152" t="s">
        <v>1665</v>
      </c>
      <c r="M46" s="150" t="s">
        <v>1795</v>
      </c>
      <c r="N46" s="153" t="s">
        <v>761</v>
      </c>
      <c r="O46" s="153" t="s">
        <v>728</v>
      </c>
      <c r="P46" s="154" t="s">
        <v>1110</v>
      </c>
      <c r="Q46" s="154" t="s">
        <v>1058</v>
      </c>
      <c r="R46" s="150" t="s">
        <v>959</v>
      </c>
      <c r="S46" s="152" t="s">
        <v>1550</v>
      </c>
      <c r="T46" s="61"/>
    </row>
    <row r="47" spans="1:20" customFormat="1" ht="64.5" customHeight="1">
      <c r="A47" s="64">
        <v>1.7</v>
      </c>
      <c r="B47" s="65">
        <v>1</v>
      </c>
      <c r="C47" s="66">
        <v>10</v>
      </c>
      <c r="D47" s="65" t="s">
        <v>897</v>
      </c>
      <c r="E47" s="65"/>
      <c r="F47" s="124" t="s">
        <v>169</v>
      </c>
      <c r="G47" s="150" t="s">
        <v>1251</v>
      </c>
      <c r="H47" s="151">
        <v>9</v>
      </c>
      <c r="I47" s="67" t="s">
        <v>1121</v>
      </c>
      <c r="J47" s="67" t="s">
        <v>1306</v>
      </c>
      <c r="K47" s="150" t="s">
        <v>1124</v>
      </c>
      <c r="L47" s="150" t="s">
        <v>1125</v>
      </c>
      <c r="M47" s="150" t="s">
        <v>1126</v>
      </c>
      <c r="N47" s="150" t="s">
        <v>762</v>
      </c>
      <c r="O47" s="150" t="s">
        <v>728</v>
      </c>
      <c r="P47" s="150" t="s">
        <v>1110</v>
      </c>
      <c r="Q47" s="150" t="s">
        <v>1058</v>
      </c>
      <c r="R47" s="150" t="s">
        <v>959</v>
      </c>
      <c r="S47" s="150" t="s">
        <v>1127</v>
      </c>
      <c r="T47" s="61"/>
    </row>
    <row r="48" spans="1:20" customFormat="1" ht="63" customHeight="1">
      <c r="A48" s="162">
        <v>1.7</v>
      </c>
      <c r="B48" s="163">
        <v>1</v>
      </c>
      <c r="C48" s="164">
        <v>15</v>
      </c>
      <c r="D48" s="163" t="s">
        <v>897</v>
      </c>
      <c r="E48" s="163"/>
      <c r="F48" s="153" t="s">
        <v>169</v>
      </c>
      <c r="G48" s="150" t="s">
        <v>1251</v>
      </c>
      <c r="H48" s="151">
        <v>10</v>
      </c>
      <c r="I48" s="67" t="s">
        <v>1307</v>
      </c>
      <c r="J48" s="67" t="s">
        <v>1308</v>
      </c>
      <c r="K48" s="150" t="s">
        <v>1326</v>
      </c>
      <c r="L48" s="150" t="s">
        <v>1132</v>
      </c>
      <c r="M48" s="150" t="s">
        <v>1133</v>
      </c>
      <c r="N48" s="150" t="s">
        <v>761</v>
      </c>
      <c r="O48" s="150" t="s">
        <v>1567</v>
      </c>
      <c r="P48" s="150" t="s">
        <v>1110</v>
      </c>
      <c r="Q48" s="150" t="s">
        <v>1058</v>
      </c>
      <c r="R48" s="150" t="s">
        <v>959</v>
      </c>
      <c r="S48" s="150" t="s">
        <v>1875</v>
      </c>
      <c r="T48" s="61"/>
    </row>
    <row r="49" spans="1:20" customFormat="1" ht="54.75" customHeight="1">
      <c r="A49" s="64">
        <v>1.7</v>
      </c>
      <c r="B49" s="65">
        <v>1</v>
      </c>
      <c r="C49" s="66">
        <v>16</v>
      </c>
      <c r="D49" s="158" t="s">
        <v>898</v>
      </c>
      <c r="E49" s="158"/>
      <c r="F49" s="124" t="s">
        <v>169</v>
      </c>
      <c r="G49" s="155" t="s">
        <v>1252</v>
      </c>
      <c r="H49" s="153"/>
      <c r="I49" s="67" t="s">
        <v>1373</v>
      </c>
      <c r="J49" s="67" t="s">
        <v>1374</v>
      </c>
      <c r="K49" s="67" t="s">
        <v>1666</v>
      </c>
      <c r="L49" s="67" t="s">
        <v>1667</v>
      </c>
      <c r="M49" s="67" t="s">
        <v>1375</v>
      </c>
      <c r="N49" s="124" t="s">
        <v>762</v>
      </c>
      <c r="O49" s="124" t="s">
        <v>727</v>
      </c>
      <c r="P49" s="150" t="s">
        <v>1110</v>
      </c>
      <c r="Q49" s="150" t="s">
        <v>1058</v>
      </c>
      <c r="R49" s="124" t="s">
        <v>959</v>
      </c>
      <c r="S49" s="67" t="s">
        <v>1880</v>
      </c>
      <c r="T49" s="61"/>
    </row>
    <row r="50" spans="1:20" customFormat="1" ht="54.75" customHeight="1">
      <c r="A50" s="64">
        <v>1.7</v>
      </c>
      <c r="B50" s="65">
        <v>1</v>
      </c>
      <c r="C50" s="172" t="s">
        <v>1955</v>
      </c>
      <c r="D50" s="160"/>
      <c r="E50" s="161"/>
      <c r="F50" s="157"/>
      <c r="G50" s="155" t="s">
        <v>1252</v>
      </c>
      <c r="H50" s="153"/>
      <c r="I50" s="152" t="s">
        <v>1822</v>
      </c>
      <c r="J50" s="152" t="s">
        <v>1552</v>
      </c>
      <c r="K50" s="152" t="s">
        <v>1668</v>
      </c>
      <c r="L50" s="152" t="s">
        <v>1665</v>
      </c>
      <c r="M50" s="150" t="s">
        <v>1795</v>
      </c>
      <c r="N50" s="153" t="s">
        <v>761</v>
      </c>
      <c r="O50" s="153" t="s">
        <v>728</v>
      </c>
      <c r="P50" s="154" t="s">
        <v>1110</v>
      </c>
      <c r="Q50" s="154" t="s">
        <v>1058</v>
      </c>
      <c r="R50" s="150" t="s">
        <v>959</v>
      </c>
      <c r="S50" s="152"/>
      <c r="T50" s="61"/>
    </row>
    <row r="51" spans="1:20" customFormat="1" ht="50.25" customHeight="1">
      <c r="A51" s="64">
        <v>1.8</v>
      </c>
      <c r="B51" s="65">
        <v>1</v>
      </c>
      <c r="C51" s="66">
        <v>4</v>
      </c>
      <c r="D51" s="159" t="s">
        <v>896</v>
      </c>
      <c r="E51" s="159"/>
      <c r="F51" s="124" t="s">
        <v>189</v>
      </c>
      <c r="G51" s="155" t="s">
        <v>1252</v>
      </c>
      <c r="H51" s="153"/>
      <c r="I51" s="67" t="s">
        <v>1582</v>
      </c>
      <c r="J51" s="67" t="s">
        <v>1423</v>
      </c>
      <c r="K51" s="152" t="s">
        <v>1881</v>
      </c>
      <c r="L51" s="67" t="s">
        <v>1815</v>
      </c>
      <c r="M51" s="150" t="s">
        <v>1791</v>
      </c>
      <c r="N51" s="124" t="s">
        <v>766</v>
      </c>
      <c r="O51" s="124" t="s">
        <v>1847</v>
      </c>
      <c r="P51" s="124" t="s">
        <v>1257</v>
      </c>
      <c r="Q51" s="124" t="s">
        <v>1258</v>
      </c>
      <c r="R51" s="150" t="s">
        <v>960</v>
      </c>
      <c r="S51" s="67" t="s">
        <v>1882</v>
      </c>
      <c r="T51" s="61"/>
    </row>
    <row r="52" spans="1:20" customFormat="1" ht="64.5" customHeight="1">
      <c r="A52" s="64">
        <v>1.8</v>
      </c>
      <c r="B52" s="65">
        <v>1</v>
      </c>
      <c r="C52" s="66">
        <v>5</v>
      </c>
      <c r="D52" s="65" t="s">
        <v>896</v>
      </c>
      <c r="E52" s="65"/>
      <c r="F52" s="124" t="s">
        <v>189</v>
      </c>
      <c r="G52" s="155" t="s">
        <v>1252</v>
      </c>
      <c r="H52" s="153"/>
      <c r="I52" s="67" t="s">
        <v>1583</v>
      </c>
      <c r="J52" s="67" t="s">
        <v>1553</v>
      </c>
      <c r="K52" s="152" t="s">
        <v>1554</v>
      </c>
      <c r="L52" s="67" t="s">
        <v>1815</v>
      </c>
      <c r="M52" s="150" t="s">
        <v>1791</v>
      </c>
      <c r="N52" s="124" t="s">
        <v>766</v>
      </c>
      <c r="O52" s="124" t="s">
        <v>1847</v>
      </c>
      <c r="P52" s="124" t="s">
        <v>1257</v>
      </c>
      <c r="Q52" s="124" t="s">
        <v>1258</v>
      </c>
      <c r="R52" s="150" t="s">
        <v>960</v>
      </c>
      <c r="S52" s="67"/>
      <c r="T52" s="61"/>
    </row>
    <row r="53" spans="1:20" customFormat="1" ht="117" customHeight="1">
      <c r="A53" s="64">
        <v>1.8</v>
      </c>
      <c r="B53" s="65">
        <v>1</v>
      </c>
      <c r="C53" s="66">
        <v>9</v>
      </c>
      <c r="D53" s="65" t="s">
        <v>897</v>
      </c>
      <c r="E53" s="65"/>
      <c r="F53" s="124" t="s">
        <v>189</v>
      </c>
      <c r="G53" s="155" t="s">
        <v>1252</v>
      </c>
      <c r="H53" s="153"/>
      <c r="I53" s="67" t="s">
        <v>1823</v>
      </c>
      <c r="J53" s="67" t="s">
        <v>1883</v>
      </c>
      <c r="K53" s="152" t="s">
        <v>1884</v>
      </c>
      <c r="L53" s="67" t="s">
        <v>1669</v>
      </c>
      <c r="M53" s="67" t="s">
        <v>1555</v>
      </c>
      <c r="N53" s="124" t="s">
        <v>761</v>
      </c>
      <c r="O53" s="124" t="s">
        <v>1847</v>
      </c>
      <c r="P53" s="150" t="s">
        <v>1110</v>
      </c>
      <c r="Q53" s="150" t="s">
        <v>1058</v>
      </c>
      <c r="R53" s="124" t="s">
        <v>959</v>
      </c>
      <c r="S53" s="67"/>
      <c r="T53" s="61"/>
    </row>
    <row r="54" spans="1:20" customFormat="1" ht="37.5" customHeight="1">
      <c r="A54" s="64">
        <v>1.8</v>
      </c>
      <c r="B54" s="65">
        <v>1</v>
      </c>
      <c r="C54" s="66">
        <v>11</v>
      </c>
      <c r="D54" s="65" t="s">
        <v>897</v>
      </c>
      <c r="E54" s="65"/>
      <c r="F54" s="124" t="s">
        <v>189</v>
      </c>
      <c r="G54" s="155" t="s">
        <v>1252</v>
      </c>
      <c r="H54" s="153"/>
      <c r="I54" s="67" t="s">
        <v>1824</v>
      </c>
      <c r="J54" s="67" t="s">
        <v>1557</v>
      </c>
      <c r="K54" s="67" t="s">
        <v>1670</v>
      </c>
      <c r="L54" s="67" t="s">
        <v>1671</v>
      </c>
      <c r="M54" s="67" t="s">
        <v>1555</v>
      </c>
      <c r="N54" s="124" t="s">
        <v>761</v>
      </c>
      <c r="O54" s="124" t="s">
        <v>1847</v>
      </c>
      <c r="P54" s="150" t="s">
        <v>1110</v>
      </c>
      <c r="Q54" s="150" t="s">
        <v>1058</v>
      </c>
      <c r="R54" s="124" t="s">
        <v>1087</v>
      </c>
      <c r="S54" s="67" t="s">
        <v>964</v>
      </c>
      <c r="T54" s="61"/>
    </row>
    <row r="55" spans="1:20" customFormat="1" ht="51.75" customHeight="1">
      <c r="A55" s="64">
        <v>1.8</v>
      </c>
      <c r="B55" s="65">
        <v>1</v>
      </c>
      <c r="C55" s="66">
        <v>12</v>
      </c>
      <c r="D55" s="65" t="s">
        <v>897</v>
      </c>
      <c r="E55" s="65"/>
      <c r="F55" s="124" t="s">
        <v>189</v>
      </c>
      <c r="G55" s="150" t="s">
        <v>1251</v>
      </c>
      <c r="H55" s="151">
        <v>11</v>
      </c>
      <c r="I55" s="67" t="s">
        <v>1309</v>
      </c>
      <c r="J55" s="67" t="s">
        <v>1136</v>
      </c>
      <c r="K55" s="150" t="s">
        <v>1138</v>
      </c>
      <c r="L55" s="150" t="s">
        <v>1139</v>
      </c>
      <c r="M55" s="150" t="s">
        <v>1140</v>
      </c>
      <c r="N55" s="150" t="s">
        <v>761</v>
      </c>
      <c r="O55" s="150" t="s">
        <v>1567</v>
      </c>
      <c r="P55" s="150" t="s">
        <v>1110</v>
      </c>
      <c r="Q55" s="150" t="s">
        <v>1058</v>
      </c>
      <c r="R55" s="150" t="s">
        <v>959</v>
      </c>
      <c r="S55" s="150" t="s">
        <v>1141</v>
      </c>
      <c r="T55" s="61"/>
    </row>
    <row r="56" spans="1:20" customFormat="1" ht="25.5" customHeight="1">
      <c r="A56" s="64">
        <v>1.8</v>
      </c>
      <c r="B56" s="65">
        <v>1</v>
      </c>
      <c r="C56" s="66">
        <v>16</v>
      </c>
      <c r="D56" s="65" t="s">
        <v>898</v>
      </c>
      <c r="E56" s="65"/>
      <c r="F56" s="124" t="s">
        <v>189</v>
      </c>
      <c r="G56" s="155" t="s">
        <v>1252</v>
      </c>
      <c r="H56" s="153"/>
      <c r="I56" s="67" t="s">
        <v>1378</v>
      </c>
      <c r="J56" s="67" t="s">
        <v>1379</v>
      </c>
      <c r="K56" s="67" t="s">
        <v>1885</v>
      </c>
      <c r="L56" s="67" t="s">
        <v>1676</v>
      </c>
      <c r="M56" s="67" t="s">
        <v>1809</v>
      </c>
      <c r="N56" s="124" t="s">
        <v>762</v>
      </c>
      <c r="O56" s="124" t="s">
        <v>728</v>
      </c>
      <c r="P56" s="150" t="s">
        <v>1110</v>
      </c>
      <c r="Q56" s="150" t="s">
        <v>1058</v>
      </c>
      <c r="R56" s="124" t="s">
        <v>960</v>
      </c>
      <c r="S56" s="67" t="s">
        <v>952</v>
      </c>
      <c r="T56" s="61"/>
    </row>
    <row r="57" spans="1:20" customFormat="1" ht="25.5" customHeight="1">
      <c r="A57" s="162">
        <v>1.8</v>
      </c>
      <c r="B57" s="163">
        <v>1</v>
      </c>
      <c r="C57" s="172" t="s">
        <v>1955</v>
      </c>
      <c r="D57" s="65" t="s">
        <v>898</v>
      </c>
      <c r="E57" s="65"/>
      <c r="F57" s="124" t="s">
        <v>189</v>
      </c>
      <c r="G57" s="150" t="s">
        <v>1251</v>
      </c>
      <c r="H57" s="151">
        <v>12</v>
      </c>
      <c r="I57" s="67" t="s">
        <v>1310</v>
      </c>
      <c r="J57" s="67" t="s">
        <v>1143</v>
      </c>
      <c r="K57" s="150" t="s">
        <v>1144</v>
      </c>
      <c r="L57" s="150" t="s">
        <v>1145</v>
      </c>
      <c r="M57" s="150" t="s">
        <v>1133</v>
      </c>
      <c r="N57" s="150" t="s">
        <v>761</v>
      </c>
      <c r="O57" s="150" t="s">
        <v>1567</v>
      </c>
      <c r="P57" s="150" t="s">
        <v>1110</v>
      </c>
      <c r="Q57" s="150" t="s">
        <v>1058</v>
      </c>
      <c r="R57" s="150" t="s">
        <v>959</v>
      </c>
      <c r="S57" s="150" t="s">
        <v>1146</v>
      </c>
      <c r="T57" s="61"/>
    </row>
    <row r="58" spans="1:20" customFormat="1" ht="52.5" customHeight="1">
      <c r="A58" s="64">
        <v>1.9</v>
      </c>
      <c r="B58" s="65">
        <v>1</v>
      </c>
      <c r="C58" s="66">
        <v>2</v>
      </c>
      <c r="D58" s="65" t="s">
        <v>896</v>
      </c>
      <c r="E58" s="65"/>
      <c r="F58" s="124" t="s">
        <v>208</v>
      </c>
      <c r="G58" s="155" t="s">
        <v>1252</v>
      </c>
      <c r="H58" s="153"/>
      <c r="I58" s="67" t="s">
        <v>1886</v>
      </c>
      <c r="J58" s="67" t="s">
        <v>1584</v>
      </c>
      <c r="K58" s="67" t="s">
        <v>1585</v>
      </c>
      <c r="L58" s="67" t="s">
        <v>1815</v>
      </c>
      <c r="M58" s="150" t="s">
        <v>1791</v>
      </c>
      <c r="N58" s="124" t="s">
        <v>766</v>
      </c>
      <c r="O58" s="124" t="s">
        <v>728</v>
      </c>
      <c r="P58" s="124" t="s">
        <v>1257</v>
      </c>
      <c r="Q58" s="124" t="s">
        <v>1258</v>
      </c>
      <c r="R58" s="150" t="s">
        <v>960</v>
      </c>
      <c r="S58" s="67"/>
      <c r="T58" s="61"/>
    </row>
    <row r="59" spans="1:20" customFormat="1" ht="40.5" customHeight="1">
      <c r="A59" s="64">
        <v>1.9</v>
      </c>
      <c r="B59" s="65">
        <v>1</v>
      </c>
      <c r="C59" s="66">
        <v>4</v>
      </c>
      <c r="D59" s="65" t="s">
        <v>896</v>
      </c>
      <c r="E59" s="65"/>
      <c r="F59" s="124" t="s">
        <v>208</v>
      </c>
      <c r="G59" s="155" t="s">
        <v>1252</v>
      </c>
      <c r="H59" s="153"/>
      <c r="I59" s="67" t="s">
        <v>1383</v>
      </c>
      <c r="J59" s="67" t="s">
        <v>1679</v>
      </c>
      <c r="K59" s="67" t="s">
        <v>1887</v>
      </c>
      <c r="L59" s="67" t="s">
        <v>1815</v>
      </c>
      <c r="M59" s="150" t="s">
        <v>1796</v>
      </c>
      <c r="N59" s="124" t="s">
        <v>766</v>
      </c>
      <c r="O59" s="124" t="s">
        <v>1847</v>
      </c>
      <c r="P59" s="124" t="s">
        <v>1257</v>
      </c>
      <c r="Q59" s="124" t="s">
        <v>1258</v>
      </c>
      <c r="R59" s="150" t="s">
        <v>960</v>
      </c>
      <c r="S59" s="67" t="s">
        <v>1888</v>
      </c>
      <c r="T59" s="61"/>
    </row>
    <row r="60" spans="1:20" customFormat="1" ht="40.5" customHeight="1">
      <c r="A60" s="64">
        <v>1.8</v>
      </c>
      <c r="B60" s="65">
        <v>1</v>
      </c>
      <c r="C60" s="66">
        <v>14</v>
      </c>
      <c r="D60" s="65" t="s">
        <v>897</v>
      </c>
      <c r="E60" s="65"/>
      <c r="F60" s="124" t="s">
        <v>189</v>
      </c>
      <c r="G60" s="155" t="s">
        <v>1252</v>
      </c>
      <c r="H60" s="153"/>
      <c r="I60" s="67" t="s">
        <v>1825</v>
      </c>
      <c r="J60" s="67" t="s">
        <v>1376</v>
      </c>
      <c r="K60" s="58" t="s">
        <v>1672</v>
      </c>
      <c r="L60" s="58" t="s">
        <v>1673</v>
      </c>
      <c r="M60" s="150" t="s">
        <v>1380</v>
      </c>
      <c r="N60" s="124" t="s">
        <v>761</v>
      </c>
      <c r="O60" s="124" t="s">
        <v>728</v>
      </c>
      <c r="P60" s="150" t="s">
        <v>1110</v>
      </c>
      <c r="Q60" s="150" t="s">
        <v>1058</v>
      </c>
      <c r="R60" s="150" t="s">
        <v>959</v>
      </c>
      <c r="S60" s="67" t="s">
        <v>1889</v>
      </c>
      <c r="T60" s="61"/>
    </row>
    <row r="61" spans="1:20" customFormat="1" ht="40.5" customHeight="1">
      <c r="A61" s="64">
        <v>1.8</v>
      </c>
      <c r="B61" s="65">
        <v>1</v>
      </c>
      <c r="C61" s="66">
        <v>15</v>
      </c>
      <c r="D61" s="65" t="s">
        <v>897</v>
      </c>
      <c r="E61" s="65"/>
      <c r="F61" s="124" t="s">
        <v>189</v>
      </c>
      <c r="G61" s="155" t="s">
        <v>1252</v>
      </c>
      <c r="H61" s="153"/>
      <c r="I61" s="67" t="s">
        <v>1826</v>
      </c>
      <c r="J61" s="67" t="s">
        <v>1377</v>
      </c>
      <c r="K61" s="58" t="s">
        <v>1674</v>
      </c>
      <c r="L61" s="67" t="s">
        <v>1675</v>
      </c>
      <c r="M61" s="150" t="s">
        <v>1140</v>
      </c>
      <c r="N61" s="124" t="s">
        <v>761</v>
      </c>
      <c r="O61" s="124" t="s">
        <v>728</v>
      </c>
      <c r="P61" s="150" t="s">
        <v>1110</v>
      </c>
      <c r="Q61" s="150" t="s">
        <v>1058</v>
      </c>
      <c r="R61" s="150" t="s">
        <v>959</v>
      </c>
      <c r="S61" s="67" t="s">
        <v>1890</v>
      </c>
      <c r="T61" s="61"/>
    </row>
    <row r="62" spans="1:20" customFormat="1" ht="38.25" customHeight="1">
      <c r="A62" s="64">
        <v>1.8</v>
      </c>
      <c r="B62" s="65">
        <v>1</v>
      </c>
      <c r="C62" s="66">
        <v>17</v>
      </c>
      <c r="D62" s="65" t="s">
        <v>898</v>
      </c>
      <c r="E62" s="65"/>
      <c r="F62" s="124" t="s">
        <v>189</v>
      </c>
      <c r="G62" s="155" t="s">
        <v>1252</v>
      </c>
      <c r="H62" s="153"/>
      <c r="I62" s="67" t="s">
        <v>1381</v>
      </c>
      <c r="J62" s="67" t="s">
        <v>1382</v>
      </c>
      <c r="K62" s="67" t="s">
        <v>1677</v>
      </c>
      <c r="L62" s="67" t="s">
        <v>1678</v>
      </c>
      <c r="M62" s="150" t="s">
        <v>1810</v>
      </c>
      <c r="N62" s="124" t="s">
        <v>762</v>
      </c>
      <c r="O62" s="124" t="s">
        <v>727</v>
      </c>
      <c r="P62" s="150" t="s">
        <v>1110</v>
      </c>
      <c r="Q62" s="150" t="s">
        <v>1058</v>
      </c>
      <c r="R62" s="124" t="s">
        <v>959</v>
      </c>
      <c r="S62" s="67"/>
      <c r="T62" s="61"/>
    </row>
    <row r="63" spans="1:20" customFormat="1" ht="54" customHeight="1">
      <c r="A63" s="64">
        <v>1.9</v>
      </c>
      <c r="B63" s="65">
        <v>1</v>
      </c>
      <c r="C63" s="66">
        <v>9</v>
      </c>
      <c r="D63" s="65" t="s">
        <v>897</v>
      </c>
      <c r="E63" s="65"/>
      <c r="F63" s="124" t="s">
        <v>208</v>
      </c>
      <c r="G63" s="155" t="s">
        <v>1252</v>
      </c>
      <c r="H63" s="153"/>
      <c r="I63" s="67" t="s">
        <v>1941</v>
      </c>
      <c r="J63" s="67" t="s">
        <v>1942</v>
      </c>
      <c r="K63" s="67" t="s">
        <v>1943</v>
      </c>
      <c r="L63" s="67" t="s">
        <v>1944</v>
      </c>
      <c r="M63" s="67" t="s">
        <v>1797</v>
      </c>
      <c r="N63" s="124" t="s">
        <v>761</v>
      </c>
      <c r="O63" s="124" t="s">
        <v>728</v>
      </c>
      <c r="P63" s="150" t="s">
        <v>1385</v>
      </c>
      <c r="Q63" s="150" t="s">
        <v>1386</v>
      </c>
      <c r="R63" s="150" t="s">
        <v>959</v>
      </c>
      <c r="S63" s="67"/>
      <c r="T63" s="61"/>
    </row>
    <row r="64" spans="1:20" customFormat="1" ht="74.25" customHeight="1">
      <c r="A64" s="64">
        <v>1.9</v>
      </c>
      <c r="B64" s="65">
        <v>1</v>
      </c>
      <c r="C64" s="66">
        <v>11</v>
      </c>
      <c r="D64" s="65" t="s">
        <v>898</v>
      </c>
      <c r="E64" s="65"/>
      <c r="F64" s="124" t="s">
        <v>208</v>
      </c>
      <c r="G64" s="150" t="s">
        <v>1251</v>
      </c>
      <c r="H64" s="151">
        <v>13</v>
      </c>
      <c r="I64" s="67" t="s">
        <v>1311</v>
      </c>
      <c r="J64" s="67" t="s">
        <v>1148</v>
      </c>
      <c r="K64" s="150" t="s">
        <v>1150</v>
      </c>
      <c r="L64" s="150" t="s">
        <v>1151</v>
      </c>
      <c r="M64" s="67" t="s">
        <v>1152</v>
      </c>
      <c r="N64" s="150" t="s">
        <v>761</v>
      </c>
      <c r="O64" s="150" t="s">
        <v>1567</v>
      </c>
      <c r="P64" s="150" t="s">
        <v>1320</v>
      </c>
      <c r="Q64" s="150" t="s">
        <v>1154</v>
      </c>
      <c r="R64" s="150" t="s">
        <v>959</v>
      </c>
      <c r="S64" s="150"/>
      <c r="T64" s="61"/>
    </row>
    <row r="65" spans="1:20" customFormat="1" ht="36.75" customHeight="1">
      <c r="A65" s="64">
        <v>1.9</v>
      </c>
      <c r="B65" s="65">
        <v>1</v>
      </c>
      <c r="C65" s="166">
        <v>12</v>
      </c>
      <c r="D65" s="158" t="s">
        <v>898</v>
      </c>
      <c r="E65" s="158"/>
      <c r="F65" s="124" t="s">
        <v>208</v>
      </c>
      <c r="G65" s="155" t="s">
        <v>1252</v>
      </c>
      <c r="H65" s="153"/>
      <c r="I65" s="67" t="s">
        <v>1828</v>
      </c>
      <c r="J65" s="67" t="s">
        <v>1384</v>
      </c>
      <c r="K65" s="67" t="s">
        <v>1680</v>
      </c>
      <c r="L65" s="67" t="s">
        <v>1681</v>
      </c>
      <c r="M65" s="150" t="s">
        <v>1811</v>
      </c>
      <c r="N65" s="150" t="s">
        <v>761</v>
      </c>
      <c r="O65" s="124" t="s">
        <v>727</v>
      </c>
      <c r="P65" s="124" t="s">
        <v>1264</v>
      </c>
      <c r="Q65" s="124" t="s">
        <v>867</v>
      </c>
      <c r="R65" s="150" t="s">
        <v>960</v>
      </c>
      <c r="S65" s="67" t="s">
        <v>1891</v>
      </c>
      <c r="T65" s="61"/>
    </row>
    <row r="66" spans="1:20" customFormat="1" ht="66" customHeight="1">
      <c r="A66" s="64">
        <v>1.1000000000000001</v>
      </c>
      <c r="B66" s="160">
        <v>1</v>
      </c>
      <c r="C66" s="166">
        <v>8</v>
      </c>
      <c r="D66" s="167" t="s">
        <v>897</v>
      </c>
      <c r="E66" s="170"/>
      <c r="F66" s="124" t="s">
        <v>226</v>
      </c>
      <c r="G66" s="155" t="s">
        <v>1252</v>
      </c>
      <c r="H66" s="153"/>
      <c r="I66" s="67" t="s">
        <v>1524</v>
      </c>
      <c r="J66" s="67" t="s">
        <v>1525</v>
      </c>
      <c r="K66" s="67" t="s">
        <v>1682</v>
      </c>
      <c r="L66" s="67" t="s">
        <v>1892</v>
      </c>
      <c r="M66" s="67" t="s">
        <v>1791</v>
      </c>
      <c r="N66" s="124" t="s">
        <v>761</v>
      </c>
      <c r="O66" s="124" t="s">
        <v>1847</v>
      </c>
      <c r="P66" s="150" t="s">
        <v>1110</v>
      </c>
      <c r="Q66" s="150" t="s">
        <v>1058</v>
      </c>
      <c r="R66" s="124" t="s">
        <v>959</v>
      </c>
      <c r="S66" s="67" t="s">
        <v>906</v>
      </c>
      <c r="T66" s="61"/>
    </row>
    <row r="67" spans="1:20" customFormat="1" ht="55.5" customHeight="1">
      <c r="A67" s="64">
        <v>1.1000000000000001</v>
      </c>
      <c r="B67" s="160">
        <v>1</v>
      </c>
      <c r="C67" s="169"/>
      <c r="D67" s="160" t="s">
        <v>898</v>
      </c>
      <c r="E67" s="161"/>
      <c r="F67" s="124" t="s">
        <v>226</v>
      </c>
      <c r="G67" s="155" t="s">
        <v>1252</v>
      </c>
      <c r="H67" s="153"/>
      <c r="I67" s="67" t="s">
        <v>1523</v>
      </c>
      <c r="J67" s="67" t="s">
        <v>1522</v>
      </c>
      <c r="K67" s="67" t="s">
        <v>1683</v>
      </c>
      <c r="L67" s="67" t="s">
        <v>1893</v>
      </c>
      <c r="M67" s="150" t="s">
        <v>1791</v>
      </c>
      <c r="N67" s="124" t="s">
        <v>762</v>
      </c>
      <c r="O67" s="124" t="s">
        <v>1847</v>
      </c>
      <c r="P67" s="124" t="s">
        <v>1264</v>
      </c>
      <c r="Q67" s="124" t="s">
        <v>867</v>
      </c>
      <c r="R67" s="124" t="s">
        <v>960</v>
      </c>
      <c r="S67" s="67" t="s">
        <v>907</v>
      </c>
      <c r="T67" s="61"/>
    </row>
    <row r="68" spans="1:20" customFormat="1" ht="55.5" customHeight="1">
      <c r="A68" s="64">
        <v>1.1000000000000001</v>
      </c>
      <c r="B68" s="160">
        <v>1</v>
      </c>
      <c r="C68" s="172" t="s">
        <v>1955</v>
      </c>
      <c r="D68" s="168" t="s">
        <v>898</v>
      </c>
      <c r="E68" s="171"/>
      <c r="F68" s="124" t="s">
        <v>226</v>
      </c>
      <c r="G68" s="155" t="s">
        <v>1252</v>
      </c>
      <c r="H68" s="153"/>
      <c r="I68" s="67" t="s">
        <v>1829</v>
      </c>
      <c r="J68" s="67" t="s">
        <v>1894</v>
      </c>
      <c r="K68" s="67" t="s">
        <v>1895</v>
      </c>
      <c r="L68" s="67" t="s">
        <v>1896</v>
      </c>
      <c r="M68" s="150" t="s">
        <v>1798</v>
      </c>
      <c r="N68" s="124" t="s">
        <v>762</v>
      </c>
      <c r="O68" s="124" t="s">
        <v>1847</v>
      </c>
      <c r="P68" s="124" t="s">
        <v>1264</v>
      </c>
      <c r="Q68" s="124" t="s">
        <v>867</v>
      </c>
      <c r="R68" s="124" t="s">
        <v>960</v>
      </c>
      <c r="S68" s="67" t="s">
        <v>907</v>
      </c>
      <c r="T68" s="61"/>
    </row>
    <row r="69" spans="1:20" customFormat="1" ht="100.5" customHeight="1">
      <c r="A69" s="64">
        <v>1.1000000000000001</v>
      </c>
      <c r="B69" s="65">
        <v>1</v>
      </c>
      <c r="C69" s="165">
        <v>10</v>
      </c>
      <c r="D69" s="159" t="s">
        <v>898</v>
      </c>
      <c r="E69" s="159"/>
      <c r="F69" s="124" t="s">
        <v>226</v>
      </c>
      <c r="G69" s="155" t="s">
        <v>1252</v>
      </c>
      <c r="H69" s="124"/>
      <c r="I69" s="67" t="s">
        <v>1830</v>
      </c>
      <c r="J69" s="67" t="s">
        <v>1897</v>
      </c>
      <c r="K69" s="152" t="s">
        <v>1898</v>
      </c>
      <c r="L69" s="67" t="s">
        <v>1896</v>
      </c>
      <c r="M69" s="150" t="s">
        <v>1798</v>
      </c>
      <c r="N69" s="124" t="s">
        <v>762</v>
      </c>
      <c r="O69" s="124" t="s">
        <v>1847</v>
      </c>
      <c r="P69" s="124" t="s">
        <v>1264</v>
      </c>
      <c r="Q69" s="124" t="s">
        <v>867</v>
      </c>
      <c r="R69" s="124" t="s">
        <v>960</v>
      </c>
      <c r="S69" s="67"/>
      <c r="T69" s="61"/>
    </row>
    <row r="70" spans="1:20" customFormat="1" ht="98.25" customHeight="1">
      <c r="A70" s="64">
        <v>1.1000000000000001</v>
      </c>
      <c r="B70" s="65">
        <v>1</v>
      </c>
      <c r="C70" s="66">
        <v>12</v>
      </c>
      <c r="D70" s="65" t="s">
        <v>898</v>
      </c>
      <c r="E70" s="65"/>
      <c r="F70" s="124" t="s">
        <v>226</v>
      </c>
      <c r="G70" s="155" t="s">
        <v>1252</v>
      </c>
      <c r="H70" s="124"/>
      <c r="I70" s="67" t="s">
        <v>1526</v>
      </c>
      <c r="J70" s="67" t="s">
        <v>1527</v>
      </c>
      <c r="K70" s="152" t="s">
        <v>1899</v>
      </c>
      <c r="L70" s="67" t="s">
        <v>1900</v>
      </c>
      <c r="M70" s="67" t="s">
        <v>1505</v>
      </c>
      <c r="N70" s="67" t="s">
        <v>761</v>
      </c>
      <c r="O70" s="67" t="s">
        <v>1847</v>
      </c>
      <c r="P70" s="67" t="s">
        <v>1187</v>
      </c>
      <c r="Q70" s="67" t="s">
        <v>1188</v>
      </c>
      <c r="R70" s="67" t="s">
        <v>960</v>
      </c>
      <c r="S70" s="67" t="s">
        <v>1189</v>
      </c>
      <c r="T70" s="61"/>
    </row>
    <row r="71" spans="1:20" customFormat="1" ht="54" customHeight="1">
      <c r="A71" s="64">
        <v>1.1000000000000001</v>
      </c>
      <c r="B71" s="65">
        <v>1</v>
      </c>
      <c r="C71" s="66">
        <v>7</v>
      </c>
      <c r="D71" s="65" t="s">
        <v>896</v>
      </c>
      <c r="E71" s="65"/>
      <c r="F71" s="124"/>
      <c r="G71" s="155" t="s">
        <v>1252</v>
      </c>
      <c r="H71" s="124"/>
      <c r="I71" s="67" t="s">
        <v>1586</v>
      </c>
      <c r="J71" s="67" t="s">
        <v>1424</v>
      </c>
      <c r="K71" s="67" t="s">
        <v>1587</v>
      </c>
      <c r="L71" s="67" t="s">
        <v>1815</v>
      </c>
      <c r="M71" s="150" t="s">
        <v>1791</v>
      </c>
      <c r="N71" s="124" t="s">
        <v>766</v>
      </c>
      <c r="O71" s="124" t="s">
        <v>1847</v>
      </c>
      <c r="P71" s="124" t="s">
        <v>1257</v>
      </c>
      <c r="Q71" s="124" t="s">
        <v>1258</v>
      </c>
      <c r="R71" s="150" t="s">
        <v>960</v>
      </c>
      <c r="S71" s="67" t="s">
        <v>1901</v>
      </c>
      <c r="T71" s="61"/>
    </row>
    <row r="72" spans="1:20" customFormat="1" ht="42" customHeight="1">
      <c r="A72" s="64">
        <v>1.1100000000000001</v>
      </c>
      <c r="B72" s="65">
        <v>1</v>
      </c>
      <c r="C72" s="66">
        <v>3</v>
      </c>
      <c r="D72" s="65" t="s">
        <v>897</v>
      </c>
      <c r="E72" s="65"/>
      <c r="F72" s="124"/>
      <c r="G72" s="155" t="s">
        <v>1252</v>
      </c>
      <c r="H72" s="124"/>
      <c r="I72" s="67" t="s">
        <v>1528</v>
      </c>
      <c r="J72" s="67" t="s">
        <v>1529</v>
      </c>
      <c r="K72" s="67" t="s">
        <v>1684</v>
      </c>
      <c r="L72" s="67" t="s">
        <v>1685</v>
      </c>
      <c r="M72" s="150" t="s">
        <v>1795</v>
      </c>
      <c r="N72" s="124" t="s">
        <v>761</v>
      </c>
      <c r="O72" s="124" t="s">
        <v>1847</v>
      </c>
      <c r="P72" s="150" t="s">
        <v>1110</v>
      </c>
      <c r="Q72" s="150" t="s">
        <v>1058</v>
      </c>
      <c r="R72" s="150" t="s">
        <v>960</v>
      </c>
      <c r="S72" s="67" t="s">
        <v>878</v>
      </c>
      <c r="T72" s="61"/>
    </row>
    <row r="73" spans="1:20" customFormat="1" ht="59.25" customHeight="1">
      <c r="A73" s="64">
        <v>1.1100000000000001</v>
      </c>
      <c r="B73" s="65">
        <v>1</v>
      </c>
      <c r="C73" s="66">
        <v>5</v>
      </c>
      <c r="D73" s="65" t="s">
        <v>897</v>
      </c>
      <c r="E73" s="65"/>
      <c r="F73" s="124"/>
      <c r="G73" s="155" t="s">
        <v>1252</v>
      </c>
      <c r="H73" s="124"/>
      <c r="I73" s="67" t="s">
        <v>1530</v>
      </c>
      <c r="J73" s="67" t="s">
        <v>1425</v>
      </c>
      <c r="K73" s="67" t="s">
        <v>1686</v>
      </c>
      <c r="L73" s="67" t="s">
        <v>1687</v>
      </c>
      <c r="M73" s="67"/>
      <c r="N73" s="124" t="s">
        <v>761</v>
      </c>
      <c r="O73" s="124" t="s">
        <v>1847</v>
      </c>
      <c r="P73" s="124" t="s">
        <v>1260</v>
      </c>
      <c r="Q73" s="124" t="s">
        <v>1259</v>
      </c>
      <c r="R73" s="150" t="s">
        <v>960</v>
      </c>
      <c r="S73" s="67" t="s">
        <v>880</v>
      </c>
      <c r="T73" s="61"/>
    </row>
    <row r="74" spans="1:20" customFormat="1" ht="59.25" customHeight="1">
      <c r="A74" s="64">
        <v>1.1100000000000001</v>
      </c>
      <c r="B74" s="65">
        <v>1</v>
      </c>
      <c r="C74" s="66">
        <v>7</v>
      </c>
      <c r="D74" s="65" t="s">
        <v>896</v>
      </c>
      <c r="E74" s="65"/>
      <c r="F74" s="124" t="s">
        <v>253</v>
      </c>
      <c r="G74" s="155" t="s">
        <v>1252</v>
      </c>
      <c r="H74" s="124"/>
      <c r="I74" s="67" t="s">
        <v>1589</v>
      </c>
      <c r="J74" s="67" t="s">
        <v>1426</v>
      </c>
      <c r="K74" s="67" t="s">
        <v>1588</v>
      </c>
      <c r="L74" s="67" t="s">
        <v>1815</v>
      </c>
      <c r="M74" s="150" t="s">
        <v>1791</v>
      </c>
      <c r="N74" s="124" t="s">
        <v>766</v>
      </c>
      <c r="O74" s="124" t="s">
        <v>727</v>
      </c>
      <c r="P74" s="124" t="s">
        <v>1257</v>
      </c>
      <c r="Q74" s="124" t="s">
        <v>1258</v>
      </c>
      <c r="R74" s="150" t="s">
        <v>960</v>
      </c>
      <c r="S74" s="67"/>
      <c r="T74" s="61"/>
    </row>
    <row r="75" spans="1:20" customFormat="1" ht="54.75" customHeight="1">
      <c r="A75" s="64">
        <v>1.1200000000000001</v>
      </c>
      <c r="B75" s="65">
        <v>1</v>
      </c>
      <c r="C75" s="66">
        <v>4</v>
      </c>
      <c r="D75" s="65" t="s">
        <v>897</v>
      </c>
      <c r="E75" s="65"/>
      <c r="F75" s="124" t="s">
        <v>253</v>
      </c>
      <c r="G75" s="155" t="s">
        <v>1252</v>
      </c>
      <c r="H75" s="124"/>
      <c r="I75" s="67" t="s">
        <v>1345</v>
      </c>
      <c r="J75" s="67" t="s">
        <v>1346</v>
      </c>
      <c r="K75" s="67" t="s">
        <v>1688</v>
      </c>
      <c r="L75" s="67" t="s">
        <v>1689</v>
      </c>
      <c r="M75" s="150" t="s">
        <v>1791</v>
      </c>
      <c r="N75" s="124" t="s">
        <v>761</v>
      </c>
      <c r="O75" s="124" t="s">
        <v>727</v>
      </c>
      <c r="P75" s="150" t="s">
        <v>1110</v>
      </c>
      <c r="Q75" s="150" t="s">
        <v>1058</v>
      </c>
      <c r="R75" s="124" t="s">
        <v>959</v>
      </c>
      <c r="S75" s="67" t="s">
        <v>1347</v>
      </c>
      <c r="T75" s="61"/>
    </row>
    <row r="76" spans="1:20" customFormat="1" ht="42.75" customHeight="1">
      <c r="A76" s="64">
        <v>1.1200000000000001</v>
      </c>
      <c r="B76" s="65">
        <v>1</v>
      </c>
      <c r="C76" s="66">
        <v>6</v>
      </c>
      <c r="D76" s="65" t="s">
        <v>897</v>
      </c>
      <c r="E76" s="65"/>
      <c r="F76" s="124" t="s">
        <v>253</v>
      </c>
      <c r="G76" s="155" t="s">
        <v>1252</v>
      </c>
      <c r="H76" s="124"/>
      <c r="I76" s="67" t="s">
        <v>1831</v>
      </c>
      <c r="J76" s="67" t="s">
        <v>1531</v>
      </c>
      <c r="K76" s="67" t="s">
        <v>1690</v>
      </c>
      <c r="L76" s="67" t="s">
        <v>1691</v>
      </c>
      <c r="M76" s="67" t="s">
        <v>1791</v>
      </c>
      <c r="N76" s="124" t="s">
        <v>761</v>
      </c>
      <c r="O76" s="124" t="s">
        <v>1847</v>
      </c>
      <c r="P76" s="150" t="s">
        <v>1532</v>
      </c>
      <c r="Q76" s="150" t="s">
        <v>1351</v>
      </c>
      <c r="R76" s="124" t="s">
        <v>959</v>
      </c>
      <c r="S76" s="67" t="s">
        <v>841</v>
      </c>
      <c r="T76" s="61"/>
    </row>
    <row r="77" spans="1:20" customFormat="1" ht="40.5" customHeight="1">
      <c r="A77" s="64">
        <v>1.1200000000000001</v>
      </c>
      <c r="B77" s="65">
        <v>1</v>
      </c>
      <c r="C77" s="66">
        <v>8</v>
      </c>
      <c r="D77" s="65" t="s">
        <v>898</v>
      </c>
      <c r="E77" s="65"/>
      <c r="F77" s="124" t="s">
        <v>253</v>
      </c>
      <c r="G77" s="155" t="s">
        <v>1252</v>
      </c>
      <c r="H77" s="124"/>
      <c r="I77" s="67" t="s">
        <v>1413</v>
      </c>
      <c r="J77" s="67" t="s">
        <v>1477</v>
      </c>
      <c r="K77" s="67" t="s">
        <v>1692</v>
      </c>
      <c r="L77" s="67" t="s">
        <v>1693</v>
      </c>
      <c r="M77" s="67" t="s">
        <v>1349</v>
      </c>
      <c r="N77" s="124" t="s">
        <v>762</v>
      </c>
      <c r="O77" s="124" t="s">
        <v>727</v>
      </c>
      <c r="P77" s="150" t="s">
        <v>1110</v>
      </c>
      <c r="Q77" s="150" t="s">
        <v>1058</v>
      </c>
      <c r="R77" s="124" t="s">
        <v>959</v>
      </c>
      <c r="S77" s="67"/>
      <c r="T77" s="61"/>
    </row>
    <row r="78" spans="1:20" customFormat="1" ht="36.75" customHeight="1">
      <c r="A78" s="64">
        <v>1.1200000000000001</v>
      </c>
      <c r="B78" s="65">
        <v>1</v>
      </c>
      <c r="C78" s="66">
        <v>10</v>
      </c>
      <c r="D78" s="65" t="s">
        <v>898</v>
      </c>
      <c r="E78" s="65"/>
      <c r="F78" s="124" t="s">
        <v>253</v>
      </c>
      <c r="G78" s="155" t="s">
        <v>1252</v>
      </c>
      <c r="H78" s="124"/>
      <c r="I78" s="67" t="s">
        <v>1348</v>
      </c>
      <c r="J78" s="67" t="s">
        <v>1478</v>
      </c>
      <c r="K78" s="67" t="s">
        <v>1694</v>
      </c>
      <c r="L78" s="67" t="s">
        <v>1693</v>
      </c>
      <c r="M78" s="67" t="s">
        <v>969</v>
      </c>
      <c r="N78" s="124" t="s">
        <v>762</v>
      </c>
      <c r="O78" s="124" t="s">
        <v>727</v>
      </c>
      <c r="P78" s="150" t="s">
        <v>1110</v>
      </c>
      <c r="Q78" s="150" t="s">
        <v>1058</v>
      </c>
      <c r="R78" s="124" t="s">
        <v>959</v>
      </c>
      <c r="S78" s="67" t="s">
        <v>954</v>
      </c>
      <c r="T78" s="61"/>
    </row>
    <row r="79" spans="1:20" customFormat="1" ht="53.25" customHeight="1">
      <c r="A79" s="64">
        <v>1.1200000000000001</v>
      </c>
      <c r="B79" s="65">
        <v>1</v>
      </c>
      <c r="C79" s="66">
        <v>11</v>
      </c>
      <c r="D79" s="65" t="s">
        <v>896</v>
      </c>
      <c r="E79" s="65"/>
      <c r="F79" s="124" t="s">
        <v>268</v>
      </c>
      <c r="G79" s="155" t="s">
        <v>1252</v>
      </c>
      <c r="H79" s="124"/>
      <c r="I79" s="67" t="s">
        <v>1902</v>
      </c>
      <c r="J79" s="67" t="s">
        <v>1268</v>
      </c>
      <c r="K79" s="67" t="s">
        <v>1590</v>
      </c>
      <c r="L79" s="67" t="s">
        <v>1815</v>
      </c>
      <c r="M79" s="150" t="s">
        <v>1791</v>
      </c>
      <c r="N79" s="124" t="s">
        <v>766</v>
      </c>
      <c r="O79" s="124" t="s">
        <v>727</v>
      </c>
      <c r="P79" s="124" t="s">
        <v>1257</v>
      </c>
      <c r="Q79" s="124" t="s">
        <v>1258</v>
      </c>
      <c r="R79" s="150" t="s">
        <v>960</v>
      </c>
      <c r="S79" s="67"/>
      <c r="T79" s="61"/>
    </row>
    <row r="80" spans="1:20" customFormat="1" ht="64.5" customHeight="1">
      <c r="A80" s="64">
        <v>1.1299999999999999</v>
      </c>
      <c r="B80" s="65">
        <v>1</v>
      </c>
      <c r="C80" s="66">
        <v>3</v>
      </c>
      <c r="D80" s="65" t="s">
        <v>897</v>
      </c>
      <c r="E80" s="65"/>
      <c r="F80" s="124" t="s">
        <v>268</v>
      </c>
      <c r="G80" s="155" t="s">
        <v>1252</v>
      </c>
      <c r="H80" s="124"/>
      <c r="I80" s="67" t="s">
        <v>1832</v>
      </c>
      <c r="J80" s="67" t="s">
        <v>1903</v>
      </c>
      <c r="K80" s="67" t="s">
        <v>1695</v>
      </c>
      <c r="L80" s="67" t="s">
        <v>1696</v>
      </c>
      <c r="M80" s="150" t="s">
        <v>1791</v>
      </c>
      <c r="N80" s="124" t="s">
        <v>761</v>
      </c>
      <c r="O80" s="124" t="s">
        <v>727</v>
      </c>
      <c r="P80" s="150" t="s">
        <v>1110</v>
      </c>
      <c r="Q80" s="150" t="s">
        <v>1058</v>
      </c>
      <c r="R80" s="124" t="s">
        <v>959</v>
      </c>
      <c r="S80" s="67" t="s">
        <v>1556</v>
      </c>
      <c r="T80" s="61"/>
    </row>
    <row r="81" spans="1:20" customFormat="1" ht="51" customHeight="1">
      <c r="A81" s="64">
        <v>1.1299999999999999</v>
      </c>
      <c r="B81" s="65">
        <v>1</v>
      </c>
      <c r="C81" s="66">
        <v>10</v>
      </c>
      <c r="D81" s="65" t="s">
        <v>897</v>
      </c>
      <c r="E81" s="65"/>
      <c r="F81" s="124" t="s">
        <v>268</v>
      </c>
      <c r="G81" s="155" t="s">
        <v>1252</v>
      </c>
      <c r="H81" s="124"/>
      <c r="I81" s="67" t="s">
        <v>1833</v>
      </c>
      <c r="J81" s="67" t="s">
        <v>1558</v>
      </c>
      <c r="K81" s="152" t="s">
        <v>1697</v>
      </c>
      <c r="L81" s="67" t="s">
        <v>1904</v>
      </c>
      <c r="M81" s="150" t="s">
        <v>1799</v>
      </c>
      <c r="N81" s="124" t="s">
        <v>761</v>
      </c>
      <c r="O81" s="124" t="s">
        <v>727</v>
      </c>
      <c r="P81" s="150" t="s">
        <v>1110</v>
      </c>
      <c r="Q81" s="150" t="s">
        <v>1058</v>
      </c>
      <c r="R81" s="124" t="s">
        <v>959</v>
      </c>
      <c r="S81" s="67"/>
      <c r="T81" s="61"/>
    </row>
    <row r="82" spans="1:20" customFormat="1" ht="39" customHeight="1">
      <c r="A82" s="64">
        <v>1.1299999999999999</v>
      </c>
      <c r="B82" s="65">
        <v>1</v>
      </c>
      <c r="C82" s="66">
        <v>12</v>
      </c>
      <c r="D82" s="65" t="s">
        <v>898</v>
      </c>
      <c r="E82" s="65"/>
      <c r="F82" s="124" t="s">
        <v>268</v>
      </c>
      <c r="G82" s="155" t="s">
        <v>1252</v>
      </c>
      <c r="H82" s="124"/>
      <c r="I82" s="67" t="s">
        <v>1350</v>
      </c>
      <c r="J82" s="67" t="s">
        <v>1905</v>
      </c>
      <c r="K82" s="67" t="s">
        <v>1906</v>
      </c>
      <c r="L82" s="67" t="s">
        <v>1698</v>
      </c>
      <c r="M82" s="150" t="s">
        <v>1791</v>
      </c>
      <c r="N82" s="124" t="s">
        <v>762</v>
      </c>
      <c r="O82" s="124" t="s">
        <v>727</v>
      </c>
      <c r="P82" s="150" t="s">
        <v>1110</v>
      </c>
      <c r="Q82" s="150" t="s">
        <v>1058</v>
      </c>
      <c r="R82" s="124" t="s">
        <v>959</v>
      </c>
      <c r="S82" s="67"/>
      <c r="T82" s="61"/>
    </row>
    <row r="83" spans="1:20" customFormat="1" ht="61.5" customHeight="1">
      <c r="A83" s="64">
        <v>1.1299999999999999</v>
      </c>
      <c r="B83" s="65">
        <v>1</v>
      </c>
      <c r="C83" s="66">
        <v>14</v>
      </c>
      <c r="D83" s="65" t="s">
        <v>896</v>
      </c>
      <c r="E83" s="65"/>
      <c r="F83" s="124" t="s">
        <v>886</v>
      </c>
      <c r="G83" s="155" t="s">
        <v>1252</v>
      </c>
      <c r="H83" s="124"/>
      <c r="I83" s="67" t="s">
        <v>1591</v>
      </c>
      <c r="J83" s="67" t="s">
        <v>1427</v>
      </c>
      <c r="K83" s="67" t="s">
        <v>1269</v>
      </c>
      <c r="L83" s="67" t="s">
        <v>1815</v>
      </c>
      <c r="M83" s="150" t="s">
        <v>1791</v>
      </c>
      <c r="N83" s="124" t="s">
        <v>766</v>
      </c>
      <c r="O83" s="124" t="s">
        <v>1847</v>
      </c>
      <c r="P83" s="124" t="s">
        <v>1257</v>
      </c>
      <c r="Q83" s="124" t="s">
        <v>1258</v>
      </c>
      <c r="R83" s="150" t="s">
        <v>960</v>
      </c>
      <c r="S83" s="67" t="s">
        <v>982</v>
      </c>
      <c r="T83" s="61"/>
    </row>
    <row r="84" spans="1:20" customFormat="1" ht="80.25" customHeight="1">
      <c r="A84" s="64">
        <v>1.1399999999999999</v>
      </c>
      <c r="B84" s="65">
        <v>1</v>
      </c>
      <c r="C84" s="66">
        <v>4</v>
      </c>
      <c r="D84" s="65" t="s">
        <v>896</v>
      </c>
      <c r="E84" s="65"/>
      <c r="F84" s="124" t="s">
        <v>886</v>
      </c>
      <c r="G84" s="155" t="s">
        <v>1252</v>
      </c>
      <c r="H84" s="124"/>
      <c r="I84" s="67" t="s">
        <v>1592</v>
      </c>
      <c r="J84" s="67" t="s">
        <v>1428</v>
      </c>
      <c r="K84" s="152" t="s">
        <v>1907</v>
      </c>
      <c r="L84" s="67" t="s">
        <v>1815</v>
      </c>
      <c r="M84" s="150" t="s">
        <v>1791</v>
      </c>
      <c r="N84" s="124" t="s">
        <v>766</v>
      </c>
      <c r="O84" s="124" t="s">
        <v>1847</v>
      </c>
      <c r="P84" s="124" t="s">
        <v>1257</v>
      </c>
      <c r="Q84" s="124" t="s">
        <v>1258</v>
      </c>
      <c r="R84" s="150" t="s">
        <v>960</v>
      </c>
      <c r="S84" s="67"/>
      <c r="T84" s="61"/>
    </row>
    <row r="85" spans="1:20" customFormat="1" ht="61.5" customHeight="1">
      <c r="A85" s="64">
        <v>1.1399999999999999</v>
      </c>
      <c r="B85" s="65">
        <v>1</v>
      </c>
      <c r="C85" s="66">
        <v>5</v>
      </c>
      <c r="D85" s="65" t="s">
        <v>896</v>
      </c>
      <c r="E85" s="65"/>
      <c r="F85" s="124" t="s">
        <v>886</v>
      </c>
      <c r="G85" s="155" t="s">
        <v>1252</v>
      </c>
      <c r="H85" s="124"/>
      <c r="I85" s="67" t="s">
        <v>1593</v>
      </c>
      <c r="J85" s="67" t="s">
        <v>1429</v>
      </c>
      <c r="K85" s="152" t="s">
        <v>1563</v>
      </c>
      <c r="L85" s="67" t="s">
        <v>1815</v>
      </c>
      <c r="M85" s="150" t="s">
        <v>1791</v>
      </c>
      <c r="N85" s="124" t="s">
        <v>766</v>
      </c>
      <c r="O85" s="124" t="s">
        <v>1847</v>
      </c>
      <c r="P85" s="124" t="s">
        <v>1257</v>
      </c>
      <c r="Q85" s="124" t="s">
        <v>1258</v>
      </c>
      <c r="R85" s="150" t="s">
        <v>960</v>
      </c>
      <c r="S85" s="67" t="s">
        <v>934</v>
      </c>
      <c r="T85" s="61"/>
    </row>
    <row r="86" spans="1:20" customFormat="1" ht="38.25" customHeight="1">
      <c r="A86" s="64">
        <v>1.1399999999999999</v>
      </c>
      <c r="B86" s="65">
        <v>1</v>
      </c>
      <c r="C86" s="66">
        <v>13</v>
      </c>
      <c r="D86" s="65" t="s">
        <v>898</v>
      </c>
      <c r="E86" s="65"/>
      <c r="F86" s="124" t="s">
        <v>886</v>
      </c>
      <c r="G86" s="155" t="s">
        <v>1252</v>
      </c>
      <c r="H86" s="124"/>
      <c r="I86" s="67" t="s">
        <v>1834</v>
      </c>
      <c r="J86" s="67" t="s">
        <v>1559</v>
      </c>
      <c r="K86" s="67" t="s">
        <v>1699</v>
      </c>
      <c r="L86" s="67" t="s">
        <v>1700</v>
      </c>
      <c r="M86" s="150" t="s">
        <v>1791</v>
      </c>
      <c r="N86" s="124" t="s">
        <v>762</v>
      </c>
      <c r="O86" s="124" t="s">
        <v>727</v>
      </c>
      <c r="P86" s="150" t="s">
        <v>1110</v>
      </c>
      <c r="Q86" s="150" t="s">
        <v>1058</v>
      </c>
      <c r="R86" s="124" t="s">
        <v>959</v>
      </c>
      <c r="S86" s="67" t="s">
        <v>286</v>
      </c>
      <c r="T86" s="61"/>
    </row>
    <row r="87" spans="1:20" customFormat="1" ht="45" customHeight="1">
      <c r="A87" s="64">
        <v>1.1399999999999999</v>
      </c>
      <c r="B87" s="65">
        <v>1</v>
      </c>
      <c r="C87" s="66">
        <v>12</v>
      </c>
      <c r="D87" s="65" t="s">
        <v>898</v>
      </c>
      <c r="E87" s="65"/>
      <c r="F87" s="124" t="s">
        <v>886</v>
      </c>
      <c r="G87" s="155" t="s">
        <v>1252</v>
      </c>
      <c r="H87" s="124"/>
      <c r="I87" s="67" t="s">
        <v>1835</v>
      </c>
      <c r="J87" s="67" t="s">
        <v>1430</v>
      </c>
      <c r="K87" s="67" t="s">
        <v>1701</v>
      </c>
      <c r="L87" s="67" t="s">
        <v>1908</v>
      </c>
      <c r="M87" s="150" t="s">
        <v>1791</v>
      </c>
      <c r="N87" s="124" t="s">
        <v>762</v>
      </c>
      <c r="O87" s="124" t="s">
        <v>727</v>
      </c>
      <c r="P87" s="150" t="s">
        <v>1110</v>
      </c>
      <c r="Q87" s="150" t="s">
        <v>1058</v>
      </c>
      <c r="R87" s="150" t="s">
        <v>960</v>
      </c>
      <c r="S87" s="67" t="s">
        <v>286</v>
      </c>
      <c r="T87" s="61"/>
    </row>
    <row r="88" spans="1:20" customFormat="1" ht="50.25" customHeight="1">
      <c r="A88" s="64">
        <v>1.1399999999999999</v>
      </c>
      <c r="B88" s="65">
        <v>1</v>
      </c>
      <c r="C88" s="66">
        <v>14</v>
      </c>
      <c r="D88" s="65" t="s">
        <v>897</v>
      </c>
      <c r="E88" s="65"/>
      <c r="F88" s="124" t="s">
        <v>310</v>
      </c>
      <c r="G88" s="155" t="s">
        <v>1252</v>
      </c>
      <c r="H88" s="124"/>
      <c r="I88" s="67" t="s">
        <v>1836</v>
      </c>
      <c r="J88" s="67" t="s">
        <v>1837</v>
      </c>
      <c r="K88" s="152" t="s">
        <v>1909</v>
      </c>
      <c r="L88" s="67" t="s">
        <v>1838</v>
      </c>
      <c r="M88" s="150" t="s">
        <v>1793</v>
      </c>
      <c r="N88" s="124" t="s">
        <v>761</v>
      </c>
      <c r="O88" s="124" t="s">
        <v>1847</v>
      </c>
      <c r="P88" s="150" t="s">
        <v>1110</v>
      </c>
      <c r="Q88" s="150" t="s">
        <v>1058</v>
      </c>
      <c r="R88" s="124" t="s">
        <v>959</v>
      </c>
      <c r="S88" s="67"/>
      <c r="T88" s="61"/>
    </row>
    <row r="89" spans="1:20" customFormat="1" ht="56.25" customHeight="1">
      <c r="A89" s="64">
        <v>1.1499999999999999</v>
      </c>
      <c r="B89" s="65">
        <v>1</v>
      </c>
      <c r="C89" s="66">
        <v>9</v>
      </c>
      <c r="D89" s="65" t="s">
        <v>897</v>
      </c>
      <c r="E89" s="65"/>
      <c r="F89" s="124" t="s">
        <v>310</v>
      </c>
      <c r="G89" s="150" t="s">
        <v>1251</v>
      </c>
      <c r="H89" s="151">
        <v>14</v>
      </c>
      <c r="I89" s="67" t="s">
        <v>1290</v>
      </c>
      <c r="J89" s="67" t="s">
        <v>1156</v>
      </c>
      <c r="K89" s="150" t="s">
        <v>1158</v>
      </c>
      <c r="L89" s="150" t="s">
        <v>1159</v>
      </c>
      <c r="M89" s="150" t="s">
        <v>1160</v>
      </c>
      <c r="N89" s="150" t="s">
        <v>761</v>
      </c>
      <c r="O89" s="150" t="s">
        <v>1567</v>
      </c>
      <c r="P89" s="150" t="s">
        <v>1094</v>
      </c>
      <c r="Q89" s="150" t="s">
        <v>1058</v>
      </c>
      <c r="R89" s="150" t="s">
        <v>959</v>
      </c>
      <c r="S89" s="150" t="s">
        <v>1161</v>
      </c>
      <c r="T89" s="61"/>
    </row>
    <row r="90" spans="1:20" customFormat="1" ht="74.25" customHeight="1">
      <c r="A90" s="64">
        <v>1.1499999999999999</v>
      </c>
      <c r="B90" s="65">
        <v>1</v>
      </c>
      <c r="C90" s="66">
        <v>12</v>
      </c>
      <c r="D90" s="65" t="s">
        <v>889</v>
      </c>
      <c r="E90" s="65"/>
      <c r="F90" s="124"/>
      <c r="G90" s="155" t="s">
        <v>1252</v>
      </c>
      <c r="H90" s="124"/>
      <c r="I90" s="67" t="s">
        <v>1414</v>
      </c>
      <c r="J90" s="67" t="s">
        <v>1431</v>
      </c>
      <c r="K90" s="67" t="s">
        <v>1270</v>
      </c>
      <c r="L90" s="67" t="s">
        <v>1815</v>
      </c>
      <c r="M90" s="150" t="s">
        <v>1791</v>
      </c>
      <c r="N90" s="124" t="s">
        <v>770</v>
      </c>
      <c r="O90" s="124" t="s">
        <v>1847</v>
      </c>
      <c r="P90" s="124" t="s">
        <v>1257</v>
      </c>
      <c r="Q90" s="124" t="s">
        <v>1258</v>
      </c>
      <c r="R90" s="150" t="s">
        <v>960</v>
      </c>
      <c r="S90" s="67"/>
      <c r="T90" s="61"/>
    </row>
    <row r="91" spans="1:20" customFormat="1" ht="69.75" customHeight="1">
      <c r="A91" s="64">
        <v>2.1</v>
      </c>
      <c r="B91" s="65">
        <v>2</v>
      </c>
      <c r="C91" s="66">
        <v>1</v>
      </c>
      <c r="D91" s="65" t="s">
        <v>889</v>
      </c>
      <c r="E91" s="65"/>
      <c r="F91" s="124"/>
      <c r="G91" s="155" t="s">
        <v>1252</v>
      </c>
      <c r="H91" s="124"/>
      <c r="I91" s="67" t="s">
        <v>1515</v>
      </c>
      <c r="J91" s="67" t="s">
        <v>1271</v>
      </c>
      <c r="K91" s="67" t="s">
        <v>1702</v>
      </c>
      <c r="L91" s="67" t="s">
        <v>1703</v>
      </c>
      <c r="M91" s="150" t="s">
        <v>1791</v>
      </c>
      <c r="N91" s="124" t="s">
        <v>770</v>
      </c>
      <c r="O91" s="124" t="s">
        <v>727</v>
      </c>
      <c r="P91" s="150" t="s">
        <v>1110</v>
      </c>
      <c r="Q91" s="150" t="s">
        <v>1058</v>
      </c>
      <c r="R91" s="150" t="s">
        <v>960</v>
      </c>
      <c r="S91" s="67"/>
      <c r="T91" s="61"/>
    </row>
    <row r="92" spans="1:20" customFormat="1" ht="50.25" customHeight="1">
      <c r="A92" s="64">
        <v>2.1</v>
      </c>
      <c r="B92" s="65">
        <v>2</v>
      </c>
      <c r="C92" s="66">
        <v>10</v>
      </c>
      <c r="D92" s="65" t="s">
        <v>889</v>
      </c>
      <c r="E92" s="65"/>
      <c r="F92" s="124"/>
      <c r="G92" s="155" t="s">
        <v>1252</v>
      </c>
      <c r="H92" s="124"/>
      <c r="I92" s="67" t="s">
        <v>1513</v>
      </c>
      <c r="J92" s="67" t="s">
        <v>1514</v>
      </c>
      <c r="K92" s="67" t="s">
        <v>1704</v>
      </c>
      <c r="L92" s="67" t="s">
        <v>1705</v>
      </c>
      <c r="M92" s="150" t="s">
        <v>1800</v>
      </c>
      <c r="N92" s="124" t="s">
        <v>770</v>
      </c>
      <c r="O92" s="124" t="s">
        <v>1847</v>
      </c>
      <c r="P92" s="150" t="s">
        <v>1110</v>
      </c>
      <c r="Q92" s="150" t="s">
        <v>1058</v>
      </c>
      <c r="R92" s="150" t="s">
        <v>960</v>
      </c>
      <c r="S92" s="67" t="s">
        <v>1910</v>
      </c>
      <c r="T92" s="61"/>
    </row>
    <row r="93" spans="1:20" customFormat="1" ht="67.5" customHeight="1">
      <c r="A93" s="64">
        <v>2.1</v>
      </c>
      <c r="B93" s="65">
        <v>2</v>
      </c>
      <c r="C93" s="66">
        <v>11</v>
      </c>
      <c r="D93" s="65" t="s">
        <v>889</v>
      </c>
      <c r="E93" s="65"/>
      <c r="F93" s="124"/>
      <c r="G93" s="150" t="s">
        <v>1251</v>
      </c>
      <c r="H93" s="151">
        <v>15</v>
      </c>
      <c r="I93" s="67" t="s">
        <v>1291</v>
      </c>
      <c r="J93" s="67" t="s">
        <v>1163</v>
      </c>
      <c r="K93" s="67" t="s">
        <v>1166</v>
      </c>
      <c r="L93" s="67" t="s">
        <v>1479</v>
      </c>
      <c r="M93" s="150" t="s">
        <v>1168</v>
      </c>
      <c r="N93" s="150" t="s">
        <v>775</v>
      </c>
      <c r="O93" s="150" t="s">
        <v>1567</v>
      </c>
      <c r="P93" s="150" t="s">
        <v>1110</v>
      </c>
      <c r="Q93" s="150" t="s">
        <v>1058</v>
      </c>
      <c r="R93" s="150" t="s">
        <v>959</v>
      </c>
      <c r="S93" s="67"/>
      <c r="T93" s="61"/>
    </row>
    <row r="94" spans="1:20" customFormat="1" ht="74.25" customHeight="1">
      <c r="A94" s="64">
        <v>2.1</v>
      </c>
      <c r="B94" s="65">
        <v>2</v>
      </c>
      <c r="C94" s="66">
        <v>12</v>
      </c>
      <c r="D94" s="65" t="s">
        <v>889</v>
      </c>
      <c r="E94" s="65"/>
      <c r="F94" s="124"/>
      <c r="G94" s="155" t="s">
        <v>1252</v>
      </c>
      <c r="H94" s="124"/>
      <c r="I94" s="67" t="s">
        <v>1594</v>
      </c>
      <c r="J94" s="67" t="s">
        <v>1432</v>
      </c>
      <c r="K94" s="67" t="s">
        <v>1262</v>
      </c>
      <c r="L94" s="67" t="s">
        <v>1815</v>
      </c>
      <c r="M94" s="150" t="s">
        <v>1791</v>
      </c>
      <c r="N94" s="124" t="s">
        <v>882</v>
      </c>
      <c r="O94" s="124" t="s">
        <v>1847</v>
      </c>
      <c r="P94" s="124" t="s">
        <v>1260</v>
      </c>
      <c r="Q94" s="124" t="s">
        <v>1259</v>
      </c>
      <c r="R94" s="150" t="s">
        <v>960</v>
      </c>
      <c r="S94" s="67" t="s">
        <v>1911</v>
      </c>
      <c r="T94" s="61"/>
    </row>
    <row r="95" spans="1:20" customFormat="1" ht="36" customHeight="1">
      <c r="A95" s="64">
        <v>2.2000000000000002</v>
      </c>
      <c r="B95" s="65">
        <v>2</v>
      </c>
      <c r="C95" s="66">
        <v>2</v>
      </c>
      <c r="D95" s="65" t="s">
        <v>889</v>
      </c>
      <c r="E95" s="65"/>
      <c r="F95" s="124"/>
      <c r="G95" s="155" t="s">
        <v>1252</v>
      </c>
      <c r="H95" s="124"/>
      <c r="I95" s="67" t="s">
        <v>1415</v>
      </c>
      <c r="J95" s="67" t="s">
        <v>1433</v>
      </c>
      <c r="K95" s="67" t="s">
        <v>1263</v>
      </c>
      <c r="L95" s="67" t="s">
        <v>1815</v>
      </c>
      <c r="M95" s="150" t="s">
        <v>1791</v>
      </c>
      <c r="N95" s="124" t="s">
        <v>770</v>
      </c>
      <c r="O95" s="124" t="s">
        <v>1847</v>
      </c>
      <c r="P95" s="124" t="s">
        <v>1260</v>
      </c>
      <c r="Q95" s="124" t="s">
        <v>1259</v>
      </c>
      <c r="R95" s="150" t="s">
        <v>960</v>
      </c>
      <c r="S95" s="67"/>
      <c r="T95" s="61"/>
    </row>
    <row r="96" spans="1:20" customFormat="1" ht="49.5" customHeight="1">
      <c r="A96" s="64">
        <v>2.2000000000000002</v>
      </c>
      <c r="B96" s="65">
        <v>2</v>
      </c>
      <c r="C96" s="66">
        <v>5</v>
      </c>
      <c r="D96" s="65" t="s">
        <v>889</v>
      </c>
      <c r="E96" s="65"/>
      <c r="F96" s="124"/>
      <c r="G96" s="150" t="s">
        <v>1251</v>
      </c>
      <c r="H96" s="151">
        <v>16</v>
      </c>
      <c r="I96" s="67" t="s">
        <v>1292</v>
      </c>
      <c r="J96" s="67" t="s">
        <v>1293</v>
      </c>
      <c r="K96" s="67" t="s">
        <v>1294</v>
      </c>
      <c r="L96" s="67" t="s">
        <v>1175</v>
      </c>
      <c r="M96" s="150" t="s">
        <v>1176</v>
      </c>
      <c r="N96" s="150" t="s">
        <v>761</v>
      </c>
      <c r="O96" s="150" t="s">
        <v>1567</v>
      </c>
      <c r="P96" s="150" t="s">
        <v>1177</v>
      </c>
      <c r="Q96" s="150" t="s">
        <v>1178</v>
      </c>
      <c r="R96" s="150" t="s">
        <v>960</v>
      </c>
      <c r="S96" s="150" t="s">
        <v>1179</v>
      </c>
      <c r="T96" s="61"/>
    </row>
    <row r="97" spans="1:20" customFormat="1" ht="52.5" customHeight="1">
      <c r="A97" s="64">
        <v>2.2000000000000002</v>
      </c>
      <c r="B97" s="65">
        <v>2</v>
      </c>
      <c r="C97" s="66">
        <v>7</v>
      </c>
      <c r="D97" s="65" t="s">
        <v>889</v>
      </c>
      <c r="E97" s="65"/>
      <c r="F97" s="124"/>
      <c r="G97" s="155" t="s">
        <v>1252</v>
      </c>
      <c r="H97" s="124"/>
      <c r="I97" s="67" t="s">
        <v>1912</v>
      </c>
      <c r="J97" s="67" t="s">
        <v>1598</v>
      </c>
      <c r="K97" s="67" t="s">
        <v>1706</v>
      </c>
      <c r="L97" s="67" t="s">
        <v>1707</v>
      </c>
      <c r="M97" s="150" t="s">
        <v>1791</v>
      </c>
      <c r="N97" s="124" t="s">
        <v>882</v>
      </c>
      <c r="O97" s="124" t="s">
        <v>1847</v>
      </c>
      <c r="P97" s="124" t="s">
        <v>1260</v>
      </c>
      <c r="Q97" s="124" t="s">
        <v>1259</v>
      </c>
      <c r="R97" s="150" t="s">
        <v>960</v>
      </c>
      <c r="S97" s="67"/>
      <c r="T97" s="61"/>
    </row>
    <row r="98" spans="1:20" customFormat="1" ht="50.25" customHeight="1">
      <c r="A98" s="64">
        <v>2.2000000000000002</v>
      </c>
      <c r="B98" s="65">
        <v>2</v>
      </c>
      <c r="C98" s="66">
        <v>8</v>
      </c>
      <c r="D98" s="65" t="s">
        <v>889</v>
      </c>
      <c r="E98" s="65"/>
      <c r="F98" s="124"/>
      <c r="G98" s="155" t="s">
        <v>1252</v>
      </c>
      <c r="H98" s="124"/>
      <c r="I98" s="67" t="s">
        <v>1595</v>
      </c>
      <c r="J98" s="67" t="s">
        <v>1597</v>
      </c>
      <c r="K98" s="67" t="s">
        <v>1708</v>
      </c>
      <c r="L98" s="67" t="s">
        <v>1709</v>
      </c>
      <c r="M98" s="150" t="s">
        <v>1791</v>
      </c>
      <c r="N98" s="124" t="s">
        <v>772</v>
      </c>
      <c r="O98" s="124" t="s">
        <v>1847</v>
      </c>
      <c r="P98" s="124" t="s">
        <v>1266</v>
      </c>
      <c r="Q98" s="124" t="s">
        <v>1265</v>
      </c>
      <c r="R98" s="150" t="s">
        <v>960</v>
      </c>
      <c r="S98" s="67"/>
      <c r="T98" s="61"/>
    </row>
    <row r="99" spans="1:20" customFormat="1" ht="48.75" customHeight="1">
      <c r="A99" s="64">
        <v>2.2999999999999998</v>
      </c>
      <c r="B99" s="65">
        <v>2</v>
      </c>
      <c r="C99" s="66">
        <v>4</v>
      </c>
      <c r="D99" s="65" t="s">
        <v>889</v>
      </c>
      <c r="E99" s="65"/>
      <c r="F99" s="124"/>
      <c r="G99" s="155" t="s">
        <v>1252</v>
      </c>
      <c r="H99" s="124"/>
      <c r="I99" s="67" t="s">
        <v>1452</v>
      </c>
      <c r="J99" s="67" t="s">
        <v>1596</v>
      </c>
      <c r="K99" s="67" t="s">
        <v>1710</v>
      </c>
      <c r="L99" s="67" t="s">
        <v>1711</v>
      </c>
      <c r="M99" s="150" t="s">
        <v>1791</v>
      </c>
      <c r="N99" s="124" t="s">
        <v>772</v>
      </c>
      <c r="O99" s="124" t="s">
        <v>1847</v>
      </c>
      <c r="P99" s="124" t="s">
        <v>1266</v>
      </c>
      <c r="Q99" s="124" t="s">
        <v>1265</v>
      </c>
      <c r="R99" s="150" t="s">
        <v>960</v>
      </c>
      <c r="S99" s="67"/>
      <c r="T99" s="61"/>
    </row>
    <row r="100" spans="1:20" customFormat="1" ht="56.25" customHeight="1">
      <c r="A100" s="64">
        <v>2.2999999999999998</v>
      </c>
      <c r="B100" s="65">
        <v>2</v>
      </c>
      <c r="C100" s="66">
        <v>5</v>
      </c>
      <c r="D100" s="65" t="s">
        <v>889</v>
      </c>
      <c r="E100" s="65"/>
      <c r="F100" s="124"/>
      <c r="G100" s="155" t="s">
        <v>1252</v>
      </c>
      <c r="H100" s="124"/>
      <c r="I100" s="67" t="s">
        <v>1913</v>
      </c>
      <c r="J100" s="67" t="s">
        <v>1599</v>
      </c>
      <c r="K100" s="67" t="s">
        <v>1712</v>
      </c>
      <c r="L100" s="67" t="s">
        <v>1713</v>
      </c>
      <c r="M100" s="150" t="s">
        <v>1791</v>
      </c>
      <c r="N100" s="124" t="s">
        <v>772</v>
      </c>
      <c r="O100" s="124" t="s">
        <v>1847</v>
      </c>
      <c r="P100" s="124" t="s">
        <v>1260</v>
      </c>
      <c r="Q100" s="124" t="s">
        <v>1259</v>
      </c>
      <c r="R100" s="150" t="s">
        <v>960</v>
      </c>
      <c r="S100" s="67"/>
      <c r="T100" s="61"/>
    </row>
    <row r="101" spans="1:20" customFormat="1" ht="65.25" customHeight="1">
      <c r="A101" s="64">
        <v>2.2999999999999998</v>
      </c>
      <c r="B101" s="65">
        <v>2</v>
      </c>
      <c r="C101" s="66">
        <v>7</v>
      </c>
      <c r="D101" s="65" t="s">
        <v>890</v>
      </c>
      <c r="E101" s="65"/>
      <c r="F101" s="124" t="s">
        <v>16</v>
      </c>
      <c r="G101" s="155" t="s">
        <v>1252</v>
      </c>
      <c r="H101" s="124"/>
      <c r="I101" s="67" t="s">
        <v>1600</v>
      </c>
      <c r="J101" s="67" t="s">
        <v>1434</v>
      </c>
      <c r="K101" s="67" t="s">
        <v>1620</v>
      </c>
      <c r="L101" s="67" t="s">
        <v>1815</v>
      </c>
      <c r="M101" s="150" t="s">
        <v>1801</v>
      </c>
      <c r="N101" s="124" t="s">
        <v>30</v>
      </c>
      <c r="O101" s="124" t="s">
        <v>1847</v>
      </c>
      <c r="P101" s="124" t="s">
        <v>1261</v>
      </c>
      <c r="Q101" s="124" t="s">
        <v>866</v>
      </c>
      <c r="R101" s="150" t="s">
        <v>960</v>
      </c>
      <c r="S101" s="67" t="s">
        <v>1714</v>
      </c>
      <c r="T101" s="61"/>
    </row>
    <row r="102" spans="1:20" customFormat="1" ht="166.5" customHeight="1">
      <c r="A102" s="64">
        <v>3.1</v>
      </c>
      <c r="B102" s="65">
        <v>3</v>
      </c>
      <c r="C102" s="66">
        <v>3</v>
      </c>
      <c r="D102" s="65" t="s">
        <v>890</v>
      </c>
      <c r="E102" s="65"/>
      <c r="F102" s="124" t="s">
        <v>16</v>
      </c>
      <c r="G102" s="155" t="s">
        <v>1252</v>
      </c>
      <c r="H102" s="124"/>
      <c r="I102" s="67" t="s">
        <v>1839</v>
      </c>
      <c r="J102" s="67" t="s">
        <v>1435</v>
      </c>
      <c r="K102" s="152" t="s">
        <v>1914</v>
      </c>
      <c r="L102" s="67" t="s">
        <v>1715</v>
      </c>
      <c r="M102" s="67" t="s">
        <v>1801</v>
      </c>
      <c r="N102" s="124" t="s">
        <v>761</v>
      </c>
      <c r="O102" s="124" t="s">
        <v>728</v>
      </c>
      <c r="P102" s="150" t="s">
        <v>1110</v>
      </c>
      <c r="Q102" s="150" t="s">
        <v>1058</v>
      </c>
      <c r="R102" s="124" t="s">
        <v>959</v>
      </c>
      <c r="S102" s="67"/>
      <c r="T102" s="61"/>
    </row>
    <row r="103" spans="1:20" customFormat="1" ht="114.75" customHeight="1">
      <c r="A103" s="64">
        <v>3.1</v>
      </c>
      <c r="B103" s="65">
        <v>3</v>
      </c>
      <c r="C103" s="66">
        <v>7</v>
      </c>
      <c r="D103" s="65" t="s">
        <v>890</v>
      </c>
      <c r="E103" s="65"/>
      <c r="F103" s="124"/>
      <c r="G103" s="155" t="s">
        <v>1252</v>
      </c>
      <c r="H103" s="124"/>
      <c r="I103" s="67" t="s">
        <v>1840</v>
      </c>
      <c r="J103" s="67" t="s">
        <v>1436</v>
      </c>
      <c r="K103" s="152" t="s">
        <v>1716</v>
      </c>
      <c r="L103" s="67" t="s">
        <v>1717</v>
      </c>
      <c r="M103" s="67" t="s">
        <v>1812</v>
      </c>
      <c r="N103" s="124" t="s">
        <v>762</v>
      </c>
      <c r="O103" s="124" t="s">
        <v>728</v>
      </c>
      <c r="P103" s="150" t="s">
        <v>1110</v>
      </c>
      <c r="Q103" s="150" t="s">
        <v>1058</v>
      </c>
      <c r="R103" s="124" t="s">
        <v>959</v>
      </c>
      <c r="S103" s="67" t="s">
        <v>1718</v>
      </c>
      <c r="T103" s="61"/>
    </row>
    <row r="104" spans="1:20" customFormat="1" ht="45.75" customHeight="1">
      <c r="A104" s="64">
        <v>3.1</v>
      </c>
      <c r="B104" s="65">
        <v>3</v>
      </c>
      <c r="C104" s="66">
        <v>9</v>
      </c>
      <c r="D104" s="65" t="s">
        <v>890</v>
      </c>
      <c r="E104" s="65"/>
      <c r="F104" s="124"/>
      <c r="G104" s="155" t="s">
        <v>1252</v>
      </c>
      <c r="H104" s="124"/>
      <c r="I104" s="67" t="s">
        <v>1602</v>
      </c>
      <c r="J104" s="67" t="s">
        <v>1601</v>
      </c>
      <c r="K104" s="67" t="s">
        <v>1719</v>
      </c>
      <c r="L104" s="67" t="s">
        <v>1720</v>
      </c>
      <c r="M104" s="150" t="s">
        <v>1802</v>
      </c>
      <c r="N104" s="124" t="s">
        <v>766</v>
      </c>
      <c r="O104" s="124" t="s">
        <v>1847</v>
      </c>
      <c r="P104" s="124" t="s">
        <v>1264</v>
      </c>
      <c r="Q104" s="124" t="s">
        <v>867</v>
      </c>
      <c r="R104" s="150" t="s">
        <v>960</v>
      </c>
      <c r="S104" s="67"/>
      <c r="T104" s="61"/>
    </row>
    <row r="105" spans="1:20" customFormat="1" ht="66" customHeight="1">
      <c r="A105" s="64">
        <v>3.2</v>
      </c>
      <c r="B105" s="65">
        <v>3</v>
      </c>
      <c r="C105" s="66">
        <v>5</v>
      </c>
      <c r="D105" s="65" t="s">
        <v>890</v>
      </c>
      <c r="E105" s="65"/>
      <c r="F105" s="124"/>
      <c r="G105" s="155" t="s">
        <v>1252</v>
      </c>
      <c r="H105" s="124"/>
      <c r="I105" s="67" t="s">
        <v>1841</v>
      </c>
      <c r="J105" s="67" t="s">
        <v>1509</v>
      </c>
      <c r="K105" s="67" t="s">
        <v>1721</v>
      </c>
      <c r="L105" s="67" t="s">
        <v>1722</v>
      </c>
      <c r="M105" s="150" t="s">
        <v>1801</v>
      </c>
      <c r="N105" s="124" t="s">
        <v>761</v>
      </c>
      <c r="O105" s="124" t="s">
        <v>727</v>
      </c>
      <c r="P105" s="124" t="s">
        <v>1264</v>
      </c>
      <c r="Q105" s="124" t="s">
        <v>867</v>
      </c>
      <c r="R105" s="150" t="s">
        <v>960</v>
      </c>
      <c r="S105" s="67"/>
      <c r="T105" s="61"/>
    </row>
    <row r="106" spans="1:20" customFormat="1" ht="41.25" customHeight="1">
      <c r="A106" s="64">
        <v>3.2</v>
      </c>
      <c r="B106" s="65">
        <v>3</v>
      </c>
      <c r="C106" s="66">
        <v>8</v>
      </c>
      <c r="D106" s="65" t="s">
        <v>890</v>
      </c>
      <c r="E106" s="65"/>
      <c r="F106" s="124"/>
      <c r="G106" s="155" t="s">
        <v>1252</v>
      </c>
      <c r="H106" s="124"/>
      <c r="I106" s="67" t="s">
        <v>1510</v>
      </c>
      <c r="J106" s="67" t="s">
        <v>1512</v>
      </c>
      <c r="K106" s="152" t="s">
        <v>1723</v>
      </c>
      <c r="L106" s="67" t="s">
        <v>1724</v>
      </c>
      <c r="M106" s="150" t="s">
        <v>1801</v>
      </c>
      <c r="N106" s="124" t="s">
        <v>762</v>
      </c>
      <c r="O106" s="124" t="s">
        <v>1847</v>
      </c>
      <c r="P106" s="150" t="s">
        <v>1110</v>
      </c>
      <c r="Q106" s="150" t="s">
        <v>1058</v>
      </c>
      <c r="R106" s="124" t="s">
        <v>959</v>
      </c>
      <c r="S106" s="67" t="s">
        <v>1511</v>
      </c>
      <c r="T106" s="61"/>
    </row>
    <row r="107" spans="1:20" customFormat="1" ht="48" customHeight="1">
      <c r="A107" s="64">
        <v>3.2</v>
      </c>
      <c r="B107" s="65">
        <v>3</v>
      </c>
      <c r="C107" s="66">
        <v>10</v>
      </c>
      <c r="D107" s="65" t="s">
        <v>890</v>
      </c>
      <c r="E107" s="65"/>
      <c r="F107" s="124"/>
      <c r="G107" s="155" t="s">
        <v>1252</v>
      </c>
      <c r="H107" s="124"/>
      <c r="I107" s="67" t="s">
        <v>1603</v>
      </c>
      <c r="J107" s="67" t="s">
        <v>1508</v>
      </c>
      <c r="K107" s="67" t="s">
        <v>1725</v>
      </c>
      <c r="L107" s="67" t="s">
        <v>1726</v>
      </c>
      <c r="M107" s="150" t="s">
        <v>1801</v>
      </c>
      <c r="N107" s="124" t="s">
        <v>770</v>
      </c>
      <c r="O107" s="124" t="s">
        <v>727</v>
      </c>
      <c r="P107" s="124" t="s">
        <v>1915</v>
      </c>
      <c r="Q107" s="124" t="s">
        <v>1267</v>
      </c>
      <c r="R107" s="150" t="s">
        <v>960</v>
      </c>
      <c r="S107" s="67"/>
      <c r="T107" s="61"/>
    </row>
    <row r="108" spans="1:20" customFormat="1" ht="54" customHeight="1">
      <c r="A108" s="64">
        <v>3.3</v>
      </c>
      <c r="B108" s="65">
        <v>3</v>
      </c>
      <c r="C108" s="66">
        <v>4</v>
      </c>
      <c r="D108" s="65" t="s">
        <v>890</v>
      </c>
      <c r="E108" s="65"/>
      <c r="F108" s="124"/>
      <c r="G108" s="155" t="s">
        <v>1252</v>
      </c>
      <c r="H108" s="124"/>
      <c r="I108" s="67" t="s">
        <v>1506</v>
      </c>
      <c r="J108" s="67" t="s">
        <v>1507</v>
      </c>
      <c r="K108" s="67" t="s">
        <v>1727</v>
      </c>
      <c r="L108" s="67" t="s">
        <v>1728</v>
      </c>
      <c r="M108" s="150" t="s">
        <v>1801</v>
      </c>
      <c r="N108" s="124" t="s">
        <v>770</v>
      </c>
      <c r="O108" s="124" t="s">
        <v>1847</v>
      </c>
      <c r="P108" s="124" t="s">
        <v>1260</v>
      </c>
      <c r="Q108" s="150" t="s">
        <v>1058</v>
      </c>
      <c r="R108" s="150" t="s">
        <v>960</v>
      </c>
      <c r="S108" s="67"/>
      <c r="T108" s="61"/>
    </row>
    <row r="109" spans="1:20" customFormat="1" ht="50.25" customHeight="1">
      <c r="A109" s="64">
        <v>3.3</v>
      </c>
      <c r="B109" s="65">
        <v>3</v>
      </c>
      <c r="C109" s="66">
        <v>5</v>
      </c>
      <c r="D109" s="65" t="s">
        <v>890</v>
      </c>
      <c r="E109" s="65"/>
      <c r="F109" s="124"/>
      <c r="G109" s="155" t="s">
        <v>1252</v>
      </c>
      <c r="H109" s="124"/>
      <c r="I109" s="67" t="s">
        <v>1916</v>
      </c>
      <c r="J109" s="67" t="s">
        <v>1437</v>
      </c>
      <c r="K109" s="67" t="s">
        <v>1729</v>
      </c>
      <c r="L109" s="67" t="s">
        <v>1728</v>
      </c>
      <c r="M109" s="150" t="s">
        <v>1801</v>
      </c>
      <c r="N109" s="124" t="s">
        <v>770</v>
      </c>
      <c r="O109" s="124" t="s">
        <v>1847</v>
      </c>
      <c r="P109" s="124" t="s">
        <v>1260</v>
      </c>
      <c r="Q109" s="150" t="s">
        <v>1058</v>
      </c>
      <c r="R109" s="150" t="s">
        <v>960</v>
      </c>
      <c r="S109" s="67" t="s">
        <v>981</v>
      </c>
      <c r="T109" s="61"/>
    </row>
    <row r="110" spans="1:20" customFormat="1" ht="74.25" customHeight="1">
      <c r="A110" s="64">
        <v>3.3</v>
      </c>
      <c r="B110" s="65">
        <v>3</v>
      </c>
      <c r="C110" s="66">
        <v>6</v>
      </c>
      <c r="D110" s="65" t="s">
        <v>893</v>
      </c>
      <c r="E110" s="65"/>
      <c r="F110" s="124"/>
      <c r="G110" s="150" t="s">
        <v>1251</v>
      </c>
      <c r="H110" s="151">
        <v>17</v>
      </c>
      <c r="I110" s="150" t="s">
        <v>1295</v>
      </c>
      <c r="J110" s="150" t="s">
        <v>1296</v>
      </c>
      <c r="K110" s="150" t="s">
        <v>1504</v>
      </c>
      <c r="L110" s="150" t="s">
        <v>1185</v>
      </c>
      <c r="M110" s="150" t="s">
        <v>1505</v>
      </c>
      <c r="N110" s="150" t="s">
        <v>761</v>
      </c>
      <c r="O110" s="150" t="s">
        <v>1567</v>
      </c>
      <c r="P110" s="150" t="s">
        <v>1187</v>
      </c>
      <c r="Q110" s="150" t="s">
        <v>1188</v>
      </c>
      <c r="R110" s="150" t="s">
        <v>960</v>
      </c>
      <c r="S110" s="150" t="s">
        <v>1189</v>
      </c>
      <c r="T110" s="61"/>
    </row>
    <row r="111" spans="1:20" customFormat="1" ht="74.25" customHeight="1">
      <c r="A111" s="64">
        <v>4.0999999999999996</v>
      </c>
      <c r="B111" s="65">
        <v>4</v>
      </c>
      <c r="C111" s="66">
        <v>11</v>
      </c>
      <c r="D111" s="65" t="s">
        <v>893</v>
      </c>
      <c r="E111" s="65"/>
      <c r="F111" s="124"/>
      <c r="G111" s="155" t="s">
        <v>1252</v>
      </c>
      <c r="H111" s="124"/>
      <c r="I111" s="67" t="s">
        <v>1503</v>
      </c>
      <c r="J111" s="58" t="s">
        <v>1502</v>
      </c>
      <c r="K111" s="58" t="s">
        <v>1730</v>
      </c>
      <c r="L111" s="58" t="s">
        <v>1731</v>
      </c>
      <c r="M111" s="150" t="s">
        <v>1791</v>
      </c>
      <c r="N111" s="124" t="s">
        <v>761</v>
      </c>
      <c r="O111" s="124" t="s">
        <v>727</v>
      </c>
      <c r="P111" s="124" t="s">
        <v>1264</v>
      </c>
      <c r="Q111" s="124" t="s">
        <v>867</v>
      </c>
      <c r="R111" s="150" t="s">
        <v>960</v>
      </c>
      <c r="S111" s="67"/>
      <c r="T111" s="61"/>
    </row>
    <row r="112" spans="1:20" customFormat="1" ht="66.75" customHeight="1">
      <c r="A112" s="64">
        <v>4.0999999999999996</v>
      </c>
      <c r="B112" s="65">
        <v>4</v>
      </c>
      <c r="C112" s="66">
        <v>12</v>
      </c>
      <c r="D112" s="65" t="s">
        <v>893</v>
      </c>
      <c r="E112" s="65"/>
      <c r="F112" s="124"/>
      <c r="G112" s="155" t="s">
        <v>1252</v>
      </c>
      <c r="H112" s="124"/>
      <c r="I112" s="67" t="s">
        <v>1501</v>
      </c>
      <c r="J112" s="67" t="s">
        <v>1453</v>
      </c>
      <c r="K112" s="152" t="s">
        <v>1732</v>
      </c>
      <c r="L112" s="67" t="s">
        <v>1733</v>
      </c>
      <c r="M112" s="150" t="s">
        <v>1791</v>
      </c>
      <c r="N112" s="124" t="s">
        <v>762</v>
      </c>
      <c r="O112" s="124" t="s">
        <v>1847</v>
      </c>
      <c r="P112" s="124" t="s">
        <v>1264</v>
      </c>
      <c r="Q112" s="124" t="s">
        <v>867</v>
      </c>
      <c r="R112" s="150" t="s">
        <v>960</v>
      </c>
      <c r="S112" s="67"/>
      <c r="T112" s="61"/>
    </row>
    <row r="113" spans="1:20" customFormat="1" ht="62.25" customHeight="1">
      <c r="A113" s="64">
        <v>4.0999999999999996</v>
      </c>
      <c r="B113" s="65">
        <v>4</v>
      </c>
      <c r="C113" s="66">
        <v>13</v>
      </c>
      <c r="D113" s="65" t="s">
        <v>893</v>
      </c>
      <c r="E113" s="65"/>
      <c r="F113" s="124" t="s">
        <v>268</v>
      </c>
      <c r="G113" s="155" t="s">
        <v>1252</v>
      </c>
      <c r="H113" s="124"/>
      <c r="I113" s="67" t="s">
        <v>1499</v>
      </c>
      <c r="J113" s="67" t="s">
        <v>1500</v>
      </c>
      <c r="K113" s="67" t="s">
        <v>1734</v>
      </c>
      <c r="L113" s="67" t="s">
        <v>1735</v>
      </c>
      <c r="M113" s="150" t="s">
        <v>1791</v>
      </c>
      <c r="N113" s="124" t="s">
        <v>770</v>
      </c>
      <c r="O113" s="124" t="s">
        <v>727</v>
      </c>
      <c r="P113" s="124" t="s">
        <v>1260</v>
      </c>
      <c r="Q113" s="150" t="s">
        <v>1058</v>
      </c>
      <c r="R113" s="150" t="s">
        <v>960</v>
      </c>
      <c r="S113" s="67" t="s">
        <v>847</v>
      </c>
      <c r="T113" s="61"/>
    </row>
    <row r="114" spans="1:20" customFormat="1" ht="53.25" customHeight="1">
      <c r="A114" s="64">
        <v>4.2</v>
      </c>
      <c r="B114" s="65">
        <v>4</v>
      </c>
      <c r="C114" s="66">
        <v>5</v>
      </c>
      <c r="D114" s="65" t="s">
        <v>893</v>
      </c>
      <c r="E114" s="65"/>
      <c r="F114" s="124"/>
      <c r="G114" s="155" t="s">
        <v>1252</v>
      </c>
      <c r="H114" s="124"/>
      <c r="I114" s="67" t="s">
        <v>1917</v>
      </c>
      <c r="J114" s="67" t="s">
        <v>1454</v>
      </c>
      <c r="K114" s="67" t="s">
        <v>1736</v>
      </c>
      <c r="L114" s="67" t="s">
        <v>1733</v>
      </c>
      <c r="M114" s="150" t="s">
        <v>1791</v>
      </c>
      <c r="N114" s="124" t="s">
        <v>762</v>
      </c>
      <c r="O114" s="124" t="s">
        <v>1847</v>
      </c>
      <c r="P114" s="124" t="s">
        <v>1264</v>
      </c>
      <c r="Q114" s="124" t="s">
        <v>867</v>
      </c>
      <c r="R114" s="150" t="s">
        <v>960</v>
      </c>
      <c r="S114" s="67"/>
      <c r="T114" s="61"/>
    </row>
    <row r="115" spans="1:20" customFormat="1" ht="65.25" customHeight="1">
      <c r="A115" s="64">
        <v>4.2</v>
      </c>
      <c r="B115" s="65">
        <v>4</v>
      </c>
      <c r="C115" s="66">
        <v>7</v>
      </c>
      <c r="D115" s="65" t="s">
        <v>893</v>
      </c>
      <c r="E115" s="65"/>
      <c r="F115" s="124"/>
      <c r="G115" s="155" t="s">
        <v>1252</v>
      </c>
      <c r="H115" s="124"/>
      <c r="I115" s="67" t="s">
        <v>1498</v>
      </c>
      <c r="J115" s="67" t="s">
        <v>1496</v>
      </c>
      <c r="K115" s="67" t="s">
        <v>1737</v>
      </c>
      <c r="L115" s="67" t="s">
        <v>1738</v>
      </c>
      <c r="M115" s="150" t="s">
        <v>1803</v>
      </c>
      <c r="N115" s="124" t="s">
        <v>767</v>
      </c>
      <c r="O115" s="124" t="s">
        <v>727</v>
      </c>
      <c r="P115" s="124" t="s">
        <v>1261</v>
      </c>
      <c r="Q115" s="124" t="s">
        <v>866</v>
      </c>
      <c r="R115" s="150" t="s">
        <v>960</v>
      </c>
      <c r="S115" s="67"/>
      <c r="T115" s="61"/>
    </row>
    <row r="116" spans="1:20" customFormat="1" ht="74.25" customHeight="1">
      <c r="A116" s="64">
        <v>4.2</v>
      </c>
      <c r="B116" s="65">
        <v>4</v>
      </c>
      <c r="C116" s="66">
        <v>8</v>
      </c>
      <c r="D116" s="65" t="s">
        <v>893</v>
      </c>
      <c r="E116" s="65"/>
      <c r="F116" s="124"/>
      <c r="G116" s="155" t="s">
        <v>1252</v>
      </c>
      <c r="H116" s="124"/>
      <c r="I116" s="67" t="s">
        <v>1497</v>
      </c>
      <c r="J116" s="67" t="s">
        <v>1918</v>
      </c>
      <c r="K116" s="67" t="s">
        <v>1739</v>
      </c>
      <c r="L116" s="67" t="s">
        <v>1851</v>
      </c>
      <c r="M116" s="150" t="s">
        <v>1791</v>
      </c>
      <c r="N116" s="124" t="s">
        <v>770</v>
      </c>
      <c r="O116" s="124" t="s">
        <v>727</v>
      </c>
      <c r="P116" s="150" t="s">
        <v>1110</v>
      </c>
      <c r="Q116" s="150" t="s">
        <v>1058</v>
      </c>
      <c r="R116" s="150" t="s">
        <v>960</v>
      </c>
      <c r="S116" s="67"/>
      <c r="T116" s="61"/>
    </row>
    <row r="117" spans="1:20" customFormat="1" ht="48.75" customHeight="1">
      <c r="A117" s="64">
        <v>4.2</v>
      </c>
      <c r="B117" s="65">
        <v>4</v>
      </c>
      <c r="C117" s="66">
        <v>9</v>
      </c>
      <c r="D117" s="65" t="s">
        <v>893</v>
      </c>
      <c r="E117" s="65"/>
      <c r="F117" s="124"/>
      <c r="G117" s="150" t="s">
        <v>1251</v>
      </c>
      <c r="H117" s="151">
        <v>18</v>
      </c>
      <c r="I117" s="67" t="s">
        <v>1312</v>
      </c>
      <c r="J117" s="67" t="s">
        <v>1191</v>
      </c>
      <c r="K117" s="67" t="s">
        <v>1194</v>
      </c>
      <c r="L117" s="67" t="s">
        <v>1195</v>
      </c>
      <c r="M117" s="67" t="s">
        <v>1196</v>
      </c>
      <c r="N117" s="150" t="s">
        <v>1197</v>
      </c>
      <c r="O117" s="150" t="s">
        <v>1567</v>
      </c>
      <c r="P117" s="150" t="s">
        <v>1198</v>
      </c>
      <c r="Q117" s="150" t="s">
        <v>1199</v>
      </c>
      <c r="R117" s="150" t="s">
        <v>960</v>
      </c>
      <c r="S117" s="150" t="s">
        <v>1200</v>
      </c>
      <c r="T117" s="61"/>
    </row>
    <row r="118" spans="1:20" customFormat="1" ht="54" customHeight="1">
      <c r="A118" s="64">
        <v>4.3</v>
      </c>
      <c r="B118" s="65">
        <v>4</v>
      </c>
      <c r="C118" s="66">
        <v>8</v>
      </c>
      <c r="D118" s="65" t="s">
        <v>893</v>
      </c>
      <c r="E118" s="65"/>
      <c r="F118" s="124"/>
      <c r="G118" s="155" t="s">
        <v>1252</v>
      </c>
      <c r="H118" s="124"/>
      <c r="I118" s="67" t="s">
        <v>1494</v>
      </c>
      <c r="J118" s="67" t="s">
        <v>1438</v>
      </c>
      <c r="K118" s="67" t="s">
        <v>1740</v>
      </c>
      <c r="L118" s="67" t="s">
        <v>1740</v>
      </c>
      <c r="M118" s="150" t="s">
        <v>1793</v>
      </c>
      <c r="N118" s="124" t="s">
        <v>762</v>
      </c>
      <c r="O118" s="124" t="s">
        <v>727</v>
      </c>
      <c r="P118" s="124" t="s">
        <v>1264</v>
      </c>
      <c r="Q118" s="124" t="s">
        <v>867</v>
      </c>
      <c r="R118" s="150" t="s">
        <v>960</v>
      </c>
      <c r="S118" s="67" t="s">
        <v>1495</v>
      </c>
      <c r="T118" s="61"/>
    </row>
    <row r="119" spans="1:20" customFormat="1" ht="51" customHeight="1">
      <c r="A119" s="64">
        <v>4.3</v>
      </c>
      <c r="B119" s="65">
        <v>4</v>
      </c>
      <c r="C119" s="66">
        <v>9</v>
      </c>
      <c r="D119" s="65" t="s">
        <v>893</v>
      </c>
      <c r="E119" s="65"/>
      <c r="F119" s="124"/>
      <c r="G119" s="155" t="s">
        <v>1252</v>
      </c>
      <c r="H119" s="124"/>
      <c r="I119" s="67" t="s">
        <v>1493</v>
      </c>
      <c r="J119" s="67" t="s">
        <v>1439</v>
      </c>
      <c r="K119" s="67" t="s">
        <v>1741</v>
      </c>
      <c r="L119" s="67" t="s">
        <v>1742</v>
      </c>
      <c r="M119" s="150" t="s">
        <v>1791</v>
      </c>
      <c r="N119" s="124" t="s">
        <v>762</v>
      </c>
      <c r="O119" s="124" t="s">
        <v>1847</v>
      </c>
      <c r="P119" s="150" t="s">
        <v>1532</v>
      </c>
      <c r="Q119" s="150" t="s">
        <v>1351</v>
      </c>
      <c r="R119" s="150" t="s">
        <v>960</v>
      </c>
      <c r="S119" s="67"/>
      <c r="T119" s="61"/>
    </row>
    <row r="120" spans="1:20" customFormat="1" ht="51.75" customHeight="1">
      <c r="A120" s="64">
        <v>4.3</v>
      </c>
      <c r="B120" s="65">
        <v>4</v>
      </c>
      <c r="C120" s="66">
        <v>10</v>
      </c>
      <c r="D120" s="65" t="s">
        <v>893</v>
      </c>
      <c r="E120" s="65"/>
      <c r="F120" s="124" t="s">
        <v>153</v>
      </c>
      <c r="G120" s="155" t="s">
        <v>1252</v>
      </c>
      <c r="H120" s="124"/>
      <c r="I120" s="67" t="s">
        <v>1492</v>
      </c>
      <c r="J120" s="67" t="s">
        <v>1919</v>
      </c>
      <c r="K120" s="152" t="s">
        <v>1920</v>
      </c>
      <c r="L120" s="67" t="s">
        <v>1921</v>
      </c>
      <c r="M120" s="150" t="s">
        <v>1804</v>
      </c>
      <c r="N120" s="124" t="s">
        <v>761</v>
      </c>
      <c r="O120" s="124" t="s">
        <v>1847</v>
      </c>
      <c r="P120" s="124" t="s">
        <v>1264</v>
      </c>
      <c r="Q120" s="124" t="s">
        <v>867</v>
      </c>
      <c r="R120" s="150" t="s">
        <v>960</v>
      </c>
      <c r="S120" s="67"/>
      <c r="T120" s="61"/>
    </row>
    <row r="121" spans="1:20" customFormat="1" ht="62.25" customHeight="1">
      <c r="A121" s="64">
        <v>4.4000000000000004</v>
      </c>
      <c r="B121" s="65">
        <v>4</v>
      </c>
      <c r="C121" s="66">
        <v>8</v>
      </c>
      <c r="D121" s="65" t="s">
        <v>893</v>
      </c>
      <c r="E121" s="65"/>
      <c r="F121" s="124"/>
      <c r="G121" s="155" t="s">
        <v>1252</v>
      </c>
      <c r="H121" s="124"/>
      <c r="I121" s="67" t="s">
        <v>1491</v>
      </c>
      <c r="J121" s="67" t="s">
        <v>1945</v>
      </c>
      <c r="K121" s="67" t="s">
        <v>1946</v>
      </c>
      <c r="L121" s="67" t="s">
        <v>1922</v>
      </c>
      <c r="M121" s="150" t="s">
        <v>1793</v>
      </c>
      <c r="N121" s="124" t="s">
        <v>761</v>
      </c>
      <c r="O121" s="124" t="s">
        <v>1847</v>
      </c>
      <c r="P121" s="124" t="s">
        <v>1264</v>
      </c>
      <c r="Q121" s="124" t="s">
        <v>867</v>
      </c>
      <c r="R121" s="150" t="s">
        <v>960</v>
      </c>
      <c r="S121" s="67"/>
      <c r="T121" s="61"/>
    </row>
    <row r="122" spans="1:20" customFormat="1" ht="48" customHeight="1">
      <c r="A122" s="64">
        <v>4.4000000000000004</v>
      </c>
      <c r="B122" s="65">
        <v>4</v>
      </c>
      <c r="C122" s="66">
        <v>12</v>
      </c>
      <c r="D122" s="65" t="s">
        <v>893</v>
      </c>
      <c r="E122" s="65"/>
      <c r="F122" s="124"/>
      <c r="G122" s="150" t="s">
        <v>1251</v>
      </c>
      <c r="H122" s="151">
        <v>19</v>
      </c>
      <c r="I122" s="150" t="s">
        <v>1313</v>
      </c>
      <c r="J122" s="150" t="s">
        <v>1923</v>
      </c>
      <c r="K122" s="150" t="s">
        <v>1924</v>
      </c>
      <c r="L122" s="150" t="s">
        <v>1205</v>
      </c>
      <c r="M122" s="150" t="s">
        <v>1206</v>
      </c>
      <c r="N122" s="150" t="s">
        <v>761</v>
      </c>
      <c r="O122" s="150" t="s">
        <v>1567</v>
      </c>
      <c r="P122" s="150" t="s">
        <v>1198</v>
      </c>
      <c r="Q122" s="150" t="s">
        <v>1199</v>
      </c>
      <c r="R122" s="150" t="s">
        <v>960</v>
      </c>
      <c r="S122" s="67"/>
      <c r="T122" s="61"/>
    </row>
    <row r="123" spans="1:20" customFormat="1" ht="74.25" customHeight="1">
      <c r="A123" s="64">
        <v>4.4000000000000004</v>
      </c>
      <c r="B123" s="65">
        <v>4</v>
      </c>
      <c r="C123" s="66">
        <v>13</v>
      </c>
      <c r="D123" s="65" t="s">
        <v>894</v>
      </c>
      <c r="E123" s="65"/>
      <c r="F123" s="124"/>
      <c r="G123" s="155" t="s">
        <v>1252</v>
      </c>
      <c r="H123" s="124"/>
      <c r="I123" s="67" t="s">
        <v>1604</v>
      </c>
      <c r="J123" s="67" t="s">
        <v>1440</v>
      </c>
      <c r="K123" s="67" t="s">
        <v>1272</v>
      </c>
      <c r="L123" s="67" t="s">
        <v>1815</v>
      </c>
      <c r="M123" s="150" t="s">
        <v>1791</v>
      </c>
      <c r="N123" s="124" t="s">
        <v>766</v>
      </c>
      <c r="O123" s="124" t="s">
        <v>1847</v>
      </c>
      <c r="P123" s="124" t="s">
        <v>1274</v>
      </c>
      <c r="Q123" s="124" t="s">
        <v>1273</v>
      </c>
      <c r="R123" s="150" t="s">
        <v>960</v>
      </c>
      <c r="S123" s="67" t="s">
        <v>1743</v>
      </c>
      <c r="T123" s="61"/>
    </row>
    <row r="124" spans="1:20" customFormat="1" ht="66.75" customHeight="1">
      <c r="A124" s="64">
        <v>5.0999999999999996</v>
      </c>
      <c r="B124" s="65">
        <v>5</v>
      </c>
      <c r="C124" s="66">
        <v>3</v>
      </c>
      <c r="D124" s="65" t="s">
        <v>894</v>
      </c>
      <c r="E124" s="65"/>
      <c r="F124" s="124"/>
      <c r="G124" s="155" t="s">
        <v>1252</v>
      </c>
      <c r="H124" s="124"/>
      <c r="I124" s="67" t="s">
        <v>1490</v>
      </c>
      <c r="J124" s="67" t="s">
        <v>1455</v>
      </c>
      <c r="K124" s="152" t="s">
        <v>1744</v>
      </c>
      <c r="L124" s="67" t="s">
        <v>1925</v>
      </c>
      <c r="M124" s="150" t="s">
        <v>1791</v>
      </c>
      <c r="N124" s="124" t="s">
        <v>762</v>
      </c>
      <c r="O124" s="124" t="s">
        <v>1847</v>
      </c>
      <c r="P124" s="124" t="s">
        <v>1264</v>
      </c>
      <c r="Q124" s="124" t="s">
        <v>867</v>
      </c>
      <c r="R124" s="150" t="s">
        <v>960</v>
      </c>
      <c r="S124" s="67"/>
      <c r="T124" s="61"/>
    </row>
    <row r="125" spans="1:20" customFormat="1" ht="74.25" customHeight="1">
      <c r="A125" s="64">
        <v>5.0999999999999996</v>
      </c>
      <c r="B125" s="65">
        <v>5</v>
      </c>
      <c r="C125" s="66">
        <v>7</v>
      </c>
      <c r="D125" s="65" t="s">
        <v>894</v>
      </c>
      <c r="E125" s="65"/>
      <c r="F125" s="124"/>
      <c r="G125" s="155" t="s">
        <v>1252</v>
      </c>
      <c r="H125" s="124"/>
      <c r="I125" s="67" t="s">
        <v>1605</v>
      </c>
      <c r="J125" s="67" t="s">
        <v>1441</v>
      </c>
      <c r="K125" s="67" t="s">
        <v>1926</v>
      </c>
      <c r="L125" s="67" t="s">
        <v>1815</v>
      </c>
      <c r="M125" s="150" t="s">
        <v>1791</v>
      </c>
      <c r="N125" s="124" t="s">
        <v>772</v>
      </c>
      <c r="O125" s="124" t="s">
        <v>1847</v>
      </c>
      <c r="P125" s="124" t="s">
        <v>1274</v>
      </c>
      <c r="Q125" s="124" t="s">
        <v>1273</v>
      </c>
      <c r="R125" s="150" t="s">
        <v>960</v>
      </c>
      <c r="S125" s="67"/>
      <c r="T125" s="61"/>
    </row>
    <row r="126" spans="1:20" customFormat="1" ht="48.75" customHeight="1">
      <c r="A126" s="64">
        <v>5.2</v>
      </c>
      <c r="B126" s="65">
        <v>5</v>
      </c>
      <c r="C126" s="66">
        <v>2</v>
      </c>
      <c r="D126" s="65" t="s">
        <v>894</v>
      </c>
      <c r="E126" s="65"/>
      <c r="F126" s="124"/>
      <c r="G126" s="155" t="s">
        <v>1252</v>
      </c>
      <c r="H126" s="124"/>
      <c r="I126" s="67" t="s">
        <v>1488</v>
      </c>
      <c r="J126" s="67" t="s">
        <v>1442</v>
      </c>
      <c r="K126" s="67" t="s">
        <v>1489</v>
      </c>
      <c r="L126" s="67" t="s">
        <v>1815</v>
      </c>
      <c r="M126" s="150" t="s">
        <v>1791</v>
      </c>
      <c r="N126" s="124" t="s">
        <v>772</v>
      </c>
      <c r="O126" s="124" t="s">
        <v>1847</v>
      </c>
      <c r="P126" s="124" t="s">
        <v>1257</v>
      </c>
      <c r="Q126" s="124" t="s">
        <v>1258</v>
      </c>
      <c r="R126" s="150" t="s">
        <v>960</v>
      </c>
      <c r="S126" s="67"/>
      <c r="T126" s="61"/>
    </row>
    <row r="127" spans="1:20" customFormat="1" ht="54" customHeight="1">
      <c r="A127" s="64">
        <v>5.2</v>
      </c>
      <c r="B127" s="65">
        <v>5</v>
      </c>
      <c r="C127" s="66">
        <v>5</v>
      </c>
      <c r="D127" s="65" t="s">
        <v>894</v>
      </c>
      <c r="E127" s="65"/>
      <c r="F127" s="124"/>
      <c r="G127" s="150" t="s">
        <v>1251</v>
      </c>
      <c r="H127" s="151">
        <v>20</v>
      </c>
      <c r="I127" s="67" t="s">
        <v>1314</v>
      </c>
      <c r="J127" s="67" t="s">
        <v>1927</v>
      </c>
      <c r="K127" s="150" t="s">
        <v>1928</v>
      </c>
      <c r="L127" s="150" t="s">
        <v>1212</v>
      </c>
      <c r="M127" s="150" t="s">
        <v>1206</v>
      </c>
      <c r="N127" s="150" t="s">
        <v>761</v>
      </c>
      <c r="O127" s="150" t="s">
        <v>1567</v>
      </c>
      <c r="P127" s="150" t="s">
        <v>1198</v>
      </c>
      <c r="Q127" s="150" t="s">
        <v>1199</v>
      </c>
      <c r="R127" s="150" t="s">
        <v>960</v>
      </c>
      <c r="S127" s="150" t="s">
        <v>1213</v>
      </c>
      <c r="T127" s="61"/>
    </row>
    <row r="128" spans="1:20" customFormat="1" ht="54.75" customHeight="1">
      <c r="A128" s="64">
        <v>5.2</v>
      </c>
      <c r="B128" s="65">
        <v>5</v>
      </c>
      <c r="C128" s="66">
        <v>8</v>
      </c>
      <c r="D128" s="65" t="s">
        <v>894</v>
      </c>
      <c r="E128" s="65"/>
      <c r="F128" s="124"/>
      <c r="G128" s="155" t="s">
        <v>1252</v>
      </c>
      <c r="H128" s="124"/>
      <c r="I128" s="67" t="s">
        <v>1487</v>
      </c>
      <c r="J128" s="67" t="s">
        <v>1849</v>
      </c>
      <c r="K128" s="67" t="s">
        <v>1850</v>
      </c>
      <c r="L128" s="67" t="s">
        <v>1815</v>
      </c>
      <c r="M128" s="150" t="s">
        <v>1791</v>
      </c>
      <c r="N128" s="124" t="s">
        <v>766</v>
      </c>
      <c r="O128" s="124" t="s">
        <v>1847</v>
      </c>
      <c r="P128" s="124" t="s">
        <v>1257</v>
      </c>
      <c r="Q128" s="124" t="s">
        <v>1258</v>
      </c>
      <c r="R128" s="150" t="s">
        <v>960</v>
      </c>
      <c r="S128" s="67"/>
      <c r="T128" s="61"/>
    </row>
    <row r="129" spans="1:20" customFormat="1" ht="38.25" customHeight="1">
      <c r="A129" s="64">
        <v>5.3</v>
      </c>
      <c r="B129" s="65">
        <v>5</v>
      </c>
      <c r="C129" s="66">
        <v>3</v>
      </c>
      <c r="D129" s="65" t="s">
        <v>894</v>
      </c>
      <c r="E129" s="65"/>
      <c r="F129" s="124"/>
      <c r="G129" s="155" t="s">
        <v>1252</v>
      </c>
      <c r="H129" s="124"/>
      <c r="I129" s="67" t="s">
        <v>1485</v>
      </c>
      <c r="J129" s="67" t="s">
        <v>1486</v>
      </c>
      <c r="K129" s="67" t="s">
        <v>1745</v>
      </c>
      <c r="L129" s="67" t="s">
        <v>1746</v>
      </c>
      <c r="M129" s="150" t="s">
        <v>1805</v>
      </c>
      <c r="N129" s="124" t="s">
        <v>762</v>
      </c>
      <c r="O129" s="124" t="s">
        <v>1847</v>
      </c>
      <c r="P129" s="124" t="s">
        <v>1264</v>
      </c>
      <c r="Q129" s="124" t="s">
        <v>867</v>
      </c>
      <c r="R129" s="150" t="s">
        <v>960</v>
      </c>
      <c r="S129" s="67"/>
      <c r="T129" s="61"/>
    </row>
    <row r="130" spans="1:20" customFormat="1" ht="52.5" customHeight="1">
      <c r="A130" s="64">
        <v>5.3</v>
      </c>
      <c r="B130" s="65">
        <v>5</v>
      </c>
      <c r="C130" s="66">
        <v>6</v>
      </c>
      <c r="D130" s="65" t="s">
        <v>894</v>
      </c>
      <c r="E130" s="65"/>
      <c r="F130" s="124"/>
      <c r="G130" s="155" t="s">
        <v>1252</v>
      </c>
      <c r="H130" s="124"/>
      <c r="I130" s="67" t="s">
        <v>1482</v>
      </c>
      <c r="J130" s="67" t="s">
        <v>1456</v>
      </c>
      <c r="K130" s="67" t="s">
        <v>1747</v>
      </c>
      <c r="L130" s="67" t="s">
        <v>1925</v>
      </c>
      <c r="M130" s="150" t="s">
        <v>1791</v>
      </c>
      <c r="N130" s="124" t="s">
        <v>762</v>
      </c>
      <c r="O130" s="124" t="s">
        <v>1847</v>
      </c>
      <c r="P130" s="124" t="s">
        <v>1264</v>
      </c>
      <c r="Q130" s="124" t="s">
        <v>867</v>
      </c>
      <c r="R130" s="150" t="s">
        <v>960</v>
      </c>
      <c r="S130" s="67"/>
      <c r="T130" s="61"/>
    </row>
    <row r="131" spans="1:20" customFormat="1" ht="74.25" customHeight="1">
      <c r="A131" s="64">
        <v>5.3</v>
      </c>
      <c r="B131" s="65">
        <v>5</v>
      </c>
      <c r="C131" s="66">
        <v>7</v>
      </c>
      <c r="D131" s="65" t="s">
        <v>894</v>
      </c>
      <c r="E131" s="65"/>
      <c r="F131" s="124"/>
      <c r="G131" s="150" t="s">
        <v>1251</v>
      </c>
      <c r="H131" s="151">
        <v>21</v>
      </c>
      <c r="I131" s="67" t="s">
        <v>1315</v>
      </c>
      <c r="J131" s="67" t="s">
        <v>1215</v>
      </c>
      <c r="K131" s="150" t="s">
        <v>1484</v>
      </c>
      <c r="L131" s="150" t="s">
        <v>1483</v>
      </c>
      <c r="M131" s="150" t="s">
        <v>1219</v>
      </c>
      <c r="N131" s="150" t="s">
        <v>1220</v>
      </c>
      <c r="O131" s="150" t="s">
        <v>1567</v>
      </c>
      <c r="P131" s="150" t="s">
        <v>1198</v>
      </c>
      <c r="Q131" s="150" t="s">
        <v>1199</v>
      </c>
      <c r="R131" s="150" t="s">
        <v>960</v>
      </c>
      <c r="S131" s="67"/>
      <c r="T131" s="61"/>
    </row>
    <row r="132" spans="1:20" customFormat="1" ht="74.25" customHeight="1">
      <c r="A132" s="162">
        <v>5.3</v>
      </c>
      <c r="B132" s="163"/>
      <c r="C132" s="172" t="s">
        <v>1955</v>
      </c>
      <c r="D132" s="65" t="s">
        <v>894</v>
      </c>
      <c r="E132" s="65"/>
      <c r="F132" s="124"/>
      <c r="G132" s="155" t="s">
        <v>1252</v>
      </c>
      <c r="H132" s="124"/>
      <c r="I132" s="67" t="s">
        <v>1606</v>
      </c>
      <c r="J132" s="67" t="s">
        <v>1443</v>
      </c>
      <c r="K132" s="67" t="s">
        <v>1275</v>
      </c>
      <c r="L132" s="67" t="s">
        <v>1815</v>
      </c>
      <c r="M132" s="150" t="s">
        <v>1791</v>
      </c>
      <c r="N132" s="124" t="s">
        <v>765</v>
      </c>
      <c r="O132" s="124" t="s">
        <v>1847</v>
      </c>
      <c r="P132" s="124" t="s">
        <v>1257</v>
      </c>
      <c r="Q132" s="124" t="s">
        <v>1258</v>
      </c>
      <c r="R132" s="150" t="s">
        <v>960</v>
      </c>
      <c r="S132" s="67"/>
      <c r="T132" s="61"/>
    </row>
    <row r="133" spans="1:20" customFormat="1" ht="76.5" customHeight="1">
      <c r="A133" s="64">
        <v>5.4</v>
      </c>
      <c r="B133" s="65">
        <v>5</v>
      </c>
      <c r="C133" s="66">
        <v>2</v>
      </c>
      <c r="D133" s="65" t="s">
        <v>894</v>
      </c>
      <c r="E133" s="65"/>
      <c r="F133" s="124"/>
      <c r="G133" s="155" t="s">
        <v>1252</v>
      </c>
      <c r="H133" s="124"/>
      <c r="I133" s="67" t="s">
        <v>1607</v>
      </c>
      <c r="J133" s="67" t="s">
        <v>1444</v>
      </c>
      <c r="K133" s="67" t="s">
        <v>1276</v>
      </c>
      <c r="L133" s="67" t="s">
        <v>1815</v>
      </c>
      <c r="M133" s="150" t="s">
        <v>1791</v>
      </c>
      <c r="N133" s="124" t="s">
        <v>772</v>
      </c>
      <c r="O133" s="124" t="s">
        <v>1847</v>
      </c>
      <c r="P133" s="124" t="s">
        <v>1257</v>
      </c>
      <c r="Q133" s="124" t="s">
        <v>1258</v>
      </c>
      <c r="R133" s="150" t="s">
        <v>960</v>
      </c>
      <c r="S133" s="67"/>
      <c r="T133" s="61"/>
    </row>
    <row r="134" spans="1:20" customFormat="1" ht="41.25" customHeight="1">
      <c r="A134" s="64">
        <v>5.4</v>
      </c>
      <c r="B134" s="65">
        <v>5</v>
      </c>
      <c r="C134" s="66">
        <v>5</v>
      </c>
      <c r="D134" s="65" t="s">
        <v>894</v>
      </c>
      <c r="E134" s="65"/>
      <c r="F134" s="124"/>
      <c r="G134" s="155" t="s">
        <v>1252</v>
      </c>
      <c r="H134" s="124"/>
      <c r="I134" s="67" t="s">
        <v>1609</v>
      </c>
      <c r="J134" s="67" t="s">
        <v>1608</v>
      </c>
      <c r="K134" s="67" t="s">
        <v>1748</v>
      </c>
      <c r="L134" s="67" t="s">
        <v>1749</v>
      </c>
      <c r="M134" s="150" t="s">
        <v>1793</v>
      </c>
      <c r="N134" s="124" t="s">
        <v>767</v>
      </c>
      <c r="O134" s="124" t="s">
        <v>1847</v>
      </c>
      <c r="P134" s="124" t="s">
        <v>1261</v>
      </c>
      <c r="Q134" s="124" t="s">
        <v>866</v>
      </c>
      <c r="R134" s="150" t="s">
        <v>960</v>
      </c>
      <c r="S134" s="67"/>
      <c r="T134" s="61"/>
    </row>
    <row r="135" spans="1:20" customFormat="1" ht="51.75" customHeight="1">
      <c r="A135" s="64">
        <v>5.4</v>
      </c>
      <c r="B135" s="65">
        <v>5</v>
      </c>
      <c r="C135" s="66">
        <v>8</v>
      </c>
      <c r="D135" s="65" t="s">
        <v>894</v>
      </c>
      <c r="E135" s="65"/>
      <c r="F135" s="124"/>
      <c r="G135" s="155" t="s">
        <v>1252</v>
      </c>
      <c r="H135" s="124"/>
      <c r="I135" s="67" t="s">
        <v>1468</v>
      </c>
      <c r="J135" s="67" t="s">
        <v>1445</v>
      </c>
      <c r="K135" s="67" t="s">
        <v>1750</v>
      </c>
      <c r="L135" s="67" t="s">
        <v>1751</v>
      </c>
      <c r="M135" s="150" t="s">
        <v>1791</v>
      </c>
      <c r="N135" s="124" t="s">
        <v>761</v>
      </c>
      <c r="O135" s="124" t="s">
        <v>1847</v>
      </c>
      <c r="P135" s="150" t="s">
        <v>1110</v>
      </c>
      <c r="Q135" s="150" t="s">
        <v>1058</v>
      </c>
      <c r="R135" s="124" t="s">
        <v>959</v>
      </c>
      <c r="S135" s="67"/>
      <c r="T135" s="61"/>
    </row>
    <row r="136" spans="1:20" customFormat="1" ht="36" customHeight="1">
      <c r="A136" s="64">
        <v>5.4</v>
      </c>
      <c r="B136" s="65">
        <v>5</v>
      </c>
      <c r="C136" s="66">
        <v>9</v>
      </c>
      <c r="D136" s="65" t="s">
        <v>894</v>
      </c>
      <c r="E136" s="65"/>
      <c r="F136" s="124"/>
      <c r="G136" s="155" t="s">
        <v>1252</v>
      </c>
      <c r="H136" s="124"/>
      <c r="I136" s="67" t="s">
        <v>1610</v>
      </c>
      <c r="J136" s="67" t="s">
        <v>1446</v>
      </c>
      <c r="K136" s="67" t="s">
        <v>1281</v>
      </c>
      <c r="L136" s="67" t="s">
        <v>1815</v>
      </c>
      <c r="M136" s="150" t="s">
        <v>1791</v>
      </c>
      <c r="N136" s="124" t="s">
        <v>767</v>
      </c>
      <c r="O136" s="124" t="s">
        <v>727</v>
      </c>
      <c r="P136" s="124" t="s">
        <v>1257</v>
      </c>
      <c r="Q136" s="124" t="s">
        <v>1258</v>
      </c>
      <c r="R136" s="124" t="s">
        <v>960</v>
      </c>
      <c r="S136" s="67"/>
      <c r="T136" s="61"/>
    </row>
    <row r="137" spans="1:20" customFormat="1" ht="68.25" customHeight="1">
      <c r="A137" s="64">
        <v>5.5</v>
      </c>
      <c r="B137" s="65">
        <v>5</v>
      </c>
      <c r="C137" s="66">
        <v>4</v>
      </c>
      <c r="D137" s="65" t="s">
        <v>894</v>
      </c>
      <c r="E137" s="65"/>
      <c r="F137" s="124" t="s">
        <v>268</v>
      </c>
      <c r="G137" s="155" t="s">
        <v>1252</v>
      </c>
      <c r="H137" s="124"/>
      <c r="I137" s="67" t="s">
        <v>1467</v>
      </c>
      <c r="J137" s="67" t="s">
        <v>1447</v>
      </c>
      <c r="K137" s="67" t="s">
        <v>1752</v>
      </c>
      <c r="L137" s="67" t="s">
        <v>1753</v>
      </c>
      <c r="M137" s="150" t="s">
        <v>1791</v>
      </c>
      <c r="N137" s="124" t="s">
        <v>771</v>
      </c>
      <c r="O137" s="124" t="s">
        <v>1847</v>
      </c>
      <c r="P137" s="124" t="s">
        <v>1264</v>
      </c>
      <c r="Q137" s="124" t="s">
        <v>867</v>
      </c>
      <c r="R137" s="124" t="s">
        <v>960</v>
      </c>
      <c r="S137" s="67"/>
      <c r="T137" s="61"/>
    </row>
    <row r="138" spans="1:20" customFormat="1" ht="51" customHeight="1">
      <c r="A138" s="64">
        <v>5.5</v>
      </c>
      <c r="B138" s="65">
        <v>5</v>
      </c>
      <c r="C138" s="66">
        <v>7</v>
      </c>
      <c r="D138" s="65" t="s">
        <v>894</v>
      </c>
      <c r="E138" s="65"/>
      <c r="F138" s="124"/>
      <c r="G138" s="155" t="s">
        <v>1252</v>
      </c>
      <c r="H138" s="124"/>
      <c r="I138" s="67" t="s">
        <v>1466</v>
      </c>
      <c r="J138" s="67" t="s">
        <v>1457</v>
      </c>
      <c r="K138" s="67" t="s">
        <v>1754</v>
      </c>
      <c r="L138" s="67" t="s">
        <v>1755</v>
      </c>
      <c r="M138" s="150" t="s">
        <v>1791</v>
      </c>
      <c r="N138" s="124" t="s">
        <v>762</v>
      </c>
      <c r="O138" s="124" t="s">
        <v>727</v>
      </c>
      <c r="P138" s="124" t="s">
        <v>1264</v>
      </c>
      <c r="Q138" s="124" t="s">
        <v>867</v>
      </c>
      <c r="R138" s="150" t="s">
        <v>960</v>
      </c>
      <c r="S138" s="67"/>
      <c r="T138" s="61"/>
    </row>
    <row r="139" spans="1:20" customFormat="1" ht="67.5" customHeight="1">
      <c r="A139" s="64">
        <v>5.5</v>
      </c>
      <c r="B139" s="65">
        <v>5</v>
      </c>
      <c r="C139" s="66">
        <v>8</v>
      </c>
      <c r="D139" s="65" t="s">
        <v>894</v>
      </c>
      <c r="E139" s="65"/>
      <c r="F139" s="124" t="s">
        <v>268</v>
      </c>
      <c r="G139" s="155" t="s">
        <v>1252</v>
      </c>
      <c r="H139" s="124"/>
      <c r="I139" s="67" t="s">
        <v>1461</v>
      </c>
      <c r="J139" s="67" t="s">
        <v>1462</v>
      </c>
      <c r="K139" s="67" t="s">
        <v>1756</v>
      </c>
      <c r="L139" s="67" t="s">
        <v>1757</v>
      </c>
      <c r="M139" s="67" t="s">
        <v>1813</v>
      </c>
      <c r="N139" s="124" t="s">
        <v>762</v>
      </c>
      <c r="O139" s="124" t="s">
        <v>727</v>
      </c>
      <c r="P139" s="150" t="s">
        <v>1532</v>
      </c>
      <c r="Q139" s="150" t="s">
        <v>1351</v>
      </c>
      <c r="R139" s="124" t="s">
        <v>959</v>
      </c>
      <c r="S139" s="67" t="s">
        <v>1929</v>
      </c>
      <c r="T139" s="61"/>
    </row>
    <row r="140" spans="1:20" customFormat="1" ht="74.25" customHeight="1">
      <c r="A140" s="64">
        <v>5.5</v>
      </c>
      <c r="B140" s="65">
        <v>5</v>
      </c>
      <c r="C140" s="66">
        <v>10</v>
      </c>
      <c r="D140" s="65" t="s">
        <v>895</v>
      </c>
      <c r="E140" s="65"/>
      <c r="F140" s="124"/>
      <c r="G140" s="150" t="s">
        <v>1251</v>
      </c>
      <c r="H140" s="151">
        <v>22</v>
      </c>
      <c r="I140" s="67" t="s">
        <v>1316</v>
      </c>
      <c r="J140" s="67" t="s">
        <v>1222</v>
      </c>
      <c r="K140" s="150" t="s">
        <v>1225</v>
      </c>
      <c r="L140" s="150" t="s">
        <v>1212</v>
      </c>
      <c r="M140" s="150" t="s">
        <v>1451</v>
      </c>
      <c r="N140" s="124" t="s">
        <v>761</v>
      </c>
      <c r="O140" s="124" t="s">
        <v>1567</v>
      </c>
      <c r="P140" s="124" t="s">
        <v>1198</v>
      </c>
      <c r="Q140" s="124" t="s">
        <v>1199</v>
      </c>
      <c r="R140" s="124" t="s">
        <v>960</v>
      </c>
      <c r="S140" s="67"/>
      <c r="T140" s="61"/>
    </row>
    <row r="141" spans="1:20" customFormat="1" ht="41.25" customHeight="1">
      <c r="A141" s="64">
        <v>6.1</v>
      </c>
      <c r="B141" s="65">
        <v>6</v>
      </c>
      <c r="C141" s="66">
        <v>7</v>
      </c>
      <c r="D141" s="65" t="s">
        <v>895</v>
      </c>
      <c r="E141" s="65"/>
      <c r="F141" s="124" t="s">
        <v>268</v>
      </c>
      <c r="G141" s="155" t="s">
        <v>1252</v>
      </c>
      <c r="H141" s="124"/>
      <c r="I141" s="67" t="s">
        <v>1842</v>
      </c>
      <c r="J141" s="67" t="s">
        <v>1458</v>
      </c>
      <c r="K141" s="67" t="s">
        <v>1758</v>
      </c>
      <c r="L141" s="67" t="s">
        <v>1759</v>
      </c>
      <c r="M141" s="67" t="s">
        <v>1801</v>
      </c>
      <c r="N141" s="124" t="s">
        <v>762</v>
      </c>
      <c r="O141" s="124" t="s">
        <v>727</v>
      </c>
      <c r="P141" s="124" t="s">
        <v>1264</v>
      </c>
      <c r="Q141" s="124" t="s">
        <v>867</v>
      </c>
      <c r="R141" s="124" t="s">
        <v>960</v>
      </c>
      <c r="S141" s="67"/>
      <c r="T141" s="61"/>
    </row>
    <row r="142" spans="1:20" customFormat="1" ht="38.25" customHeight="1">
      <c r="A142" s="64">
        <v>6.1</v>
      </c>
      <c r="B142" s="65">
        <v>6</v>
      </c>
      <c r="C142" s="66">
        <v>8</v>
      </c>
      <c r="D142" s="65" t="s">
        <v>895</v>
      </c>
      <c r="E142" s="65"/>
      <c r="F142" s="124"/>
      <c r="G142" s="155" t="s">
        <v>1252</v>
      </c>
      <c r="H142" s="124"/>
      <c r="I142" s="67" t="s">
        <v>1843</v>
      </c>
      <c r="J142" s="67" t="s">
        <v>1459</v>
      </c>
      <c r="K142" s="67" t="s">
        <v>1760</v>
      </c>
      <c r="L142" s="67" t="s">
        <v>1759</v>
      </c>
      <c r="M142" s="67" t="s">
        <v>1791</v>
      </c>
      <c r="N142" s="124" t="s">
        <v>762</v>
      </c>
      <c r="O142" s="124" t="s">
        <v>727</v>
      </c>
      <c r="P142" s="124" t="s">
        <v>1264</v>
      </c>
      <c r="Q142" s="124" t="s">
        <v>867</v>
      </c>
      <c r="R142" s="124" t="s">
        <v>960</v>
      </c>
      <c r="S142" s="67"/>
      <c r="T142" s="61"/>
    </row>
    <row r="143" spans="1:20" customFormat="1" ht="46.5" customHeight="1">
      <c r="A143" s="64">
        <v>6.1</v>
      </c>
      <c r="B143" s="65">
        <v>6</v>
      </c>
      <c r="C143" s="66">
        <v>9</v>
      </c>
      <c r="D143" s="65" t="s">
        <v>895</v>
      </c>
      <c r="E143" s="65"/>
      <c r="F143" s="124"/>
      <c r="G143" s="155" t="s">
        <v>1252</v>
      </c>
      <c r="H143" s="124"/>
      <c r="I143" s="67" t="s">
        <v>1611</v>
      </c>
      <c r="J143" s="67" t="s">
        <v>1410</v>
      </c>
      <c r="K143" s="67" t="s">
        <v>1277</v>
      </c>
      <c r="L143" s="67" t="s">
        <v>1815</v>
      </c>
      <c r="M143" s="67" t="s">
        <v>1791</v>
      </c>
      <c r="N143" s="124" t="s">
        <v>766</v>
      </c>
      <c r="O143" s="124" t="s">
        <v>727</v>
      </c>
      <c r="P143" s="124" t="s">
        <v>1278</v>
      </c>
      <c r="Q143" s="124" t="s">
        <v>1279</v>
      </c>
      <c r="R143" s="124" t="s">
        <v>960</v>
      </c>
      <c r="S143" s="67"/>
      <c r="T143" s="61"/>
    </row>
    <row r="144" spans="1:20" customFormat="1" ht="74.25" customHeight="1">
      <c r="A144" s="64">
        <v>6.2</v>
      </c>
      <c r="B144" s="65">
        <v>6</v>
      </c>
      <c r="C144" s="66">
        <v>3</v>
      </c>
      <c r="D144" s="65" t="s">
        <v>895</v>
      </c>
      <c r="E144" s="65"/>
      <c r="F144" s="124"/>
      <c r="G144" s="155" t="s">
        <v>1252</v>
      </c>
      <c r="H144" s="124"/>
      <c r="I144" s="67" t="s">
        <v>1405</v>
      </c>
      <c r="J144" s="67" t="s">
        <v>1408</v>
      </c>
      <c r="K144" s="67" t="s">
        <v>1761</v>
      </c>
      <c r="L144" s="67" t="s">
        <v>1762</v>
      </c>
      <c r="M144" s="67" t="s">
        <v>1791</v>
      </c>
      <c r="N144" s="124" t="s">
        <v>761</v>
      </c>
      <c r="O144" s="124" t="s">
        <v>1086</v>
      </c>
      <c r="P144" s="124" t="s">
        <v>1464</v>
      </c>
      <c r="Q144" s="124" t="s">
        <v>1463</v>
      </c>
      <c r="R144" s="124" t="s">
        <v>960</v>
      </c>
      <c r="S144" s="67"/>
      <c r="T144" s="61"/>
    </row>
    <row r="145" spans="1:20" customFormat="1" ht="74.25" customHeight="1">
      <c r="A145" s="64">
        <v>6.2</v>
      </c>
      <c r="B145" s="65">
        <v>6</v>
      </c>
      <c r="C145" s="66">
        <v>9</v>
      </c>
      <c r="D145" s="65" t="s">
        <v>895</v>
      </c>
      <c r="E145" s="65"/>
      <c r="F145" s="124"/>
      <c r="G145" s="155" t="s">
        <v>1252</v>
      </c>
      <c r="H145" s="124"/>
      <c r="I145" s="67" t="s">
        <v>1404</v>
      </c>
      <c r="J145" s="67" t="s">
        <v>1409</v>
      </c>
      <c r="K145" s="67" t="s">
        <v>1763</v>
      </c>
      <c r="L145" s="67" t="s">
        <v>1764</v>
      </c>
      <c r="M145" s="67" t="s">
        <v>1791</v>
      </c>
      <c r="N145" s="124" t="s">
        <v>762</v>
      </c>
      <c r="O145" s="124" t="s">
        <v>727</v>
      </c>
      <c r="P145" s="124" t="s">
        <v>1264</v>
      </c>
      <c r="Q145" s="124" t="s">
        <v>867</v>
      </c>
      <c r="R145" s="124" t="s">
        <v>960</v>
      </c>
      <c r="S145" s="67"/>
      <c r="T145" s="61"/>
    </row>
    <row r="146" spans="1:20" customFormat="1" ht="74.25" customHeight="1">
      <c r="A146" s="64">
        <v>6.2</v>
      </c>
      <c r="B146" s="65">
        <v>6</v>
      </c>
      <c r="C146" s="66">
        <v>7</v>
      </c>
      <c r="D146" s="65" t="s">
        <v>895</v>
      </c>
      <c r="E146" s="65"/>
      <c r="F146" s="124"/>
      <c r="G146" s="150" t="s">
        <v>1251</v>
      </c>
      <c r="H146" s="151">
        <v>23</v>
      </c>
      <c r="I146" s="67" t="s">
        <v>1612</v>
      </c>
      <c r="J146" s="67" t="s">
        <v>1317</v>
      </c>
      <c r="K146" s="67" t="s">
        <v>1280</v>
      </c>
      <c r="L146" s="67" t="s">
        <v>1231</v>
      </c>
      <c r="M146" s="67" t="s">
        <v>1465</v>
      </c>
      <c r="N146" s="124" t="s">
        <v>775</v>
      </c>
      <c r="O146" s="124" t="s">
        <v>727</v>
      </c>
      <c r="P146" s="124" t="s">
        <v>1257</v>
      </c>
      <c r="Q146" s="124" t="s">
        <v>1199</v>
      </c>
      <c r="R146" s="124" t="s">
        <v>960</v>
      </c>
      <c r="S146" s="67"/>
      <c r="T146" s="61"/>
    </row>
    <row r="147" spans="1:20" customFormat="1" ht="74.25" customHeight="1">
      <c r="A147" s="64">
        <v>6.2</v>
      </c>
      <c r="B147" s="65">
        <v>6</v>
      </c>
      <c r="C147" s="66">
        <v>10</v>
      </c>
      <c r="D147" s="65" t="s">
        <v>895</v>
      </c>
      <c r="E147" s="65"/>
      <c r="F147" s="124" t="s">
        <v>268</v>
      </c>
      <c r="G147" s="155" t="s">
        <v>1252</v>
      </c>
      <c r="H147" s="124"/>
      <c r="I147" s="67" t="s">
        <v>1406</v>
      </c>
      <c r="J147" s="67" t="s">
        <v>1407</v>
      </c>
      <c r="K147" s="67" t="s">
        <v>1765</v>
      </c>
      <c r="L147" s="67" t="s">
        <v>1766</v>
      </c>
      <c r="M147" s="67" t="s">
        <v>1791</v>
      </c>
      <c r="N147" s="124" t="s">
        <v>767</v>
      </c>
      <c r="O147" s="124" t="s">
        <v>727</v>
      </c>
      <c r="P147" s="124" t="s">
        <v>1110</v>
      </c>
      <c r="Q147" s="124" t="s">
        <v>1058</v>
      </c>
      <c r="R147" s="124" t="s">
        <v>960</v>
      </c>
      <c r="S147" s="67"/>
      <c r="T147" s="61"/>
    </row>
    <row r="148" spans="1:20" customFormat="1" ht="74.25" customHeight="1">
      <c r="A148" s="64">
        <v>6.3</v>
      </c>
      <c r="B148" s="65">
        <v>6</v>
      </c>
      <c r="C148" s="66">
        <v>10</v>
      </c>
      <c r="D148" s="65" t="s">
        <v>895</v>
      </c>
      <c r="E148" s="65"/>
      <c r="F148" s="124" t="s">
        <v>226</v>
      </c>
      <c r="G148" s="155" t="s">
        <v>1252</v>
      </c>
      <c r="H148" s="124"/>
      <c r="I148" s="67" t="s">
        <v>1613</v>
      </c>
      <c r="J148" s="67" t="s">
        <v>1930</v>
      </c>
      <c r="K148" s="67" t="s">
        <v>1931</v>
      </c>
      <c r="L148" s="67" t="s">
        <v>1767</v>
      </c>
      <c r="M148" s="67" t="s">
        <v>1791</v>
      </c>
      <c r="N148" s="124" t="s">
        <v>767</v>
      </c>
      <c r="O148" s="124" t="s">
        <v>1568</v>
      </c>
      <c r="P148" s="124" t="s">
        <v>1110</v>
      </c>
      <c r="Q148" s="124" t="s">
        <v>1058</v>
      </c>
      <c r="R148" s="124" t="s">
        <v>960</v>
      </c>
      <c r="S148" s="67"/>
      <c r="T148" s="61"/>
    </row>
    <row r="149" spans="1:20" customFormat="1" ht="72" customHeight="1">
      <c r="A149" s="64">
        <v>6.3</v>
      </c>
      <c r="B149" s="65">
        <v>6</v>
      </c>
      <c r="C149" s="66">
        <v>11</v>
      </c>
      <c r="D149" s="65" t="s">
        <v>895</v>
      </c>
      <c r="E149" s="65"/>
      <c r="F149" s="124" t="s">
        <v>268</v>
      </c>
      <c r="G149" s="155" t="s">
        <v>1252</v>
      </c>
      <c r="H149" s="124"/>
      <c r="I149" s="67" t="s">
        <v>1400</v>
      </c>
      <c r="J149" s="67" t="s">
        <v>1403</v>
      </c>
      <c r="K149" s="152" t="s">
        <v>1768</v>
      </c>
      <c r="L149" s="67" t="s">
        <v>1769</v>
      </c>
      <c r="M149" s="150" t="s">
        <v>1799</v>
      </c>
      <c r="N149" s="124" t="s">
        <v>761</v>
      </c>
      <c r="O149" s="124" t="s">
        <v>727</v>
      </c>
      <c r="P149" s="150" t="s">
        <v>1110</v>
      </c>
      <c r="Q149" s="150" t="s">
        <v>1058</v>
      </c>
      <c r="R149" s="124" t="s">
        <v>959</v>
      </c>
      <c r="S149" s="67"/>
      <c r="T149" s="61"/>
    </row>
    <row r="150" spans="1:20" customFormat="1" ht="74.25" customHeight="1">
      <c r="A150" s="64">
        <v>6.3</v>
      </c>
      <c r="B150" s="65">
        <v>6</v>
      </c>
      <c r="C150" s="66">
        <v>12</v>
      </c>
      <c r="D150" s="65" t="s">
        <v>895</v>
      </c>
      <c r="E150" s="65"/>
      <c r="F150" s="124" t="s">
        <v>268</v>
      </c>
      <c r="G150" s="155" t="s">
        <v>1252</v>
      </c>
      <c r="H150" s="124"/>
      <c r="I150" s="67" t="s">
        <v>1401</v>
      </c>
      <c r="J150" s="67" t="s">
        <v>1460</v>
      </c>
      <c r="K150" s="67" t="s">
        <v>1770</v>
      </c>
      <c r="L150" s="67" t="s">
        <v>1771</v>
      </c>
      <c r="M150" s="67" t="s">
        <v>1791</v>
      </c>
      <c r="N150" s="124" t="s">
        <v>762</v>
      </c>
      <c r="O150" s="124" t="s">
        <v>1568</v>
      </c>
      <c r="P150" s="124" t="s">
        <v>1264</v>
      </c>
      <c r="Q150" s="124" t="s">
        <v>867</v>
      </c>
      <c r="R150" s="124" t="s">
        <v>960</v>
      </c>
      <c r="S150" s="67" t="s">
        <v>1772</v>
      </c>
      <c r="T150" s="61"/>
    </row>
    <row r="151" spans="1:20" customFormat="1" ht="74.25" customHeight="1">
      <c r="A151" s="64">
        <v>6.3</v>
      </c>
      <c r="B151" s="65">
        <v>6</v>
      </c>
      <c r="C151" s="66">
        <v>13</v>
      </c>
      <c r="D151" s="210" t="s">
        <v>891</v>
      </c>
      <c r="E151" s="210"/>
      <c r="F151" s="124" t="s">
        <v>16</v>
      </c>
      <c r="G151" s="155" t="s">
        <v>1252</v>
      </c>
      <c r="H151" s="124"/>
      <c r="I151" s="67" t="s">
        <v>1402</v>
      </c>
      <c r="J151" s="67" t="s">
        <v>1932</v>
      </c>
      <c r="K151" s="67" t="s">
        <v>1933</v>
      </c>
      <c r="L151" s="67" t="s">
        <v>1773</v>
      </c>
      <c r="M151" s="67" t="s">
        <v>1791</v>
      </c>
      <c r="N151" s="124" t="s">
        <v>762</v>
      </c>
      <c r="O151" s="124" t="s">
        <v>1568</v>
      </c>
      <c r="P151" s="124" t="s">
        <v>1264</v>
      </c>
      <c r="Q151" s="124" t="s">
        <v>867</v>
      </c>
      <c r="R151" s="124" t="s">
        <v>960</v>
      </c>
      <c r="S151" s="67" t="s">
        <v>1774</v>
      </c>
      <c r="T151" s="61"/>
    </row>
    <row r="152" spans="1:20" customFormat="1" ht="74.25" customHeight="1">
      <c r="A152" s="64">
        <v>7.1</v>
      </c>
      <c r="B152" s="65">
        <v>7</v>
      </c>
      <c r="C152" s="66">
        <v>10</v>
      </c>
      <c r="D152" s="210" t="s">
        <v>891</v>
      </c>
      <c r="E152" s="210"/>
      <c r="F152" s="124"/>
      <c r="G152" s="155" t="s">
        <v>1252</v>
      </c>
      <c r="H152" s="124"/>
      <c r="I152" s="67" t="s">
        <v>1396</v>
      </c>
      <c r="J152" s="67" t="s">
        <v>1392</v>
      </c>
      <c r="K152" s="67" t="s">
        <v>1775</v>
      </c>
      <c r="L152" s="67" t="s">
        <v>1776</v>
      </c>
      <c r="M152" s="67" t="s">
        <v>1791</v>
      </c>
      <c r="N152" s="124" t="s">
        <v>767</v>
      </c>
      <c r="O152" s="124" t="s">
        <v>1847</v>
      </c>
      <c r="P152" s="124" t="s">
        <v>1261</v>
      </c>
      <c r="Q152" s="124" t="s">
        <v>866</v>
      </c>
      <c r="R152" s="124" t="s">
        <v>960</v>
      </c>
      <c r="S152" s="67" t="s">
        <v>1934</v>
      </c>
      <c r="T152" s="61"/>
    </row>
    <row r="153" spans="1:20" customFormat="1" ht="74.25" customHeight="1">
      <c r="A153" s="64">
        <v>7.1</v>
      </c>
      <c r="B153" s="65">
        <v>7</v>
      </c>
      <c r="C153" s="66">
        <v>12</v>
      </c>
      <c r="D153" s="210" t="s">
        <v>891</v>
      </c>
      <c r="E153" s="210"/>
      <c r="F153" s="124"/>
      <c r="G153" s="155" t="s">
        <v>1252</v>
      </c>
      <c r="H153" s="124"/>
      <c r="I153" s="67" t="s">
        <v>1395</v>
      </c>
      <c r="J153" s="67" t="s">
        <v>1393</v>
      </c>
      <c r="K153" s="67" t="s">
        <v>1777</v>
      </c>
      <c r="L153" s="67" t="s">
        <v>1778</v>
      </c>
      <c r="M153" s="67" t="s">
        <v>1806</v>
      </c>
      <c r="N153" s="124" t="s">
        <v>767</v>
      </c>
      <c r="O153" s="124" t="s">
        <v>1847</v>
      </c>
      <c r="P153" s="124" t="s">
        <v>1261</v>
      </c>
      <c r="Q153" s="124" t="s">
        <v>866</v>
      </c>
      <c r="R153" s="124" t="s">
        <v>960</v>
      </c>
      <c r="S153" s="67"/>
      <c r="T153" s="61"/>
    </row>
    <row r="154" spans="1:20" customFormat="1" ht="74.25" customHeight="1">
      <c r="A154" s="64">
        <v>7.1</v>
      </c>
      <c r="B154" s="65">
        <v>7</v>
      </c>
      <c r="C154" s="66">
        <v>14</v>
      </c>
      <c r="D154" s="210" t="s">
        <v>891</v>
      </c>
      <c r="E154" s="210"/>
      <c r="F154" s="124"/>
      <c r="G154" s="155" t="s">
        <v>1252</v>
      </c>
      <c r="H154" s="124"/>
      <c r="I154" s="67" t="s">
        <v>1394</v>
      </c>
      <c r="J154" s="67" t="s">
        <v>1398</v>
      </c>
      <c r="K154" s="67" t="s">
        <v>1779</v>
      </c>
      <c r="L154" s="67" t="s">
        <v>1780</v>
      </c>
      <c r="M154" s="67" t="s">
        <v>1791</v>
      </c>
      <c r="N154" s="124" t="s">
        <v>767</v>
      </c>
      <c r="O154" s="124" t="s">
        <v>1847</v>
      </c>
      <c r="P154" s="124" t="s">
        <v>1261</v>
      </c>
      <c r="Q154" s="124" t="s">
        <v>866</v>
      </c>
      <c r="R154" s="124" t="s">
        <v>960</v>
      </c>
      <c r="S154" s="67" t="s">
        <v>980</v>
      </c>
      <c r="T154" s="61"/>
    </row>
    <row r="155" spans="1:20" customFormat="1" ht="51" customHeight="1">
      <c r="A155" s="64">
        <v>7.2</v>
      </c>
      <c r="B155" s="65">
        <v>7</v>
      </c>
      <c r="C155" s="66">
        <v>9</v>
      </c>
      <c r="D155" s="210" t="s">
        <v>891</v>
      </c>
      <c r="E155" s="210"/>
      <c r="F155" s="124"/>
      <c r="G155" s="155" t="s">
        <v>1252</v>
      </c>
      <c r="H155" s="124"/>
      <c r="I155" s="67" t="s">
        <v>1397</v>
      </c>
      <c r="J155" s="67" t="s">
        <v>1399</v>
      </c>
      <c r="K155" s="67" t="s">
        <v>1282</v>
      </c>
      <c r="L155" s="67" t="s">
        <v>1815</v>
      </c>
      <c r="M155" s="67" t="s">
        <v>1791</v>
      </c>
      <c r="N155" s="124" t="s">
        <v>882</v>
      </c>
      <c r="O155" s="124" t="s">
        <v>1847</v>
      </c>
      <c r="P155" s="124" t="s">
        <v>1261</v>
      </c>
      <c r="Q155" s="124" t="s">
        <v>1241</v>
      </c>
      <c r="R155" s="124" t="s">
        <v>960</v>
      </c>
      <c r="S155" s="67" t="s">
        <v>979</v>
      </c>
      <c r="T155" s="61"/>
    </row>
    <row r="156" spans="1:20" customFormat="1" ht="74.25" customHeight="1">
      <c r="A156" s="64">
        <v>7.2</v>
      </c>
      <c r="B156" s="65">
        <v>7</v>
      </c>
      <c r="C156" s="66">
        <v>10</v>
      </c>
      <c r="D156" s="210" t="s">
        <v>891</v>
      </c>
      <c r="E156" s="210"/>
      <c r="F156" s="124"/>
      <c r="G156" s="150" t="s">
        <v>1251</v>
      </c>
      <c r="H156" s="151">
        <v>24</v>
      </c>
      <c r="I156" s="67" t="s">
        <v>1318</v>
      </c>
      <c r="J156" s="67" t="s">
        <v>1234</v>
      </c>
      <c r="K156" s="67" t="s">
        <v>1237</v>
      </c>
      <c r="L156" s="67" t="s">
        <v>1238</v>
      </c>
      <c r="M156" s="67" t="s">
        <v>1239</v>
      </c>
      <c r="N156" s="124" t="s">
        <v>775</v>
      </c>
      <c r="O156" s="124" t="s">
        <v>1567</v>
      </c>
      <c r="P156" s="124" t="s">
        <v>1261</v>
      </c>
      <c r="Q156" s="124" t="s">
        <v>1241</v>
      </c>
      <c r="R156" s="124" t="s">
        <v>960</v>
      </c>
      <c r="S156" s="67"/>
      <c r="T156" s="61"/>
    </row>
    <row r="157" spans="1:20" customFormat="1" ht="74.25" customHeight="1">
      <c r="A157" s="64">
        <v>7.2</v>
      </c>
      <c r="B157" s="65">
        <v>7</v>
      </c>
      <c r="C157" s="66">
        <v>12</v>
      </c>
      <c r="D157" s="210" t="s">
        <v>891</v>
      </c>
      <c r="E157" s="210"/>
      <c r="F157" s="124"/>
      <c r="G157" s="155" t="s">
        <v>1252</v>
      </c>
      <c r="H157" s="124"/>
      <c r="I157" s="67" t="s">
        <v>1935</v>
      </c>
      <c r="J157" s="67" t="s">
        <v>1936</v>
      </c>
      <c r="K157" s="67" t="s">
        <v>1936</v>
      </c>
      <c r="L157" s="67" t="s">
        <v>1815</v>
      </c>
      <c r="M157" s="67" t="s">
        <v>1791</v>
      </c>
      <c r="N157" s="124" t="s">
        <v>761</v>
      </c>
      <c r="O157" s="124" t="s">
        <v>1847</v>
      </c>
      <c r="P157" s="124" t="s">
        <v>1260</v>
      </c>
      <c r="Q157" s="124" t="s">
        <v>1259</v>
      </c>
      <c r="R157" s="124" t="s">
        <v>960</v>
      </c>
      <c r="S157" s="67"/>
      <c r="T157" s="61"/>
    </row>
    <row r="158" spans="1:20" customFormat="1" ht="74.25" customHeight="1">
      <c r="A158" s="64">
        <v>7.3</v>
      </c>
      <c r="B158" s="65">
        <v>7</v>
      </c>
      <c r="C158" s="66">
        <v>6</v>
      </c>
      <c r="D158" s="210" t="s">
        <v>891</v>
      </c>
      <c r="E158" s="210"/>
      <c r="F158" s="124"/>
      <c r="G158" s="155" t="s">
        <v>1252</v>
      </c>
      <c r="H158" s="124"/>
      <c r="I158" s="67" t="s">
        <v>1387</v>
      </c>
      <c r="J158" s="67" t="s">
        <v>1388</v>
      </c>
      <c r="K158" s="67" t="s">
        <v>1388</v>
      </c>
      <c r="L158" s="67" t="s">
        <v>1815</v>
      </c>
      <c r="M158" s="67" t="s">
        <v>1791</v>
      </c>
      <c r="N158" s="124" t="s">
        <v>761</v>
      </c>
      <c r="O158" s="124" t="s">
        <v>1847</v>
      </c>
      <c r="P158" s="124" t="s">
        <v>1260</v>
      </c>
      <c r="Q158" s="124" t="s">
        <v>1259</v>
      </c>
      <c r="R158" s="124" t="s">
        <v>960</v>
      </c>
      <c r="S158" s="67"/>
      <c r="T158" s="61"/>
    </row>
    <row r="159" spans="1:20" customFormat="1" ht="74.25" customHeight="1">
      <c r="A159" s="64">
        <v>7.3</v>
      </c>
      <c r="B159" s="65">
        <v>7</v>
      </c>
      <c r="C159" s="66">
        <v>9</v>
      </c>
      <c r="D159" s="210" t="s">
        <v>891</v>
      </c>
      <c r="E159" s="210"/>
      <c r="F159" s="124"/>
      <c r="G159" s="155" t="s">
        <v>1252</v>
      </c>
      <c r="H159" s="124"/>
      <c r="I159" s="67" t="s">
        <v>1844</v>
      </c>
      <c r="J159" s="67" t="s">
        <v>1391</v>
      </c>
      <c r="K159" s="67" t="s">
        <v>1781</v>
      </c>
      <c r="L159" s="67" t="s">
        <v>1782</v>
      </c>
      <c r="M159" s="67" t="s">
        <v>1791</v>
      </c>
      <c r="N159" s="124" t="s">
        <v>761</v>
      </c>
      <c r="O159" s="124" t="s">
        <v>1847</v>
      </c>
      <c r="P159" s="124" t="s">
        <v>1261</v>
      </c>
      <c r="Q159" s="124" t="s">
        <v>1241</v>
      </c>
      <c r="R159" s="124" t="s">
        <v>960</v>
      </c>
      <c r="S159" s="67" t="s">
        <v>1783</v>
      </c>
      <c r="T159" s="61"/>
    </row>
    <row r="160" spans="1:20" customFormat="1" ht="74.25" customHeight="1">
      <c r="A160" s="64">
        <v>7.3</v>
      </c>
      <c r="B160" s="65">
        <v>7</v>
      </c>
      <c r="C160" s="66">
        <v>12</v>
      </c>
      <c r="D160" s="210" t="s">
        <v>892</v>
      </c>
      <c r="E160" s="210"/>
      <c r="F160" s="124"/>
      <c r="G160" s="155" t="s">
        <v>1252</v>
      </c>
      <c r="H160" s="124"/>
      <c r="I160" s="67" t="s">
        <v>1614</v>
      </c>
      <c r="J160" s="67" t="s">
        <v>1283</v>
      </c>
      <c r="K160" s="67" t="s">
        <v>1480</v>
      </c>
      <c r="L160" s="67" t="s">
        <v>1815</v>
      </c>
      <c r="M160" s="67" t="s">
        <v>1791</v>
      </c>
      <c r="N160" s="124" t="s">
        <v>766</v>
      </c>
      <c r="O160" s="124" t="s">
        <v>1847</v>
      </c>
      <c r="P160" s="124" t="s">
        <v>1257</v>
      </c>
      <c r="Q160" s="124" t="s">
        <v>1258</v>
      </c>
      <c r="R160" s="124" t="s">
        <v>960</v>
      </c>
      <c r="S160" s="67" t="s">
        <v>1784</v>
      </c>
      <c r="T160" s="61"/>
    </row>
    <row r="161" spans="1:20" customFormat="1" ht="74.25" customHeight="1">
      <c r="A161" s="64">
        <v>8.1</v>
      </c>
      <c r="B161" s="65">
        <v>8</v>
      </c>
      <c r="C161" s="66">
        <v>7</v>
      </c>
      <c r="D161" s="210" t="s">
        <v>892</v>
      </c>
      <c r="E161" s="210"/>
      <c r="F161" s="124"/>
      <c r="G161" s="155" t="s">
        <v>1252</v>
      </c>
      <c r="H161" s="124"/>
      <c r="I161" s="67" t="s">
        <v>1845</v>
      </c>
      <c r="J161" s="67" t="s">
        <v>1827</v>
      </c>
      <c r="K161" s="67" t="s">
        <v>1390</v>
      </c>
      <c r="L161" s="67" t="s">
        <v>1815</v>
      </c>
      <c r="M161" s="67" t="s">
        <v>1791</v>
      </c>
      <c r="N161" s="124" t="s">
        <v>762</v>
      </c>
      <c r="O161" s="124" t="s">
        <v>1847</v>
      </c>
      <c r="P161" s="124" t="s">
        <v>1264</v>
      </c>
      <c r="Q161" s="124" t="s">
        <v>867</v>
      </c>
      <c r="R161" s="150" t="s">
        <v>960</v>
      </c>
      <c r="S161" s="67"/>
      <c r="T161" s="61"/>
    </row>
    <row r="162" spans="1:20" customFormat="1" ht="74.25" customHeight="1">
      <c r="A162" s="64">
        <v>8.1</v>
      </c>
      <c r="B162" s="65">
        <v>8</v>
      </c>
      <c r="C162" s="66">
        <v>15</v>
      </c>
      <c r="D162" s="210" t="s">
        <v>892</v>
      </c>
      <c r="E162" s="210"/>
      <c r="F162" s="124" t="s">
        <v>886</v>
      </c>
      <c r="G162" s="155" t="s">
        <v>1252</v>
      </c>
      <c r="H162" s="124"/>
      <c r="I162" s="67" t="s">
        <v>1615</v>
      </c>
      <c r="J162" s="67" t="s">
        <v>1285</v>
      </c>
      <c r="K162" s="67" t="s">
        <v>1286</v>
      </c>
      <c r="L162" s="67" t="s">
        <v>1815</v>
      </c>
      <c r="M162" s="67" t="s">
        <v>1791</v>
      </c>
      <c r="N162" s="124" t="s">
        <v>766</v>
      </c>
      <c r="O162" s="124" t="s">
        <v>1847</v>
      </c>
      <c r="P162" s="124" t="s">
        <v>1287</v>
      </c>
      <c r="Q162" s="124" t="s">
        <v>1288</v>
      </c>
      <c r="R162" s="124" t="s">
        <v>960</v>
      </c>
      <c r="S162" s="67" t="s">
        <v>1937</v>
      </c>
      <c r="T162" s="61"/>
    </row>
    <row r="163" spans="1:20" customFormat="1" ht="74.25" customHeight="1">
      <c r="A163" s="64">
        <v>8.1999999999999993</v>
      </c>
      <c r="B163" s="65">
        <v>8</v>
      </c>
      <c r="C163" s="66">
        <v>2</v>
      </c>
      <c r="D163" s="210" t="s">
        <v>892</v>
      </c>
      <c r="E163" s="210"/>
      <c r="F163" s="124" t="s">
        <v>886</v>
      </c>
      <c r="G163" s="155" t="s">
        <v>1252</v>
      </c>
      <c r="H163" s="124"/>
      <c r="I163" s="67" t="s">
        <v>1616</v>
      </c>
      <c r="J163" s="67" t="s">
        <v>1617</v>
      </c>
      <c r="K163" s="67" t="s">
        <v>1481</v>
      </c>
      <c r="L163" s="67" t="s">
        <v>1815</v>
      </c>
      <c r="M163" s="67" t="s">
        <v>1791</v>
      </c>
      <c r="N163" s="124" t="s">
        <v>766</v>
      </c>
      <c r="O163" s="124" t="s">
        <v>727</v>
      </c>
      <c r="P163" s="124" t="s">
        <v>1257</v>
      </c>
      <c r="Q163" s="124" t="s">
        <v>1258</v>
      </c>
      <c r="R163" s="124" t="s">
        <v>960</v>
      </c>
      <c r="S163" s="67" t="s">
        <v>978</v>
      </c>
      <c r="T163" s="61"/>
    </row>
    <row r="164" spans="1:20" customFormat="1" ht="74.25" customHeight="1">
      <c r="A164" s="64">
        <v>8.1999999999999993</v>
      </c>
      <c r="B164" s="65">
        <v>8</v>
      </c>
      <c r="C164" s="66">
        <v>5</v>
      </c>
      <c r="D164" s="210" t="s">
        <v>892</v>
      </c>
      <c r="E164" s="210"/>
      <c r="F164" s="124" t="s">
        <v>886</v>
      </c>
      <c r="G164" s="155" t="s">
        <v>1252</v>
      </c>
      <c r="H164" s="124"/>
      <c r="I164" s="67" t="s">
        <v>1619</v>
      </c>
      <c r="J164" s="67" t="s">
        <v>1618</v>
      </c>
      <c r="K164" s="67" t="s">
        <v>1621</v>
      </c>
      <c r="L164" s="67" t="s">
        <v>1815</v>
      </c>
      <c r="M164" s="67" t="s">
        <v>1791</v>
      </c>
      <c r="N164" s="124" t="s">
        <v>766</v>
      </c>
      <c r="O164" s="124" t="s">
        <v>1847</v>
      </c>
      <c r="P164" s="124" t="s">
        <v>1257</v>
      </c>
      <c r="Q164" s="124" t="s">
        <v>1258</v>
      </c>
      <c r="R164" s="124" t="s">
        <v>960</v>
      </c>
      <c r="S164" s="67" t="s">
        <v>983</v>
      </c>
      <c r="T164" s="61"/>
    </row>
    <row r="165" spans="1:20" customFormat="1" ht="74.25" customHeight="1">
      <c r="A165" s="64">
        <v>8.1999999999999993</v>
      </c>
      <c r="B165" s="65">
        <v>8</v>
      </c>
      <c r="C165" s="66">
        <v>7</v>
      </c>
      <c r="D165" s="210" t="s">
        <v>892</v>
      </c>
      <c r="E165" s="210"/>
      <c r="F165" s="124" t="s">
        <v>886</v>
      </c>
      <c r="G165" s="155" t="s">
        <v>1252</v>
      </c>
      <c r="H165" s="124"/>
      <c r="I165" s="67" t="s">
        <v>1846</v>
      </c>
      <c r="J165" s="67" t="s">
        <v>1389</v>
      </c>
      <c r="K165" s="67" t="s">
        <v>1785</v>
      </c>
      <c r="L165" s="67" t="s">
        <v>1786</v>
      </c>
      <c r="M165" s="67" t="s">
        <v>1791</v>
      </c>
      <c r="N165" s="124" t="s">
        <v>761</v>
      </c>
      <c r="O165" s="124" t="s">
        <v>1847</v>
      </c>
      <c r="P165" s="124" t="s">
        <v>1264</v>
      </c>
      <c r="Q165" s="124" t="s">
        <v>867</v>
      </c>
      <c r="R165" s="150" t="s">
        <v>960</v>
      </c>
      <c r="S165" s="67"/>
      <c r="T165" s="61"/>
    </row>
    <row r="166" spans="1:20" customFormat="1" ht="74.25" customHeight="1">
      <c r="A166" s="64">
        <v>8.1999999999999993</v>
      </c>
      <c r="B166" s="65">
        <v>8</v>
      </c>
      <c r="C166" s="66">
        <v>22</v>
      </c>
      <c r="D166" s="210" t="s">
        <v>892</v>
      </c>
      <c r="E166" s="210"/>
      <c r="F166" s="124"/>
      <c r="G166" s="155" t="s">
        <v>1252</v>
      </c>
      <c r="H166" s="124"/>
      <c r="I166" s="67" t="s">
        <v>1416</v>
      </c>
      <c r="J166" s="67" t="s">
        <v>1448</v>
      </c>
      <c r="K166" s="67" t="s">
        <v>1284</v>
      </c>
      <c r="L166" s="67" t="s">
        <v>1815</v>
      </c>
      <c r="M166" s="67" t="s">
        <v>1791</v>
      </c>
      <c r="N166" s="124" t="s">
        <v>766</v>
      </c>
      <c r="O166" s="124" t="s">
        <v>1847</v>
      </c>
      <c r="P166" s="124" t="s">
        <v>1257</v>
      </c>
      <c r="Q166" s="124" t="s">
        <v>1258</v>
      </c>
      <c r="R166" s="124" t="s">
        <v>960</v>
      </c>
      <c r="S166" s="67" t="s">
        <v>1787</v>
      </c>
      <c r="T166" s="61"/>
    </row>
    <row r="167" spans="1:20" customFormat="1" ht="53.25" customHeight="1">
      <c r="A167" s="64">
        <v>8.3000000000000007</v>
      </c>
      <c r="B167" s="65">
        <v>8</v>
      </c>
      <c r="C167" s="66">
        <v>1</v>
      </c>
      <c r="D167" s="210" t="s">
        <v>892</v>
      </c>
      <c r="E167" s="210"/>
      <c r="F167" s="124"/>
      <c r="G167" s="155" t="s">
        <v>1252</v>
      </c>
      <c r="H167" s="124"/>
      <c r="I167" s="67" t="s">
        <v>1622</v>
      </c>
      <c r="J167" s="67" t="s">
        <v>1449</v>
      </c>
      <c r="K167" s="67" t="s">
        <v>1623</v>
      </c>
      <c r="L167" s="67" t="s">
        <v>1815</v>
      </c>
      <c r="M167" s="67" t="s">
        <v>1791</v>
      </c>
      <c r="N167" s="124" t="s">
        <v>772</v>
      </c>
      <c r="O167" s="124" t="s">
        <v>1847</v>
      </c>
      <c r="P167" s="124" t="s">
        <v>1257</v>
      </c>
      <c r="Q167" s="124" t="s">
        <v>1258</v>
      </c>
      <c r="R167" s="124" t="s">
        <v>960</v>
      </c>
      <c r="S167" s="67"/>
      <c r="T167" s="61"/>
    </row>
    <row r="168" spans="1:20" customFormat="1" ht="48" customHeight="1">
      <c r="A168" s="64">
        <v>8.3000000000000007</v>
      </c>
      <c r="B168" s="65">
        <v>8</v>
      </c>
      <c r="C168" s="66">
        <v>9</v>
      </c>
      <c r="D168" s="210" t="s">
        <v>892</v>
      </c>
      <c r="E168" s="210"/>
      <c r="F168" s="124"/>
      <c r="G168" s="155" t="s">
        <v>1252</v>
      </c>
      <c r="H168" s="124"/>
      <c r="I168" s="67" t="s">
        <v>1624</v>
      </c>
      <c r="J168" s="67" t="s">
        <v>1788</v>
      </c>
      <c r="K168" s="67" t="s">
        <v>1789</v>
      </c>
      <c r="L168" s="67" t="s">
        <v>1815</v>
      </c>
      <c r="M168" s="67" t="s">
        <v>1791</v>
      </c>
      <c r="N168" s="124" t="s">
        <v>766</v>
      </c>
      <c r="O168" s="124" t="s">
        <v>727</v>
      </c>
      <c r="P168" s="124" t="s">
        <v>1257</v>
      </c>
      <c r="Q168" s="124" t="s">
        <v>1258</v>
      </c>
      <c r="R168" s="124" t="s">
        <v>960</v>
      </c>
      <c r="S168" s="67" t="s">
        <v>977</v>
      </c>
      <c r="T168" s="61"/>
    </row>
    <row r="169" spans="1:20" customFormat="1" ht="74.25" customHeight="1">
      <c r="A169" s="64">
        <v>8.3000000000000007</v>
      </c>
      <c r="B169" s="65">
        <v>8</v>
      </c>
      <c r="C169" s="66">
        <v>13</v>
      </c>
      <c r="D169" s="210" t="s">
        <v>892</v>
      </c>
      <c r="E169" s="210"/>
      <c r="F169" s="124"/>
      <c r="G169" s="155" t="s">
        <v>1252</v>
      </c>
      <c r="H169" s="124"/>
      <c r="I169" s="67" t="s">
        <v>1625</v>
      </c>
      <c r="J169" s="67" t="s">
        <v>1450</v>
      </c>
      <c r="K169" s="67" t="s">
        <v>1289</v>
      </c>
      <c r="L169" s="67" t="s">
        <v>1815</v>
      </c>
      <c r="M169" s="67" t="s">
        <v>1791</v>
      </c>
      <c r="N169" s="124" t="s">
        <v>768</v>
      </c>
      <c r="O169" s="124" t="s">
        <v>1847</v>
      </c>
      <c r="P169" s="124" t="s">
        <v>1257</v>
      </c>
      <c r="Q169" s="124" t="s">
        <v>1258</v>
      </c>
      <c r="R169" s="124" t="s">
        <v>960</v>
      </c>
      <c r="S169" s="67"/>
      <c r="T169" s="61"/>
    </row>
    <row r="170" spans="1:20" customFormat="1" ht="123" customHeight="1">
      <c r="A170" s="64">
        <v>8.4</v>
      </c>
      <c r="B170" s="65">
        <v>8</v>
      </c>
      <c r="C170" s="66">
        <v>2</v>
      </c>
      <c r="D170" s="210" t="s">
        <v>892</v>
      </c>
      <c r="E170" s="210"/>
      <c r="F170" s="124"/>
      <c r="G170" s="155" t="s">
        <v>1252</v>
      </c>
      <c r="H170" s="124"/>
      <c r="I170" s="67" t="s">
        <v>1627</v>
      </c>
      <c r="J170" s="67" t="s">
        <v>1626</v>
      </c>
      <c r="K170" s="152" t="s">
        <v>1938</v>
      </c>
      <c r="L170" s="67" t="s">
        <v>1815</v>
      </c>
      <c r="M170" s="67" t="s">
        <v>1791</v>
      </c>
      <c r="N170" s="124" t="s">
        <v>766</v>
      </c>
      <c r="O170" s="124" t="s">
        <v>1847</v>
      </c>
      <c r="P170" s="124" t="s">
        <v>1257</v>
      </c>
      <c r="Q170" s="124" t="s">
        <v>1258</v>
      </c>
      <c r="R170" s="124" t="s">
        <v>960</v>
      </c>
      <c r="S170" s="67"/>
      <c r="T170" s="61"/>
    </row>
    <row r="171" spans="1:20" customFormat="1" ht="178.5" customHeight="1">
      <c r="A171" s="64">
        <v>8.4</v>
      </c>
      <c r="B171" s="65">
        <v>8</v>
      </c>
      <c r="C171" s="66">
        <v>3</v>
      </c>
      <c r="D171" s="210" t="s">
        <v>892</v>
      </c>
      <c r="E171" s="210"/>
      <c r="F171" s="124"/>
      <c r="G171" s="155" t="s">
        <v>1252</v>
      </c>
      <c r="H171" s="124"/>
      <c r="I171" s="67" t="s">
        <v>1628</v>
      </c>
      <c r="J171" s="67" t="s">
        <v>1561</v>
      </c>
      <c r="K171" s="152" t="s">
        <v>1939</v>
      </c>
      <c r="L171" s="67" t="s">
        <v>1815</v>
      </c>
      <c r="M171" s="67" t="s">
        <v>1791</v>
      </c>
      <c r="N171" s="124" t="s">
        <v>766</v>
      </c>
      <c r="O171" s="124" t="s">
        <v>1847</v>
      </c>
      <c r="P171" s="124" t="s">
        <v>1257</v>
      </c>
      <c r="Q171" s="124" t="s">
        <v>1258</v>
      </c>
      <c r="R171" s="124" t="s">
        <v>960</v>
      </c>
      <c r="S171" s="67" t="s">
        <v>976</v>
      </c>
      <c r="T171" s="61"/>
    </row>
    <row r="172" spans="1:20" customFormat="1" ht="90.75" customHeight="1">
      <c r="A172" s="64">
        <v>8.4</v>
      </c>
      <c r="B172" s="65">
        <v>8</v>
      </c>
      <c r="C172" s="66">
        <v>8</v>
      </c>
      <c r="D172" s="210" t="s">
        <v>892</v>
      </c>
      <c r="E172" s="210"/>
      <c r="F172" s="124"/>
      <c r="G172" s="150" t="s">
        <v>1251</v>
      </c>
      <c r="H172" s="151">
        <v>25</v>
      </c>
      <c r="I172" s="67" t="s">
        <v>1319</v>
      </c>
      <c r="J172" s="67" t="s">
        <v>1243</v>
      </c>
      <c r="K172" s="67" t="s">
        <v>1629</v>
      </c>
      <c r="L172" s="67" t="s">
        <v>1046</v>
      </c>
      <c r="M172" s="67" t="s">
        <v>1247</v>
      </c>
      <c r="N172" s="124" t="s">
        <v>775</v>
      </c>
      <c r="O172" s="124" t="s">
        <v>1567</v>
      </c>
      <c r="P172" s="124" t="s">
        <v>1257</v>
      </c>
      <c r="Q172" s="124" t="s">
        <v>1248</v>
      </c>
      <c r="R172" s="124" t="s">
        <v>960</v>
      </c>
      <c r="S172" s="150" t="s">
        <v>1249</v>
      </c>
      <c r="T172" s="61"/>
    </row>
    <row r="173" spans="1:20" customFormat="1" ht="45.75" customHeight="1">
      <c r="A173" s="64">
        <v>8.4</v>
      </c>
      <c r="B173" s="65">
        <v>8</v>
      </c>
      <c r="C173" s="66">
        <v>11</v>
      </c>
      <c r="D173" s="210" t="s">
        <v>892</v>
      </c>
      <c r="E173" s="210"/>
      <c r="F173" s="124"/>
      <c r="G173" s="155" t="s">
        <v>1252</v>
      </c>
      <c r="H173" s="124"/>
      <c r="I173" s="67" t="s">
        <v>1417</v>
      </c>
      <c r="J173" s="67" t="s">
        <v>1790</v>
      </c>
      <c r="K173" s="67" t="s">
        <v>1790</v>
      </c>
      <c r="L173" s="67" t="s">
        <v>1815</v>
      </c>
      <c r="M173" s="67" t="s">
        <v>1791</v>
      </c>
      <c r="N173" s="124" t="s">
        <v>766</v>
      </c>
      <c r="O173" s="124" t="s">
        <v>727</v>
      </c>
      <c r="P173" s="124" t="s">
        <v>1257</v>
      </c>
      <c r="Q173" s="124" t="s">
        <v>1258</v>
      </c>
      <c r="R173" s="124" t="s">
        <v>960</v>
      </c>
      <c r="S173" s="67"/>
      <c r="T173" s="61"/>
    </row>
    <row r="174" spans="1:20" customFormat="1" ht="158.25" customHeight="1">
      <c r="A174" s="64">
        <v>8.4</v>
      </c>
      <c r="B174" s="65">
        <v>8</v>
      </c>
      <c r="C174" s="172" t="s">
        <v>1955</v>
      </c>
      <c r="D174" s="211" t="s">
        <v>892</v>
      </c>
      <c r="E174" s="211"/>
      <c r="F174" s="153"/>
      <c r="G174" s="155" t="s">
        <v>1252</v>
      </c>
      <c r="H174" s="153"/>
      <c r="I174" s="152" t="s">
        <v>1255</v>
      </c>
      <c r="J174" s="152" t="s">
        <v>722</v>
      </c>
      <c r="K174" s="67" t="s">
        <v>1256</v>
      </c>
      <c r="L174" s="152" t="s">
        <v>1815</v>
      </c>
      <c r="M174" s="152" t="s">
        <v>1814</v>
      </c>
      <c r="N174" s="153" t="s">
        <v>764</v>
      </c>
      <c r="O174" s="153" t="s">
        <v>1847</v>
      </c>
      <c r="P174" s="153" t="s">
        <v>1257</v>
      </c>
      <c r="Q174" s="153" t="s">
        <v>1258</v>
      </c>
      <c r="R174" s="153" t="s">
        <v>960</v>
      </c>
      <c r="S174" s="152" t="s">
        <v>975</v>
      </c>
      <c r="T174" s="61"/>
    </row>
  </sheetData>
  <autoFilter ref="A1:S174" xr:uid="{FD0B6446-105C-4693-A8F3-039FE527D5A7}">
    <filterColumn colId="3" showButton="0"/>
  </autoFilter>
  <mergeCells count="25">
    <mergeCell ref="D172:E172"/>
    <mergeCell ref="D173:E173"/>
    <mergeCell ref="D174:E174"/>
    <mergeCell ref="D167:E167"/>
    <mergeCell ref="D168:E168"/>
    <mergeCell ref="D169:E169"/>
    <mergeCell ref="D170:E170"/>
    <mergeCell ref="D171:E171"/>
    <mergeCell ref="D166:E166"/>
    <mergeCell ref="D155:E155"/>
    <mergeCell ref="D156:E156"/>
    <mergeCell ref="D157:E157"/>
    <mergeCell ref="D158:E158"/>
    <mergeCell ref="D159:E159"/>
    <mergeCell ref="D160:E160"/>
    <mergeCell ref="D161:E161"/>
    <mergeCell ref="D162:E162"/>
    <mergeCell ref="D163:E163"/>
    <mergeCell ref="D164:E164"/>
    <mergeCell ref="D165:E165"/>
    <mergeCell ref="D1:E1"/>
    <mergeCell ref="D151:E151"/>
    <mergeCell ref="D152:E152"/>
    <mergeCell ref="D153:E153"/>
    <mergeCell ref="D154:E154"/>
  </mergeCells>
  <hyperlinks>
    <hyperlink ref="M4" location="_ftn1" display="_ftn1" xr:uid="{671CA5D2-344B-4245-BDDA-7B823C6FDDA0}"/>
    <hyperlink ref="I48" location="_ftn1" display="_ftn1" xr:uid="{C761D7CC-B30B-43A4-A61E-1DF8C092113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6"/>
  <sheetViews>
    <sheetView topLeftCell="H1" zoomScaleNormal="100" workbookViewId="0">
      <selection activeCell="M25" sqref="M25"/>
    </sheetView>
  </sheetViews>
  <sheetFormatPr baseColWidth="10" defaultColWidth="8.83203125" defaultRowHeight="15"/>
  <cols>
    <col min="1" max="1" width="39.33203125" customWidth="1"/>
    <col min="2" max="2" width="16.6640625" customWidth="1"/>
    <col min="10" max="10" width="47.5" bestFit="1" customWidth="1"/>
    <col min="16" max="16" width="14.83203125" customWidth="1"/>
    <col min="18" max="18" width="15.1640625" customWidth="1"/>
    <col min="25" max="25" width="16.1640625" customWidth="1"/>
  </cols>
  <sheetData>
    <row r="1" spans="1:30" ht="54.75" customHeight="1">
      <c r="A1" s="4" t="s">
        <v>5</v>
      </c>
      <c r="B1" s="5" t="s">
        <v>972</v>
      </c>
      <c r="J1" s="147" t="s">
        <v>1054</v>
      </c>
      <c r="L1" s="147" t="s">
        <v>1057</v>
      </c>
      <c r="M1" s="147"/>
      <c r="P1" s="147" t="s">
        <v>1973</v>
      </c>
      <c r="Q1" s="147"/>
      <c r="R1" s="147" t="s">
        <v>1976</v>
      </c>
      <c r="S1" s="147"/>
      <c r="T1" s="147" t="s">
        <v>1961</v>
      </c>
      <c r="U1" s="147"/>
      <c r="V1" s="147" t="s">
        <v>1978</v>
      </c>
      <c r="W1" s="147"/>
      <c r="Y1" s="179" t="s">
        <v>1981</v>
      </c>
      <c r="AD1" s="180" t="s">
        <v>1986</v>
      </c>
    </row>
    <row r="2" spans="1:30" ht="15.75" customHeight="1">
      <c r="A2" s="6" t="s">
        <v>16</v>
      </c>
      <c r="B2" s="7" t="s">
        <v>731</v>
      </c>
      <c r="J2" s="7" t="s">
        <v>727</v>
      </c>
      <c r="L2" s="7" t="s">
        <v>1058</v>
      </c>
      <c r="P2" s="7" t="s">
        <v>1974</v>
      </c>
      <c r="R2" s="7" t="s">
        <v>1966</v>
      </c>
      <c r="T2" s="7" t="s">
        <v>1971</v>
      </c>
      <c r="V2" s="7" t="s">
        <v>1979</v>
      </c>
      <c r="Y2" t="s">
        <v>1982</v>
      </c>
    </row>
    <row r="3" spans="1:30">
      <c r="A3" s="6" t="s">
        <v>56</v>
      </c>
      <c r="B3" s="7" t="s">
        <v>732</v>
      </c>
      <c r="J3" s="7" t="s">
        <v>726</v>
      </c>
      <c r="L3" s="7" t="s">
        <v>1170</v>
      </c>
      <c r="O3" s="177"/>
      <c r="P3" s="7" t="s">
        <v>1962</v>
      </c>
      <c r="R3" s="7" t="s">
        <v>1967</v>
      </c>
      <c r="T3" s="7" t="s">
        <v>1970</v>
      </c>
      <c r="V3" s="7" t="s">
        <v>1972</v>
      </c>
      <c r="Y3" t="s">
        <v>1983</v>
      </c>
      <c r="AD3" t="s">
        <v>1987</v>
      </c>
    </row>
    <row r="4" spans="1:30">
      <c r="A4" s="6" t="s">
        <v>85</v>
      </c>
      <c r="B4" s="7" t="s">
        <v>733</v>
      </c>
      <c r="J4" s="7" t="s">
        <v>728</v>
      </c>
      <c r="L4" s="7" t="s">
        <v>1956</v>
      </c>
      <c r="O4" s="178"/>
      <c r="P4" s="7" t="s">
        <v>1963</v>
      </c>
      <c r="R4" s="7" t="s">
        <v>1968</v>
      </c>
      <c r="Y4" t="s">
        <v>1984</v>
      </c>
      <c r="AD4" t="s">
        <v>1988</v>
      </c>
    </row>
    <row r="5" spans="1:30">
      <c r="A5" s="6" t="s">
        <v>107</v>
      </c>
      <c r="B5" s="7" t="s">
        <v>734</v>
      </c>
      <c r="L5" s="7" t="s">
        <v>1178</v>
      </c>
      <c r="O5" s="176"/>
      <c r="P5" s="7" t="s">
        <v>1964</v>
      </c>
      <c r="R5" s="7" t="s">
        <v>1969</v>
      </c>
      <c r="Y5" t="s">
        <v>1985</v>
      </c>
      <c r="AD5" t="s">
        <v>1989</v>
      </c>
    </row>
    <row r="6" spans="1:30">
      <c r="A6" s="6" t="s">
        <v>131</v>
      </c>
      <c r="B6" s="7" t="s">
        <v>735</v>
      </c>
      <c r="L6" s="7" t="s">
        <v>1188</v>
      </c>
      <c r="O6" s="177"/>
      <c r="P6" s="7" t="s">
        <v>1965</v>
      </c>
      <c r="R6" s="7" t="s">
        <v>1977</v>
      </c>
      <c r="AD6" t="s">
        <v>1990</v>
      </c>
    </row>
    <row r="7" spans="1:30">
      <c r="A7" s="6" t="s">
        <v>153</v>
      </c>
      <c r="B7" s="7" t="s">
        <v>736</v>
      </c>
      <c r="L7" s="7" t="s">
        <v>1241</v>
      </c>
      <c r="P7" s="7" t="s">
        <v>1975</v>
      </c>
    </row>
    <row r="8" spans="1:30">
      <c r="A8" s="6" t="s">
        <v>169</v>
      </c>
      <c r="B8" s="7" t="s">
        <v>737</v>
      </c>
      <c r="L8" s="7" t="s">
        <v>1957</v>
      </c>
      <c r="R8" s="177"/>
    </row>
    <row r="9" spans="1:30">
      <c r="A9" s="6" t="s">
        <v>189</v>
      </c>
      <c r="B9" s="7" t="s">
        <v>738</v>
      </c>
    </row>
    <row r="10" spans="1:30">
      <c r="A10" s="6" t="s">
        <v>208</v>
      </c>
      <c r="B10" s="7" t="s">
        <v>739</v>
      </c>
    </row>
    <row r="11" spans="1:30">
      <c r="A11" s="6" t="s">
        <v>226</v>
      </c>
      <c r="B11" s="7" t="s">
        <v>740</v>
      </c>
    </row>
    <row r="12" spans="1:30">
      <c r="A12" s="6" t="s">
        <v>253</v>
      </c>
      <c r="B12" s="7" t="s">
        <v>741</v>
      </c>
    </row>
    <row r="13" spans="1:30">
      <c r="A13" s="6" t="s">
        <v>268</v>
      </c>
      <c r="B13" s="7" t="s">
        <v>742</v>
      </c>
    </row>
    <row r="14" spans="1:30">
      <c r="A14" s="6" t="s">
        <v>886</v>
      </c>
      <c r="B14" s="7" t="s">
        <v>887</v>
      </c>
      <c r="K14" s="174"/>
    </row>
    <row r="15" spans="1:30">
      <c r="A15" s="6" t="s">
        <v>310</v>
      </c>
      <c r="B15" s="7" t="s">
        <v>743</v>
      </c>
      <c r="K15" s="174"/>
    </row>
    <row r="16" spans="1:30">
      <c r="A16" s="6" t="s">
        <v>26</v>
      </c>
      <c r="B16" s="7" t="s">
        <v>744</v>
      </c>
      <c r="K16" s="174"/>
    </row>
    <row r="17" spans="1:11">
      <c r="A17" s="6" t="s">
        <v>113</v>
      </c>
      <c r="B17" s="7" t="s">
        <v>745</v>
      </c>
      <c r="K17" s="174"/>
    </row>
    <row r="18" spans="1:11">
      <c r="A18" s="6"/>
      <c r="B18" s="8"/>
      <c r="K18" s="174"/>
    </row>
    <row r="19" spans="1:11">
      <c r="K19" s="174"/>
    </row>
    <row r="20" spans="1:11">
      <c r="K20" s="174"/>
    </row>
    <row r="21" spans="1:11">
      <c r="K21" s="174"/>
    </row>
    <row r="22" spans="1:11">
      <c r="K22" s="174"/>
    </row>
    <row r="23" spans="1:11">
      <c r="A23" s="4" t="s">
        <v>725</v>
      </c>
      <c r="K23" s="174"/>
    </row>
    <row r="24" spans="1:11">
      <c r="A24" s="9" t="s">
        <v>727</v>
      </c>
      <c r="K24" s="174"/>
    </row>
    <row r="25" spans="1:11">
      <c r="A25" s="9" t="s">
        <v>728</v>
      </c>
      <c r="K25" s="174"/>
    </row>
    <row r="26" spans="1:11">
      <c r="A26" s="9" t="s">
        <v>726</v>
      </c>
      <c r="K26" s="174"/>
    </row>
    <row r="27" spans="1:11">
      <c r="A27" s="9"/>
    </row>
    <row r="28" spans="1:11">
      <c r="A28" s="9"/>
    </row>
    <row r="29" spans="1:11">
      <c r="A29" s="4" t="s">
        <v>973</v>
      </c>
      <c r="B29" s="4" t="s">
        <v>972</v>
      </c>
    </row>
    <row r="30" spans="1:11">
      <c r="A30" s="9" t="s">
        <v>824</v>
      </c>
      <c r="B30" s="10" t="s">
        <v>757</v>
      </c>
      <c r="C30" s="11"/>
      <c r="D30" s="11"/>
      <c r="E30" s="11"/>
      <c r="F30" s="11"/>
      <c r="G30" s="11"/>
    </row>
    <row r="31" spans="1:11">
      <c r="A31" s="9" t="s">
        <v>756</v>
      </c>
      <c r="B31" s="10" t="s">
        <v>758</v>
      </c>
      <c r="C31" s="11"/>
      <c r="D31" s="11"/>
      <c r="E31" s="11"/>
      <c r="F31" s="11"/>
      <c r="G31" s="11"/>
    </row>
    <row r="32" spans="1:11">
      <c r="A32" s="9" t="s">
        <v>754</v>
      </c>
      <c r="B32" s="10" t="s">
        <v>759</v>
      </c>
      <c r="C32" s="11"/>
      <c r="D32" s="11"/>
      <c r="E32" s="11"/>
      <c r="F32" s="11"/>
      <c r="G32" s="11"/>
    </row>
    <row r="33" spans="1:7">
      <c r="A33" s="9"/>
      <c r="B33" s="10"/>
      <c r="C33" s="10"/>
      <c r="D33" s="10"/>
      <c r="E33" s="10"/>
      <c r="F33" s="10"/>
      <c r="G33" s="10"/>
    </row>
    <row r="34" spans="1:7">
      <c r="A34" s="9"/>
      <c r="B34" s="10"/>
      <c r="C34" s="10"/>
      <c r="D34" s="10"/>
      <c r="E34" s="10"/>
      <c r="F34" s="10"/>
      <c r="G34" s="10"/>
    </row>
    <row r="35" spans="1:7">
      <c r="A35" s="9"/>
      <c r="B35" s="10"/>
      <c r="C35" s="10"/>
      <c r="D35" s="10"/>
      <c r="E35" s="10"/>
      <c r="F35" s="10"/>
      <c r="G35" s="10"/>
    </row>
    <row r="37" spans="1:7">
      <c r="A37" s="4" t="s">
        <v>773</v>
      </c>
      <c r="B37" s="4" t="s">
        <v>972</v>
      </c>
    </row>
    <row r="38" spans="1:7">
      <c r="A38" s="9" t="s">
        <v>766</v>
      </c>
      <c r="B38" s="6" t="s">
        <v>747</v>
      </c>
    </row>
    <row r="39" spans="1:7">
      <c r="A39" s="9" t="s">
        <v>764</v>
      </c>
      <c r="B39" s="6" t="s">
        <v>748</v>
      </c>
    </row>
    <row r="40" spans="1:7">
      <c r="A40" s="9" t="s">
        <v>765</v>
      </c>
      <c r="B40" s="6" t="s">
        <v>749</v>
      </c>
    </row>
    <row r="41" spans="1:7">
      <c r="A41" s="9" t="s">
        <v>767</v>
      </c>
      <c r="B41" s="6" t="s">
        <v>750</v>
      </c>
    </row>
    <row r="42" spans="1:7">
      <c r="A42" s="9" t="s">
        <v>768</v>
      </c>
      <c r="B42" s="6" t="s">
        <v>172</v>
      </c>
    </row>
    <row r="43" spans="1:7">
      <c r="A43" s="9" t="s">
        <v>769</v>
      </c>
      <c r="B43" s="6" t="s">
        <v>751</v>
      </c>
    </row>
    <row r="44" spans="1:7">
      <c r="A44" s="9" t="s">
        <v>770</v>
      </c>
      <c r="B44" s="6" t="s">
        <v>752</v>
      </c>
    </row>
    <row r="45" spans="1:7">
      <c r="A45" s="9" t="s">
        <v>771</v>
      </c>
      <c r="B45" s="6" t="s">
        <v>44</v>
      </c>
    </row>
    <row r="46" spans="1:7">
      <c r="A46" s="9" t="s">
        <v>772</v>
      </c>
      <c r="B46" s="6" t="s">
        <v>753</v>
      </c>
    </row>
    <row r="47" spans="1:7">
      <c r="A47" s="9" t="s">
        <v>882</v>
      </c>
      <c r="B47" s="6" t="s">
        <v>881</v>
      </c>
    </row>
    <row r="48" spans="1:7">
      <c r="A48" s="9" t="s">
        <v>761</v>
      </c>
      <c r="B48" s="6" t="s">
        <v>760</v>
      </c>
      <c r="C48" s="6"/>
      <c r="D48" s="6"/>
      <c r="E48" s="6"/>
      <c r="F48" s="6"/>
      <c r="G48" s="6"/>
    </row>
    <row r="49" spans="1:8">
      <c r="A49" s="9" t="s">
        <v>762</v>
      </c>
      <c r="B49" s="6" t="s">
        <v>763</v>
      </c>
    </row>
    <row r="50" spans="1:8">
      <c r="A50" s="9" t="s">
        <v>8</v>
      </c>
      <c r="B50" s="9" t="s">
        <v>899</v>
      </c>
    </row>
    <row r="51" spans="1:8">
      <c r="A51" s="9"/>
      <c r="B51" s="9"/>
    </row>
    <row r="52" spans="1:8">
      <c r="A52" s="4" t="s">
        <v>793</v>
      </c>
      <c r="B52" s="4" t="s">
        <v>972</v>
      </c>
    </row>
    <row r="53" spans="1:8">
      <c r="A53" s="23" t="s">
        <v>869</v>
      </c>
      <c r="B53" s="9" t="s">
        <v>873</v>
      </c>
      <c r="H53" s="23" t="s">
        <v>861</v>
      </c>
    </row>
    <row r="54" spans="1:8">
      <c r="A54" s="23" t="s">
        <v>862</v>
      </c>
      <c r="B54" s="9" t="s">
        <v>866</v>
      </c>
      <c r="H54" s="23" t="s">
        <v>862</v>
      </c>
    </row>
    <row r="55" spans="1:8">
      <c r="A55" s="23" t="s">
        <v>868</v>
      </c>
      <c r="B55" s="9" t="s">
        <v>867</v>
      </c>
      <c r="H55" s="23" t="s">
        <v>863</v>
      </c>
    </row>
    <row r="56" spans="1:8">
      <c r="A56" s="23" t="s">
        <v>872</v>
      </c>
      <c r="B56" s="9" t="s">
        <v>874</v>
      </c>
      <c r="H56" s="23" t="s">
        <v>864</v>
      </c>
    </row>
    <row r="57" spans="1:8">
      <c r="A57" s="23" t="s">
        <v>870</v>
      </c>
      <c r="B57" s="9" t="s">
        <v>871</v>
      </c>
      <c r="H57" s="23" t="s">
        <v>865</v>
      </c>
    </row>
    <row r="60" spans="1:8">
      <c r="A60" s="57" t="s">
        <v>774</v>
      </c>
      <c r="B60" s="4" t="s">
        <v>972</v>
      </c>
      <c r="C60" s="57"/>
    </row>
    <row r="61" spans="1:8" ht="18" customHeight="1">
      <c r="A61" s="6" t="s">
        <v>775</v>
      </c>
      <c r="B61" s="6" t="s">
        <v>775</v>
      </c>
    </row>
    <row r="62" spans="1:8" ht="17.5" customHeight="1">
      <c r="A62" s="6" t="s">
        <v>783</v>
      </c>
      <c r="B62" s="6" t="s">
        <v>760</v>
      </c>
    </row>
    <row r="63" spans="1:8">
      <c r="A63" s="6" t="s">
        <v>785</v>
      </c>
      <c r="B63" s="6" t="s">
        <v>776</v>
      </c>
    </row>
    <row r="64" spans="1:8">
      <c r="A64" s="6" t="s">
        <v>787</v>
      </c>
      <c r="B64" s="6" t="s">
        <v>777</v>
      </c>
    </row>
    <row r="65" spans="1:2">
      <c r="A65" s="6" t="s">
        <v>786</v>
      </c>
      <c r="B65" s="6" t="s">
        <v>778</v>
      </c>
    </row>
    <row r="66" spans="1:2">
      <c r="A66" s="6" t="s">
        <v>788</v>
      </c>
      <c r="B66" s="6" t="s">
        <v>750</v>
      </c>
    </row>
    <row r="67" spans="1:2">
      <c r="A67" s="6" t="s">
        <v>789</v>
      </c>
      <c r="B67" s="6" t="s">
        <v>779</v>
      </c>
    </row>
    <row r="68" spans="1:2">
      <c r="A68" s="6" t="s">
        <v>790</v>
      </c>
      <c r="B68" s="6" t="s">
        <v>780</v>
      </c>
    </row>
    <row r="69" spans="1:2">
      <c r="A69" s="6" t="s">
        <v>791</v>
      </c>
      <c r="B69" s="6" t="s">
        <v>781</v>
      </c>
    </row>
    <row r="70" spans="1:2">
      <c r="A70" s="6" t="s">
        <v>792</v>
      </c>
      <c r="B70" s="6" t="s">
        <v>782</v>
      </c>
    </row>
    <row r="73" spans="1:2">
      <c r="A73" s="57" t="s">
        <v>794</v>
      </c>
      <c r="B73" s="57" t="s">
        <v>972</v>
      </c>
    </row>
    <row r="74" spans="1:2">
      <c r="A74" s="6" t="s">
        <v>959</v>
      </c>
      <c r="B74" s="6" t="s">
        <v>959</v>
      </c>
    </row>
    <row r="75" spans="1:2">
      <c r="A75" s="6" t="s">
        <v>960</v>
      </c>
      <c r="B75" s="6" t="s">
        <v>960</v>
      </c>
    </row>
    <row r="76" spans="1:2">
      <c r="A76" s="6" t="s">
        <v>961</v>
      </c>
      <c r="B76" s="6" t="s">
        <v>961</v>
      </c>
    </row>
  </sheetData>
  <dataValidations disablePrompts="1" count="1">
    <dataValidation type="textLength" operator="greaterThan" allowBlank="1" showInputMessage="1" showErrorMessage="1" sqref="A53:A57 H53:H57" xr:uid="{EB444AC8-7D2E-4AC4-8460-5F5C4ED4CE8A}">
      <formula1>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E3928-B5DD-44CE-ACAB-EB23E17C87E1}">
  <dimension ref="A1:C14"/>
  <sheetViews>
    <sheetView showGridLines="0" workbookViewId="0">
      <selection activeCell="C31" sqref="C31"/>
    </sheetView>
  </sheetViews>
  <sheetFormatPr baseColWidth="10" defaultColWidth="8.83203125" defaultRowHeight="15"/>
  <cols>
    <col min="1" max="3" width="28.1640625" customWidth="1"/>
  </cols>
  <sheetData>
    <row r="1" spans="1:3">
      <c r="A1" s="25" t="s">
        <v>921</v>
      </c>
      <c r="B1" s="25" t="s">
        <v>888</v>
      </c>
      <c r="C1" s="25" t="s">
        <v>746</v>
      </c>
    </row>
    <row r="2" spans="1:3">
      <c r="A2" s="31" t="s">
        <v>766</v>
      </c>
      <c r="B2" s="32" t="s">
        <v>896</v>
      </c>
      <c r="C2" s="31">
        <v>1</v>
      </c>
    </row>
    <row r="3" spans="1:3">
      <c r="A3" s="31" t="s">
        <v>764</v>
      </c>
      <c r="B3" s="32" t="s">
        <v>896</v>
      </c>
      <c r="C3" s="31">
        <v>0.3</v>
      </c>
    </row>
    <row r="4" spans="1:3">
      <c r="A4" s="31" t="s">
        <v>765</v>
      </c>
      <c r="B4" s="32" t="s">
        <v>896</v>
      </c>
      <c r="C4" s="31">
        <v>0.3</v>
      </c>
    </row>
    <row r="5" spans="1:3">
      <c r="A5" s="31" t="s">
        <v>767</v>
      </c>
      <c r="B5" s="32" t="s">
        <v>896</v>
      </c>
      <c r="C5" s="31">
        <v>0.7</v>
      </c>
    </row>
    <row r="6" spans="1:3">
      <c r="A6" s="31" t="s">
        <v>768</v>
      </c>
      <c r="B6" s="32" t="s">
        <v>896</v>
      </c>
      <c r="C6" s="31">
        <v>1</v>
      </c>
    </row>
    <row r="7" spans="1:3">
      <c r="A7" s="31" t="s">
        <v>769</v>
      </c>
      <c r="B7" s="32" t="s">
        <v>896</v>
      </c>
      <c r="C7" s="31">
        <v>0.3</v>
      </c>
    </row>
    <row r="8" spans="1:3">
      <c r="A8" s="31" t="s">
        <v>770</v>
      </c>
      <c r="B8" s="32" t="s">
        <v>896</v>
      </c>
      <c r="C8" s="31">
        <v>0.4</v>
      </c>
    </row>
    <row r="9" spans="1:3">
      <c r="A9" s="31" t="s">
        <v>771</v>
      </c>
      <c r="B9" s="32" t="s">
        <v>896</v>
      </c>
      <c r="C9" s="31">
        <v>0.7</v>
      </c>
    </row>
    <row r="10" spans="1:3">
      <c r="A10" s="31" t="s">
        <v>772</v>
      </c>
      <c r="B10" s="32" t="s">
        <v>896</v>
      </c>
      <c r="C10" s="31">
        <v>0.5</v>
      </c>
    </row>
    <row r="11" spans="1:3">
      <c r="A11" s="31" t="s">
        <v>882</v>
      </c>
      <c r="B11" s="32" t="s">
        <v>896</v>
      </c>
      <c r="C11" s="31">
        <v>0.7</v>
      </c>
    </row>
    <row r="12" spans="1:3">
      <c r="A12" s="9"/>
      <c r="B12" s="9"/>
    </row>
    <row r="13" spans="1:3">
      <c r="A13" s="9"/>
      <c r="B13" s="9"/>
    </row>
    <row r="14" spans="1:3">
      <c r="A14" s="9"/>
      <c r="B14" s="9"/>
    </row>
  </sheetData>
  <pageMargins left="0.7" right="0.7" top="0.75" bottom="0.75" header="0.3" footer="0.3"/>
  <pageSetup orientation="portrait"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DF7AB-61AF-4117-BAC5-1959E709AB30}">
  <dimension ref="A1:B5"/>
  <sheetViews>
    <sheetView showGridLines="0" workbookViewId="0">
      <selection activeCell="J28" sqref="J28"/>
    </sheetView>
  </sheetViews>
  <sheetFormatPr baseColWidth="10" defaultColWidth="8.83203125" defaultRowHeight="15"/>
  <cols>
    <col min="1" max="1" width="32.6640625" customWidth="1"/>
    <col min="2" max="2" width="19.83203125" customWidth="1"/>
  </cols>
  <sheetData>
    <row r="1" spans="1:2">
      <c r="A1" s="26" t="s">
        <v>920</v>
      </c>
      <c r="B1" s="27" t="s">
        <v>746</v>
      </c>
    </row>
    <row r="2" spans="1:2">
      <c r="A2" s="28" t="s">
        <v>916</v>
      </c>
      <c r="B2" s="30">
        <v>0.3</v>
      </c>
    </row>
    <row r="3" spans="1:2">
      <c r="A3" s="28" t="s">
        <v>917</v>
      </c>
      <c r="B3" s="30">
        <v>0.2</v>
      </c>
    </row>
    <row r="4" spans="1:2">
      <c r="A4" s="28" t="s">
        <v>918</v>
      </c>
      <c r="B4" s="30">
        <v>0.3</v>
      </c>
    </row>
    <row r="5" spans="1:2">
      <c r="A5" s="28" t="s">
        <v>919</v>
      </c>
      <c r="B5" s="30">
        <v>0.2</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111C3-8A38-445E-9AB4-F21DFD88DCF8}">
  <dimension ref="A1:G44"/>
  <sheetViews>
    <sheetView workbookViewId="0">
      <selection activeCell="F33" sqref="F33"/>
    </sheetView>
  </sheetViews>
  <sheetFormatPr baseColWidth="10" defaultColWidth="8.83203125" defaultRowHeight="34.5" customHeight="1"/>
  <cols>
    <col min="1" max="1" width="16.6640625" customWidth="1"/>
    <col min="2" max="2" width="35.83203125" customWidth="1"/>
    <col min="3" max="3" width="7.5" customWidth="1"/>
    <col min="4" max="4" width="90" customWidth="1"/>
    <col min="5" max="5" width="8.83203125" customWidth="1"/>
    <col min="6" max="6" width="90.1640625" customWidth="1"/>
    <col min="7" max="7" width="71" customWidth="1"/>
  </cols>
  <sheetData>
    <row r="1" spans="1:7" ht="34.5" customHeight="1" thickBot="1">
      <c r="A1" s="126" t="s">
        <v>984</v>
      </c>
      <c r="B1" s="126"/>
      <c r="C1" s="126"/>
      <c r="D1" s="126"/>
      <c r="E1" s="126"/>
    </row>
    <row r="2" spans="1:7" ht="18" customHeight="1" thickTop="1">
      <c r="A2" s="127" t="s">
        <v>985</v>
      </c>
      <c r="B2" s="127" t="s">
        <v>986</v>
      </c>
      <c r="C2" s="127" t="s">
        <v>987</v>
      </c>
      <c r="D2" s="127" t="s">
        <v>988</v>
      </c>
      <c r="E2" s="127"/>
      <c r="F2" s="127"/>
      <c r="G2" s="127"/>
    </row>
    <row r="3" spans="1:7" ht="34.5" customHeight="1">
      <c r="A3" s="128" t="s">
        <v>989</v>
      </c>
      <c r="B3" s="129" t="s">
        <v>990</v>
      </c>
      <c r="C3" s="130" t="s">
        <v>11</v>
      </c>
      <c r="D3" s="131" t="s">
        <v>991</v>
      </c>
      <c r="E3" s="127"/>
      <c r="F3" s="131"/>
      <c r="G3" s="131"/>
    </row>
    <row r="4" spans="1:7" ht="34.5" customHeight="1">
      <c r="A4" s="132" t="s">
        <v>989</v>
      </c>
      <c r="B4" s="133" t="s">
        <v>990</v>
      </c>
      <c r="C4" s="134" t="s">
        <v>54</v>
      </c>
      <c r="D4" s="135" t="s">
        <v>992</v>
      </c>
      <c r="E4" s="127"/>
      <c r="F4" s="131"/>
      <c r="G4" s="144"/>
    </row>
    <row r="5" spans="1:7" ht="34.5" customHeight="1">
      <c r="A5" s="132"/>
      <c r="B5" s="133"/>
      <c r="C5" s="134"/>
      <c r="D5" s="135"/>
      <c r="E5" s="127"/>
      <c r="F5" s="131"/>
      <c r="G5" s="131"/>
    </row>
    <row r="6" spans="1:7" ht="34.5" customHeight="1">
      <c r="A6" s="132" t="s">
        <v>989</v>
      </c>
      <c r="B6" s="133" t="s">
        <v>990</v>
      </c>
      <c r="C6" s="134" t="s">
        <v>83</v>
      </c>
      <c r="D6" s="135" t="s">
        <v>993</v>
      </c>
      <c r="E6" s="127"/>
      <c r="F6" s="131"/>
      <c r="G6" s="144"/>
    </row>
    <row r="7" spans="1:7" ht="34.5" customHeight="1">
      <c r="A7" s="132" t="s">
        <v>989</v>
      </c>
      <c r="B7" s="133" t="s">
        <v>990</v>
      </c>
      <c r="C7" s="134" t="s">
        <v>106</v>
      </c>
      <c r="D7" s="135" t="s">
        <v>994</v>
      </c>
      <c r="E7" s="127"/>
      <c r="F7" s="131"/>
      <c r="G7" s="144"/>
    </row>
    <row r="8" spans="1:7" ht="34.5" customHeight="1">
      <c r="A8" s="132" t="s">
        <v>989</v>
      </c>
      <c r="B8" s="133" t="s">
        <v>990</v>
      </c>
      <c r="C8" s="134" t="s">
        <v>129</v>
      </c>
      <c r="D8" s="135" t="s">
        <v>995</v>
      </c>
      <c r="E8" s="127"/>
      <c r="F8" s="131"/>
      <c r="G8" s="131"/>
    </row>
    <row r="9" spans="1:7" ht="34.5" customHeight="1">
      <c r="A9" s="132" t="s">
        <v>989</v>
      </c>
      <c r="B9" s="133" t="s">
        <v>990</v>
      </c>
      <c r="C9" s="134" t="s">
        <v>150</v>
      </c>
      <c r="D9" s="135" t="s">
        <v>996</v>
      </c>
      <c r="E9" s="127"/>
      <c r="F9" s="131"/>
      <c r="G9" s="131"/>
    </row>
    <row r="10" spans="1:7" ht="34.5" customHeight="1">
      <c r="A10" s="132" t="s">
        <v>989</v>
      </c>
      <c r="B10" s="133" t="s">
        <v>990</v>
      </c>
      <c r="C10" s="134" t="s">
        <v>167</v>
      </c>
      <c r="D10" s="135" t="s">
        <v>997</v>
      </c>
      <c r="E10" s="127"/>
      <c r="F10" s="131"/>
      <c r="G10" s="144"/>
    </row>
    <row r="11" spans="1:7" ht="34.5" customHeight="1">
      <c r="A11" s="132" t="s">
        <v>989</v>
      </c>
      <c r="B11" s="133" t="s">
        <v>990</v>
      </c>
      <c r="C11" s="134" t="s">
        <v>187</v>
      </c>
      <c r="D11" s="135" t="s">
        <v>998</v>
      </c>
      <c r="E11" s="127"/>
      <c r="F11" s="131"/>
      <c r="G11" s="131"/>
    </row>
    <row r="12" spans="1:7" ht="34.5" customHeight="1">
      <c r="A12" s="132"/>
      <c r="B12" s="133"/>
      <c r="C12" s="134"/>
      <c r="D12" s="135"/>
      <c r="E12" s="127"/>
      <c r="F12" s="145"/>
    </row>
    <row r="13" spans="1:7" ht="34.5" customHeight="1">
      <c r="A13" s="132" t="s">
        <v>989</v>
      </c>
      <c r="B13" s="133" t="s">
        <v>990</v>
      </c>
      <c r="C13" s="134" t="s">
        <v>206</v>
      </c>
      <c r="D13" s="135" t="s">
        <v>999</v>
      </c>
      <c r="E13" s="127"/>
      <c r="F13" s="131"/>
      <c r="G13" s="131"/>
    </row>
    <row r="14" spans="1:7" ht="60" customHeight="1">
      <c r="A14" s="132" t="s">
        <v>989</v>
      </c>
      <c r="B14" s="133" t="s">
        <v>990</v>
      </c>
      <c r="C14" s="134" t="s">
        <v>224</v>
      </c>
      <c r="D14" s="135" t="s">
        <v>1000</v>
      </c>
      <c r="E14" s="127"/>
      <c r="F14" s="131"/>
      <c r="G14" s="131"/>
    </row>
    <row r="15" spans="1:7" ht="34.5" customHeight="1">
      <c r="A15" s="132" t="s">
        <v>989</v>
      </c>
      <c r="B15" s="133" t="s">
        <v>990</v>
      </c>
      <c r="C15" s="134" t="s">
        <v>237</v>
      </c>
      <c r="D15" s="135" t="s">
        <v>1001</v>
      </c>
      <c r="E15" s="127"/>
      <c r="F15" s="131"/>
      <c r="G15" s="131"/>
    </row>
    <row r="16" spans="1:7" ht="34.5" customHeight="1">
      <c r="A16" s="132" t="s">
        <v>989</v>
      </c>
      <c r="B16" s="133" t="s">
        <v>990</v>
      </c>
      <c r="C16" s="134" t="s">
        <v>251</v>
      </c>
      <c r="D16" s="135" t="s">
        <v>1002</v>
      </c>
      <c r="E16" s="127"/>
      <c r="F16" s="131"/>
      <c r="G16" s="131"/>
    </row>
    <row r="17" spans="1:7" ht="34.5" customHeight="1">
      <c r="A17" s="132" t="s">
        <v>989</v>
      </c>
      <c r="B17" s="133" t="s">
        <v>990</v>
      </c>
      <c r="C17" s="134" t="s">
        <v>266</v>
      </c>
      <c r="D17" s="135" t="s">
        <v>1003</v>
      </c>
      <c r="E17" s="127"/>
      <c r="F17" s="131"/>
      <c r="G17" s="131"/>
    </row>
    <row r="18" spans="1:7" ht="34.5" customHeight="1">
      <c r="A18" s="132" t="s">
        <v>989</v>
      </c>
      <c r="B18" s="133" t="s">
        <v>990</v>
      </c>
      <c r="C18" s="134" t="s">
        <v>283</v>
      </c>
      <c r="D18" s="135" t="s">
        <v>1004</v>
      </c>
      <c r="E18" s="127"/>
      <c r="F18" s="131"/>
      <c r="G18" s="131"/>
    </row>
    <row r="19" spans="1:7" ht="34.5" customHeight="1">
      <c r="A19" s="132" t="s">
        <v>989</v>
      </c>
      <c r="B19" s="133" t="s">
        <v>990</v>
      </c>
      <c r="C19" s="134" t="s">
        <v>308</v>
      </c>
      <c r="D19" s="135" t="s">
        <v>1005</v>
      </c>
      <c r="E19" s="127"/>
      <c r="F19" s="131"/>
      <c r="G19" s="131"/>
    </row>
    <row r="20" spans="1:7" ht="34.5" customHeight="1">
      <c r="A20" s="132" t="s">
        <v>989</v>
      </c>
      <c r="B20" s="133" t="s">
        <v>1006</v>
      </c>
      <c r="C20" s="134" t="s">
        <v>324</v>
      </c>
      <c r="D20" s="135" t="s">
        <v>1007</v>
      </c>
      <c r="E20" s="127"/>
      <c r="F20" s="131"/>
      <c r="G20" s="131"/>
    </row>
    <row r="21" spans="1:7" ht="34.5" customHeight="1">
      <c r="A21" s="132" t="s">
        <v>989</v>
      </c>
      <c r="B21" s="133" t="s">
        <v>1006</v>
      </c>
      <c r="C21" s="134" t="s">
        <v>343</v>
      </c>
      <c r="D21" s="135" t="s">
        <v>1008</v>
      </c>
      <c r="E21" s="127"/>
      <c r="F21" s="131"/>
      <c r="G21" s="131"/>
    </row>
    <row r="22" spans="1:7" ht="44.25" customHeight="1">
      <c r="A22" s="132" t="s">
        <v>989</v>
      </c>
      <c r="B22" s="133" t="s">
        <v>1006</v>
      </c>
      <c r="C22" s="134" t="s">
        <v>358</v>
      </c>
      <c r="D22" s="135" t="s">
        <v>1009</v>
      </c>
      <c r="E22" s="127"/>
      <c r="F22" s="131"/>
      <c r="G22" s="131"/>
    </row>
    <row r="23" spans="1:7" ht="34.5" customHeight="1">
      <c r="A23" s="132" t="s">
        <v>989</v>
      </c>
      <c r="B23" s="133" t="s">
        <v>1010</v>
      </c>
      <c r="C23" s="134" t="s">
        <v>369</v>
      </c>
      <c r="D23" s="135" t="s">
        <v>1011</v>
      </c>
      <c r="E23" s="127"/>
      <c r="F23" s="131"/>
      <c r="G23" s="131"/>
    </row>
    <row r="24" spans="1:7" ht="34.5" customHeight="1">
      <c r="A24" s="132" t="s">
        <v>989</v>
      </c>
      <c r="B24" s="133" t="s">
        <v>1010</v>
      </c>
      <c r="C24" s="134" t="s">
        <v>385</v>
      </c>
      <c r="D24" s="135" t="s">
        <v>1012</v>
      </c>
      <c r="E24" s="127"/>
      <c r="F24" s="131"/>
      <c r="G24" s="131"/>
    </row>
    <row r="25" spans="1:7" ht="34.5" customHeight="1">
      <c r="A25" s="132" t="s">
        <v>989</v>
      </c>
      <c r="B25" s="133" t="s">
        <v>1010</v>
      </c>
      <c r="C25" s="134" t="s">
        <v>401</v>
      </c>
      <c r="D25" s="135" t="s">
        <v>1013</v>
      </c>
      <c r="E25" s="127"/>
      <c r="F25" s="131"/>
      <c r="G25" s="131"/>
    </row>
    <row r="26" spans="1:7" ht="34.5" customHeight="1">
      <c r="A26" s="136" t="s">
        <v>1014</v>
      </c>
      <c r="B26" s="137" t="s">
        <v>1015</v>
      </c>
      <c r="C26" s="138" t="s">
        <v>409</v>
      </c>
      <c r="D26" s="139" t="s">
        <v>1016</v>
      </c>
      <c r="E26" s="127"/>
      <c r="F26" s="131"/>
      <c r="G26" s="131"/>
    </row>
    <row r="27" spans="1:7" ht="34.5" customHeight="1">
      <c r="A27" s="136" t="s">
        <v>1014</v>
      </c>
      <c r="B27" s="137" t="s">
        <v>1015</v>
      </c>
      <c r="C27" s="138" t="s">
        <v>429</v>
      </c>
      <c r="D27" s="139" t="s">
        <v>1017</v>
      </c>
      <c r="E27" s="127"/>
      <c r="F27" s="131"/>
      <c r="G27" s="131"/>
    </row>
    <row r="28" spans="1:7" ht="34.5" customHeight="1">
      <c r="A28" s="136" t="s">
        <v>1014</v>
      </c>
      <c r="B28" s="137" t="s">
        <v>1015</v>
      </c>
      <c r="C28" s="138" t="s">
        <v>1040</v>
      </c>
      <c r="D28" s="139" t="s">
        <v>1018</v>
      </c>
      <c r="E28" s="127"/>
      <c r="F28" s="131"/>
      <c r="G28" s="131"/>
    </row>
    <row r="29" spans="1:7" ht="34.5" customHeight="1">
      <c r="A29" s="136" t="s">
        <v>1014</v>
      </c>
      <c r="B29" s="137" t="s">
        <v>1015</v>
      </c>
      <c r="C29" s="138" t="s">
        <v>457</v>
      </c>
      <c r="D29" s="139" t="s">
        <v>1019</v>
      </c>
      <c r="E29" s="127"/>
      <c r="F29" s="131"/>
      <c r="G29" s="131"/>
    </row>
    <row r="30" spans="1:7" ht="34.5" customHeight="1">
      <c r="A30" s="136" t="s">
        <v>1014</v>
      </c>
      <c r="B30" s="137" t="s">
        <v>1020</v>
      </c>
      <c r="C30" s="138" t="s">
        <v>475</v>
      </c>
      <c r="D30" s="139" t="s">
        <v>1021</v>
      </c>
      <c r="E30" s="127"/>
      <c r="F30" s="131"/>
      <c r="G30" s="131"/>
    </row>
    <row r="31" spans="1:7" ht="34.5" customHeight="1">
      <c r="A31" s="136" t="s">
        <v>1014</v>
      </c>
      <c r="B31" s="137" t="s">
        <v>1020</v>
      </c>
      <c r="C31" s="138" t="s">
        <v>490</v>
      </c>
      <c r="D31" s="139" t="s">
        <v>1022</v>
      </c>
      <c r="E31" s="127"/>
      <c r="F31" s="131"/>
      <c r="G31" s="131"/>
    </row>
    <row r="32" spans="1:7" ht="34.5" customHeight="1">
      <c r="A32" s="136" t="s">
        <v>1014</v>
      </c>
      <c r="B32" s="137" t="s">
        <v>1020</v>
      </c>
      <c r="C32" s="138" t="s">
        <v>502</v>
      </c>
      <c r="D32" s="139" t="s">
        <v>1023</v>
      </c>
      <c r="E32" s="127"/>
      <c r="F32" s="131"/>
      <c r="G32" s="131"/>
    </row>
    <row r="33" spans="1:7" ht="34.5" customHeight="1">
      <c r="A33" s="136" t="s">
        <v>1014</v>
      </c>
      <c r="B33" s="137" t="s">
        <v>1020</v>
      </c>
      <c r="C33" s="138" t="s">
        <v>510</v>
      </c>
      <c r="D33" s="139" t="s">
        <v>1024</v>
      </c>
      <c r="E33" s="127"/>
      <c r="F33" s="131"/>
      <c r="G33" s="131"/>
    </row>
    <row r="34" spans="1:7" ht="34.5" customHeight="1">
      <c r="A34" s="136" t="s">
        <v>1014</v>
      </c>
      <c r="B34" s="137" t="s">
        <v>1020</v>
      </c>
      <c r="C34" s="138" t="s">
        <v>521</v>
      </c>
      <c r="D34" s="139" t="s">
        <v>1025</v>
      </c>
      <c r="E34" s="127"/>
      <c r="F34" s="131"/>
      <c r="G34" s="131"/>
    </row>
    <row r="35" spans="1:7" ht="34.5" customHeight="1">
      <c r="A35" s="136" t="s">
        <v>1014</v>
      </c>
      <c r="B35" s="137" t="s">
        <v>1026</v>
      </c>
      <c r="C35" s="138" t="s">
        <v>535</v>
      </c>
      <c r="D35" s="139" t="s">
        <v>1027</v>
      </c>
      <c r="E35" s="127"/>
      <c r="F35" s="131"/>
      <c r="G35" s="131"/>
    </row>
    <row r="36" spans="1:7" ht="34.5" customHeight="1">
      <c r="A36" s="136" t="s">
        <v>1014</v>
      </c>
      <c r="B36" s="137" t="s">
        <v>1026</v>
      </c>
      <c r="C36" s="138" t="s">
        <v>549</v>
      </c>
      <c r="D36" s="139" t="s">
        <v>1028</v>
      </c>
      <c r="E36" s="127"/>
      <c r="F36" s="131"/>
      <c r="G36" s="131"/>
    </row>
    <row r="37" spans="1:7" ht="34.5" customHeight="1">
      <c r="A37" s="136" t="s">
        <v>1014</v>
      </c>
      <c r="B37" s="137" t="s">
        <v>1026</v>
      </c>
      <c r="C37" s="138" t="s">
        <v>565</v>
      </c>
      <c r="D37" s="139" t="s">
        <v>1029</v>
      </c>
      <c r="E37" s="127"/>
      <c r="F37" s="131"/>
      <c r="G37" s="131"/>
    </row>
    <row r="38" spans="1:7" ht="34.5" customHeight="1">
      <c r="A38" s="132" t="s">
        <v>1030</v>
      </c>
      <c r="B38" s="133" t="s">
        <v>1031</v>
      </c>
      <c r="C38" s="134" t="s">
        <v>582</v>
      </c>
      <c r="D38" s="135" t="s">
        <v>1032</v>
      </c>
      <c r="E38" s="127"/>
      <c r="F38" s="131"/>
      <c r="G38" s="131"/>
    </row>
    <row r="39" spans="1:7" ht="34.5" customHeight="1">
      <c r="A39" s="132" t="s">
        <v>1030</v>
      </c>
      <c r="B39" s="133" t="s">
        <v>1031</v>
      </c>
      <c r="C39" s="134" t="s">
        <v>606</v>
      </c>
      <c r="D39" s="135" t="s">
        <v>1033</v>
      </c>
      <c r="E39" s="127"/>
      <c r="F39" s="131"/>
      <c r="G39" s="131"/>
    </row>
    <row r="40" spans="1:7" ht="34.5" customHeight="1">
      <c r="A40" s="132" t="s">
        <v>1030</v>
      </c>
      <c r="B40" s="133" t="s">
        <v>1031</v>
      </c>
      <c r="C40" s="134" t="s">
        <v>626</v>
      </c>
      <c r="D40" s="135" t="s">
        <v>1034</v>
      </c>
      <c r="E40" s="127"/>
      <c r="F40" s="131"/>
      <c r="G40" s="131"/>
    </row>
    <row r="41" spans="1:7" ht="34.5" customHeight="1">
      <c r="A41" s="132" t="s">
        <v>1030</v>
      </c>
      <c r="B41" s="133" t="s">
        <v>1035</v>
      </c>
      <c r="C41" s="134" t="s">
        <v>639</v>
      </c>
      <c r="D41" s="135" t="s">
        <v>1036</v>
      </c>
      <c r="E41" s="127"/>
      <c r="F41" s="131"/>
      <c r="G41" s="131"/>
    </row>
    <row r="42" spans="1:7" ht="34.5" customHeight="1">
      <c r="A42" s="132" t="s">
        <v>1030</v>
      </c>
      <c r="B42" s="133" t="s">
        <v>1035</v>
      </c>
      <c r="C42" s="134" t="s">
        <v>660</v>
      </c>
      <c r="D42" s="135" t="s">
        <v>1037</v>
      </c>
      <c r="E42" s="127"/>
      <c r="F42" s="131"/>
      <c r="G42" s="131"/>
    </row>
    <row r="43" spans="1:7" ht="34.5" customHeight="1">
      <c r="A43" s="132" t="s">
        <v>1030</v>
      </c>
      <c r="B43" s="133" t="s">
        <v>1035</v>
      </c>
      <c r="C43" s="134" t="s">
        <v>685</v>
      </c>
      <c r="D43" s="135" t="s">
        <v>1038</v>
      </c>
      <c r="E43" s="127"/>
      <c r="F43" s="131"/>
      <c r="G43" s="131"/>
    </row>
    <row r="44" spans="1:7" ht="34.5" customHeight="1">
      <c r="A44" s="140" t="s">
        <v>1030</v>
      </c>
      <c r="B44" s="141" t="s">
        <v>1035</v>
      </c>
      <c r="C44" s="142" t="s">
        <v>707</v>
      </c>
      <c r="D44" s="143" t="s">
        <v>1039</v>
      </c>
      <c r="E44" s="127"/>
      <c r="F44" s="131"/>
      <c r="G44" s="131"/>
    </row>
  </sheetData>
  <dataValidations count="1">
    <dataValidation type="list" allowBlank="1" showInputMessage="1" showErrorMessage="1" sqref="A3:A44" xr:uid="{2277DEED-2A9E-40C0-AFE9-6FE7635E6E58}">
      <formula1>l_domains</formula1>
    </dataValidation>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Prioritization Algorithm</vt:lpstr>
      <vt:lpstr>Demonstration_Backup</vt:lpstr>
      <vt:lpstr>Metadata_core</vt:lpstr>
      <vt:lpstr>Metadata_Catalogue</vt:lpstr>
      <vt:lpstr>Lists</vt:lpstr>
      <vt:lpstr>MS-1 Domain 1 Weights</vt:lpstr>
      <vt:lpstr>MS-8,9,10 Domain 3 Weights</vt:lpstr>
      <vt:lpstr>list of QSs and Quality Statem</vt:lpstr>
      <vt:lpstr>'Prioritization Algorithm'!_tbl.MS1</vt:lpstr>
      <vt:lpstr>_tbl.MS1</vt:lpstr>
      <vt:lpstr>'Prioritization Algorithm'!_tbl.MS8910</vt:lpstr>
      <vt:lpstr>_tbl.MS8910</vt:lpstr>
      <vt:lpstr>ClinAreas</vt:lpstr>
      <vt:lpstr>MeasurementDomains</vt:lpstr>
      <vt:lpstr>ServiceSettings</vt:lpstr>
      <vt:lpstr>Subdomains</vt:lpstr>
      <vt:lpstr>SystemCategories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 Chitashvili</dc:creator>
  <cp:lastModifiedBy>moise muzigaba</cp:lastModifiedBy>
  <cp:lastPrinted>2021-01-04T13:54:54Z</cp:lastPrinted>
  <dcterms:created xsi:type="dcterms:W3CDTF">2018-07-02T13:53:47Z</dcterms:created>
  <dcterms:modified xsi:type="dcterms:W3CDTF">2021-12-06T09:42:47Z</dcterms:modified>
</cp:coreProperties>
</file>