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30"/>
  <workbookPr/>
  <mc:AlternateContent xmlns:mc="http://schemas.openxmlformats.org/markup-compatibility/2006">
    <mc:Choice Requires="x15">
      <x15ac:absPath xmlns:x15ac="http://schemas.microsoft.com/office/spreadsheetml/2010/11/ac" url="/Users/yoshiki/Dropbox/鶴岡メタボローム尿妥当性論文/投稿用図表/"/>
    </mc:Choice>
  </mc:AlternateContent>
  <xr:revisionPtr revIDLastSave="0" documentId="13_ncr:1_{324DF874-CF1B-E74A-BC47-9C82064774EF}" xr6:coauthVersionLast="45" xr6:coauthVersionMax="45" xr10:uidLastSave="{00000000-0000-0000-0000-000000000000}"/>
  <bookViews>
    <workbookView xWindow="5180" yWindow="1240" windowWidth="28120" windowHeight="14240" xr2:uid="{00000000-000D-0000-FFFF-FFFF00000000}"/>
  </bookViews>
  <sheets>
    <sheet name="S1 Table" sheetId="1" r:id="rId1"/>
  </sheets>
  <definedNames>
    <definedName name="_xlnm._FilterDatabase" localSheetId="0" hidden="1">'S1 Table'!$A$79:$R$119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5" i="1"/>
  <c r="C74" i="1" l="1"/>
  <c r="C75" i="1"/>
  <c r="M81" i="1" l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80" i="1"/>
  <c r="L74" i="1" l="1"/>
  <c r="P75" i="1" l="1"/>
  <c r="P74" i="1"/>
  <c r="N74" i="1"/>
  <c r="N75" i="1"/>
  <c r="L75" i="1"/>
  <c r="G74" i="1"/>
  <c r="H74" i="1"/>
  <c r="I74" i="1"/>
  <c r="J74" i="1"/>
  <c r="K74" i="1"/>
  <c r="H75" i="1"/>
  <c r="I75" i="1"/>
  <c r="J75" i="1"/>
  <c r="K75" i="1"/>
  <c r="G75" i="1"/>
  <c r="D74" i="1"/>
  <c r="E74" i="1"/>
  <c r="D75" i="1"/>
  <c r="E75" i="1"/>
  <c r="E134" i="1" l="1"/>
  <c r="E135" i="1"/>
  <c r="D134" i="1"/>
  <c r="D135" i="1"/>
  <c r="C134" i="1"/>
  <c r="C135" i="1"/>
  <c r="G135" i="1"/>
  <c r="H135" i="1"/>
  <c r="I135" i="1"/>
  <c r="J135" i="1"/>
  <c r="K135" i="1"/>
  <c r="L135" i="1"/>
  <c r="P135" i="1"/>
  <c r="N135" i="1"/>
  <c r="P134" i="1"/>
  <c r="N134" i="1"/>
  <c r="H134" i="1"/>
  <c r="I134" i="1"/>
  <c r="J134" i="1"/>
  <c r="K134" i="1"/>
  <c r="L134" i="1"/>
  <c r="G134" i="1"/>
</calcChain>
</file>

<file path=xl/sharedStrings.xml><?xml version="1.0" encoding="utf-8"?>
<sst xmlns="http://schemas.openxmlformats.org/spreadsheetml/2006/main" count="285" uniqueCount="149">
  <si>
    <t>Intra-batch CV</t>
  </si>
  <si>
    <t>Inter-batch CV</t>
  </si>
  <si>
    <t>Total CV</t>
  </si>
  <si>
    <t>Metabolite name</t>
  </si>
  <si>
    <t>SD</t>
  </si>
  <si>
    <t>Median</t>
  </si>
  <si>
    <t>3rd Quartile</t>
  </si>
  <si>
    <t>Mean for anions</t>
  </si>
  <si>
    <t>Mean for cations</t>
  </si>
  <si>
    <t>Median for anions</t>
  </si>
  <si>
    <t>Median for cations</t>
  </si>
  <si>
    <t>Anions</t>
  </si>
  <si>
    <t>Cations</t>
  </si>
  <si>
    <t>Lowest  detection value</t>
  </si>
  <si>
    <t xml:space="preserve"> CV: coefficient of variation, ICC: intraclass correlation coefficient, ND: not detectable values, QC: quality control, SD: standard deviation</t>
  </si>
  <si>
    <t>1st quartile</t>
  </si>
  <si>
    <t>Mean (µmol/L)</t>
  </si>
  <si>
    <t xml:space="preserve">*ICC was estimated by following; 1 - (Total CV of QC samples )^2 / (Total CV of subject samples )^2 </t>
  </si>
  <si>
    <t>Estimated ICC*</t>
  </si>
  <si>
    <t>Participant samples</t>
  </si>
  <si>
    <t>Participant samples</t>
    <phoneticPr fontId="2"/>
  </si>
  <si>
    <t>% of ND</t>
    <phoneticPr fontId="2"/>
  </si>
  <si>
    <t>% of ND</t>
    <phoneticPr fontId="2"/>
  </si>
  <si>
    <t>Number of ND</t>
    <phoneticPr fontId="2"/>
  </si>
  <si>
    <t>Gly</t>
  </si>
  <si>
    <t>Trimethylamine N-oxide</t>
  </si>
  <si>
    <t>beta-Ala</t>
  </si>
  <si>
    <t>Ala</t>
  </si>
  <si>
    <t>3-Aminoisobutyrate</t>
  </si>
  <si>
    <t>2AB</t>
  </si>
  <si>
    <t>N,N-Dimethylglycine</t>
  </si>
  <si>
    <t>Choline</t>
  </si>
  <si>
    <t>Ser</t>
  </si>
  <si>
    <t>Pro</t>
  </si>
  <si>
    <t>Guanidinoacetate</t>
  </si>
  <si>
    <t>Val</t>
  </si>
  <si>
    <t>Betaine</t>
  </si>
  <si>
    <t>Thr</t>
  </si>
  <si>
    <t>Taurine</t>
  </si>
  <si>
    <t>Creatine</t>
  </si>
  <si>
    <t>Ile</t>
  </si>
  <si>
    <t>Leu</t>
  </si>
  <si>
    <t>Asn</t>
  </si>
  <si>
    <t>Ornithine</t>
  </si>
  <si>
    <t>Asp</t>
  </si>
  <si>
    <t>Hypoxanthine</t>
  </si>
  <si>
    <t>1-Methylnicotinamide</t>
  </si>
  <si>
    <t>Trigonelline</t>
  </si>
  <si>
    <t>Urocanate</t>
  </si>
  <si>
    <t>Proline betaine</t>
  </si>
  <si>
    <t>gamma-Butyrobetaine</t>
  </si>
  <si>
    <t>Gln</t>
  </si>
  <si>
    <t>Lys</t>
  </si>
  <si>
    <t>Glu</t>
  </si>
  <si>
    <t>Met</t>
  </si>
  <si>
    <t>His</t>
  </si>
  <si>
    <t>alpha-Aminoadipate</t>
  </si>
  <si>
    <t>Carnitine</t>
  </si>
  <si>
    <t>Phe</t>
  </si>
  <si>
    <t>3-Methylhistidine</t>
  </si>
  <si>
    <t>Arg</t>
  </si>
  <si>
    <t>Guanidinosuccinate</t>
  </si>
  <si>
    <t>Indole-3-acetate</t>
  </si>
  <si>
    <t>Citrulline</t>
  </si>
  <si>
    <t>Tyr</t>
  </si>
  <si>
    <t>SDMA</t>
  </si>
  <si>
    <t>ADMA</t>
  </si>
  <si>
    <t>o-Acetylcarnitine</t>
  </si>
  <si>
    <t>Trp</t>
  </si>
  <si>
    <t>Cystine</t>
  </si>
  <si>
    <t>Uridine</t>
  </si>
  <si>
    <t>Adenosine</t>
  </si>
  <si>
    <t>Ethanolamine</t>
  </si>
  <si>
    <t>Piperidine</t>
  </si>
  <si>
    <t>1-Methylhistamine</t>
  </si>
  <si>
    <t>Imidazole-4-acetate</t>
  </si>
  <si>
    <t>N-Acetylputrescine</t>
  </si>
  <si>
    <t>5-Aminolevulinate</t>
  </si>
  <si>
    <t>gamma-Guanidinobutyrate</t>
  </si>
  <si>
    <t>4-(beta-Acetylaminoethyl)imidazole</t>
  </si>
  <si>
    <t>Allantoin</t>
  </si>
  <si>
    <t>7-Methylguanine</t>
  </si>
  <si>
    <t>N1-Acetylspermidine</t>
  </si>
  <si>
    <t>N8-Acetylspermidine</t>
  </si>
  <si>
    <t>Gly-Leu</t>
  </si>
  <si>
    <t>N-epsilon-Acetyllysine</t>
  </si>
  <si>
    <t>N6,N6,N6-Trimethyllysine</t>
  </si>
  <si>
    <t>N-Acetylhistidine</t>
  </si>
  <si>
    <t>SAM+</t>
  </si>
  <si>
    <t>N-Acetylglucosamine</t>
  </si>
  <si>
    <t>Cystathionine</t>
  </si>
  <si>
    <t>7,8-Dihydrobiopterin</t>
  </si>
  <si>
    <t>1-Methyladenosine</t>
  </si>
  <si>
    <t>Lactate</t>
  </si>
  <si>
    <t>Malonate</t>
  </si>
  <si>
    <t>3-Hydroxybutyrate</t>
  </si>
  <si>
    <t>4-Oxopentanoate</t>
  </si>
  <si>
    <t>Succinate</t>
  </si>
  <si>
    <t>2-Hydroxypentanoate</t>
  </si>
  <si>
    <t>Isethionate</t>
  </si>
  <si>
    <t>5-Oxoproline</t>
  </si>
  <si>
    <t>4-Methyl-2-oxopentanoate</t>
  </si>
  <si>
    <t>Glutarate</t>
  </si>
  <si>
    <t>Malate</t>
  </si>
  <si>
    <t>Threonate</t>
  </si>
  <si>
    <t>Ethanolamine phosphate</t>
  </si>
  <si>
    <t>2-Oxoglutarate</t>
  </si>
  <si>
    <t>Pimelate</t>
  </si>
  <si>
    <t>Urate</t>
  </si>
  <si>
    <t>Glycerophosphate</t>
  </si>
  <si>
    <t>trans-Aconitate</t>
  </si>
  <si>
    <t>cis-Aconitate</t>
  </si>
  <si>
    <t>N-Acetylaspartate</t>
  </si>
  <si>
    <t>Hippurate</t>
  </si>
  <si>
    <t>Homovanillate</t>
  </si>
  <si>
    <t>4-Pyridoxate</t>
  </si>
  <si>
    <t>Azelate</t>
  </si>
  <si>
    <t>Isocitrate</t>
  </si>
  <si>
    <t>Citrate</t>
  </si>
  <si>
    <t>Quinate</t>
  </si>
  <si>
    <t>Glucuronate</t>
  </si>
  <si>
    <t>Cysteine S-sulfate</t>
  </si>
  <si>
    <t>Mucate</t>
  </si>
  <si>
    <t>3-Indoxyl sulfate</t>
  </si>
  <si>
    <t>Glycolate</t>
  </si>
  <si>
    <t>Oxamate</t>
  </si>
  <si>
    <t>3-Hydroxypropionate</t>
  </si>
  <si>
    <t>2-Hydroxyisobutyrate</t>
  </si>
  <si>
    <t>Itaconate</t>
  </si>
  <si>
    <t>N-Acetyl-beta-alanine</t>
  </si>
  <si>
    <t>3-Ureidopropionate</t>
  </si>
  <si>
    <t>Adipate</t>
  </si>
  <si>
    <t>p-Hydroxyphenylacetate</t>
  </si>
  <si>
    <t>3-Hydroxy-3-methylglutarate</t>
  </si>
  <si>
    <t>2,3-Pyridinedicarboxylate</t>
  </si>
  <si>
    <t>4-Hydroxymandelate</t>
  </si>
  <si>
    <t>Suberate</t>
  </si>
  <si>
    <t>Allantoate</t>
  </si>
  <si>
    <t>3PG</t>
  </si>
  <si>
    <t>N-Acetylglutamate</t>
  </si>
  <si>
    <t>o-Hydroxyhippurate</t>
  </si>
  <si>
    <t>Gluconate</t>
  </si>
  <si>
    <t>4-Hydroxy-3-methoxymandelate</t>
  </si>
  <si>
    <t>Saccharate</t>
  </si>
  <si>
    <t>Pantothenate</t>
  </si>
  <si>
    <t>Biotin</t>
  </si>
  <si>
    <t>N-Acetylneuraminate</t>
  </si>
  <si>
    <t>Gly</t>
    <phoneticPr fontId="2"/>
  </si>
  <si>
    <t>Table S3. Statistical summary of measured metabolites by exclusion with the creatinine revels. (excluding samples of creatinine &gt;3.0 g / L or &lt;0.3 g / L in participants)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</si>
</sst>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0.00_ "/>
    <numFmt numFmtId="178" formatCode="0.0_ "/>
    <numFmt numFmtId="179" formatCode="0_ "/>
  </numFmts>
  <fonts count="6" x14ac:knownFonts="1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2" fontId="3" fillId="0" borderId="0" xfId="0" applyNumberFormat="1" applyFont="1" applyBorder="1" applyAlignment="1">
      <alignment horizontal="left" vertical="top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/>
    <xf numFmtId="2" fontId="4" fillId="0" borderId="0" xfId="0" applyNumberFormat="1" applyFont="1" applyAlignment="1">
      <alignment horizontal="left" vertical="top"/>
    </xf>
    <xf numFmtId="2" fontId="4" fillId="0" borderId="0" xfId="0" applyNumberFormat="1" applyFont="1" applyBorder="1"/>
    <xf numFmtId="0" fontId="3" fillId="0" borderId="3" xfId="0" applyNumberFormat="1" applyFont="1" applyFill="1" applyBorder="1" applyAlignment="1">
      <alignment horizontal="left" vertical="top"/>
    </xf>
    <xf numFmtId="0" fontId="3" fillId="0" borderId="2" xfId="0" applyNumberFormat="1" applyFont="1" applyBorder="1" applyAlignment="1"/>
    <xf numFmtId="0" fontId="3" fillId="0" borderId="3" xfId="0" applyNumberFormat="1" applyFont="1" applyBorder="1" applyAlignment="1"/>
    <xf numFmtId="2" fontId="3" fillId="0" borderId="2" xfId="0" applyNumberFormat="1" applyFont="1" applyBorder="1" applyAlignment="1"/>
    <xf numFmtId="2" fontId="3" fillId="0" borderId="0" xfId="0" applyNumberFormat="1" applyFont="1" applyBorder="1" applyAlignment="1"/>
    <xf numFmtId="0" fontId="3" fillId="0" borderId="1" xfId="0" applyNumberFormat="1" applyFont="1" applyFill="1" applyBorder="1" applyAlignment="1">
      <alignment horizontal="left" vertical="top"/>
    </xf>
    <xf numFmtId="0" fontId="3" fillId="0" borderId="0" xfId="1" applyNumberFormat="1" applyFont="1" applyFill="1" applyBorder="1" applyAlignment="1"/>
    <xf numFmtId="0" fontId="3" fillId="0" borderId="1" xfId="1" applyNumberFormat="1" applyFont="1" applyFill="1" applyBorder="1" applyAlignment="1"/>
    <xf numFmtId="0" fontId="3" fillId="0" borderId="1" xfId="0" applyNumberFormat="1" applyFont="1" applyBorder="1" applyAlignment="1"/>
    <xf numFmtId="2" fontId="3" fillId="0" borderId="1" xfId="0" applyNumberFormat="1" applyFont="1" applyBorder="1" applyAlignment="1"/>
    <xf numFmtId="9" fontId="3" fillId="0" borderId="1" xfId="1" quotePrefix="1" applyNumberFormat="1" applyFont="1" applyFill="1" applyBorder="1" applyAlignment="1"/>
    <xf numFmtId="9" fontId="3" fillId="0" borderId="1" xfId="1" applyNumberFormat="1" applyFont="1" applyFill="1" applyBorder="1" applyAlignment="1"/>
    <xf numFmtId="0" fontId="3" fillId="0" borderId="0" xfId="0" applyNumberFormat="1" applyFont="1" applyFill="1" applyBorder="1" applyAlignment="1">
      <alignment horizontal="left" vertical="top"/>
    </xf>
    <xf numFmtId="0" fontId="4" fillId="0" borderId="0" xfId="1" applyNumberFormat="1" applyFont="1" applyFill="1" applyBorder="1" applyAlignment="1"/>
    <xf numFmtId="0" fontId="4" fillId="0" borderId="0" xfId="0" applyNumberFormat="1" applyFont="1" applyBorder="1" applyAlignment="1"/>
    <xf numFmtId="2" fontId="4" fillId="0" borderId="0" xfId="0" applyNumberFormat="1" applyFont="1" applyBorder="1" applyAlignment="1"/>
    <xf numFmtId="2" fontId="4" fillId="0" borderId="0" xfId="1" applyNumberFormat="1" applyFont="1" applyFill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/>
    <xf numFmtId="0" fontId="4" fillId="0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/>
    <xf numFmtId="10" fontId="4" fillId="0" borderId="0" xfId="1" applyNumberFormat="1" applyFont="1"/>
    <xf numFmtId="0" fontId="4" fillId="0" borderId="0" xfId="0" applyNumberFormat="1" applyFont="1" applyFill="1" applyAlignment="1">
      <alignment horizontal="left" vertical="top"/>
    </xf>
    <xf numFmtId="0" fontId="4" fillId="0" borderId="0" xfId="0" applyFont="1" applyBorder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horizontal="left" vertical="top" indent="1"/>
    </xf>
    <xf numFmtId="0" fontId="4" fillId="0" borderId="0" xfId="0" applyNumberFormat="1" applyFont="1" applyFill="1" applyBorder="1" applyAlignment="1">
      <alignment horizontal="left" vertical="top" indent="1"/>
    </xf>
    <xf numFmtId="0" fontId="4" fillId="0" borderId="0" xfId="0" applyNumberFormat="1" applyFont="1" applyBorder="1" applyAlignment="1">
      <alignment horizontal="left" vertical="top"/>
    </xf>
    <xf numFmtId="176" fontId="4" fillId="0" borderId="0" xfId="1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left" vertical="top"/>
    </xf>
    <xf numFmtId="176" fontId="4" fillId="0" borderId="0" xfId="1" applyNumberFormat="1" applyFont="1" applyAlignment="1">
      <alignment horizontal="right"/>
    </xf>
    <xf numFmtId="177" fontId="4" fillId="0" borderId="0" xfId="1" applyNumberFormat="1" applyFont="1" applyAlignment="1">
      <alignment horizontal="right"/>
    </xf>
    <xf numFmtId="179" fontId="4" fillId="0" borderId="0" xfId="1" applyNumberFormat="1" applyFont="1" applyAlignment="1">
      <alignment horizontal="right"/>
    </xf>
    <xf numFmtId="178" fontId="4" fillId="0" borderId="0" xfId="1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1" xfId="0" applyNumberFormat="1" applyFont="1" applyBorder="1" applyAlignment="1">
      <alignment horizontal="left" vertical="top"/>
    </xf>
    <xf numFmtId="176" fontId="4" fillId="0" borderId="1" xfId="1" applyNumberFormat="1" applyFont="1" applyBorder="1" applyAlignment="1">
      <alignment horizontal="right"/>
    </xf>
    <xf numFmtId="177" fontId="4" fillId="0" borderId="1" xfId="1" applyNumberFormat="1" applyFont="1" applyBorder="1" applyAlignment="1">
      <alignment horizontal="right"/>
    </xf>
    <xf numFmtId="179" fontId="4" fillId="0" borderId="1" xfId="1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178" fontId="4" fillId="0" borderId="1" xfId="1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left" vertical="top"/>
    </xf>
    <xf numFmtId="176" fontId="4" fillId="0" borderId="2" xfId="1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4" fillId="0" borderId="2" xfId="0" applyFont="1" applyBorder="1"/>
    <xf numFmtId="0" fontId="4" fillId="0" borderId="2" xfId="0" applyNumberFormat="1" applyFont="1" applyBorder="1" applyAlignment="1">
      <alignment horizontal="left" vertical="top"/>
    </xf>
    <xf numFmtId="176" fontId="4" fillId="0" borderId="0" xfId="1" applyNumberFormat="1" applyFont="1" applyFill="1" applyAlignment="1">
      <alignment horizontal="right"/>
    </xf>
    <xf numFmtId="2" fontId="4" fillId="0" borderId="0" xfId="1" applyNumberFormat="1" applyFont="1" applyFill="1" applyAlignment="1">
      <alignment horizontal="right"/>
    </xf>
    <xf numFmtId="177" fontId="4" fillId="0" borderId="0" xfId="1" applyNumberFormat="1" applyFont="1" applyFill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177" fontId="4" fillId="0" borderId="0" xfId="1" applyNumberFormat="1" applyFont="1" applyFill="1" applyBorder="1" applyAlignment="1">
      <alignment horizontal="right"/>
    </xf>
    <xf numFmtId="2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7" fontId="4" fillId="0" borderId="0" xfId="0" applyNumberFormat="1" applyFont="1"/>
    <xf numFmtId="2" fontId="4" fillId="0" borderId="0" xfId="0" applyNumberFormat="1" applyFont="1" applyBorder="1" applyAlignment="1">
      <alignment horizontal="left" vertical="top"/>
    </xf>
    <xf numFmtId="177" fontId="4" fillId="0" borderId="0" xfId="0" applyNumberFormat="1" applyFont="1" applyBorder="1"/>
    <xf numFmtId="2" fontId="4" fillId="0" borderId="1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horizontal="left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7"/>
  <sheetViews>
    <sheetView tabSelected="1" zoomScaleNormal="85" zoomScalePageLayoutView="85" workbookViewId="0">
      <selection activeCell="A2" sqref="A2"/>
    </sheetView>
  </sheetViews>
  <sheetFormatPr baseColWidth="10" defaultColWidth="9.1640625" defaultRowHeight="14" x14ac:dyDescent="0.15"/>
  <cols>
    <col min="1" max="1" width="43" style="4" bestFit="1" customWidth="1"/>
    <col min="2" max="2" width="4.6640625" style="2" customWidth="1"/>
    <col min="3" max="5" width="13.6640625" style="2" customWidth="1"/>
    <col min="6" max="6" width="4.6640625" style="2" customWidth="1"/>
    <col min="7" max="7" width="14" style="2" bestFit="1" customWidth="1"/>
    <col min="8" max="11" width="11.6640625" style="3" customWidth="1"/>
    <col min="12" max="12" width="13.83203125" style="3" customWidth="1"/>
    <col min="13" max="13" width="8.6640625" style="3" bestFit="1" customWidth="1"/>
    <col min="14" max="14" width="24" style="3" bestFit="1" customWidth="1"/>
    <col min="15" max="15" width="4.6640625" style="3" customWidth="1"/>
    <col min="16" max="16" width="15.1640625" style="3" bestFit="1" customWidth="1"/>
    <col min="17" max="17" width="3.1640625" style="3" customWidth="1"/>
    <col min="18" max="18" width="41.5" style="4" bestFit="1" customWidth="1"/>
    <col min="19" max="16384" width="9.1640625" style="5"/>
  </cols>
  <sheetData>
    <row r="1" spans="1:18" x14ac:dyDescent="0.15">
      <c r="A1" s="1" t="s">
        <v>148</v>
      </c>
    </row>
    <row r="2" spans="1:18" s="10" customFormat="1" x14ac:dyDescent="0.15">
      <c r="A2" s="6" t="s">
        <v>3</v>
      </c>
      <c r="B2" s="7"/>
      <c r="C2" s="67" t="s">
        <v>20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7"/>
      <c r="P2" s="8" t="s">
        <v>18</v>
      </c>
      <c r="Q2" s="9"/>
      <c r="R2" s="6" t="s">
        <v>3</v>
      </c>
    </row>
    <row r="3" spans="1:18" s="10" customFormat="1" x14ac:dyDescent="0.15">
      <c r="A3" s="11"/>
      <c r="B3" s="12"/>
      <c r="C3" s="13" t="s">
        <v>2</v>
      </c>
      <c r="D3" s="14" t="s">
        <v>1</v>
      </c>
      <c r="E3" s="14" t="s">
        <v>0</v>
      </c>
      <c r="F3" s="13"/>
      <c r="G3" s="15" t="s">
        <v>16</v>
      </c>
      <c r="H3" s="15" t="s">
        <v>4</v>
      </c>
      <c r="I3" s="16" t="s">
        <v>15</v>
      </c>
      <c r="J3" s="16" t="s">
        <v>5</v>
      </c>
      <c r="K3" s="16" t="s">
        <v>6</v>
      </c>
      <c r="L3" s="16" t="s">
        <v>23</v>
      </c>
      <c r="M3" s="17" t="s">
        <v>21</v>
      </c>
      <c r="N3" s="17" t="s">
        <v>13</v>
      </c>
      <c r="O3" s="17"/>
      <c r="P3" s="14"/>
      <c r="Q3" s="15"/>
      <c r="R3" s="11"/>
    </row>
    <row r="4" spans="1:18" s="21" customFormat="1" x14ac:dyDescent="0.15">
      <c r="A4" s="18" t="s">
        <v>12</v>
      </c>
      <c r="B4" s="19"/>
      <c r="C4" s="19"/>
      <c r="D4" s="20"/>
      <c r="E4" s="20"/>
      <c r="F4" s="19"/>
      <c r="M4" s="22"/>
      <c r="N4" s="23"/>
      <c r="O4" s="24"/>
      <c r="P4" s="20"/>
      <c r="R4" s="25" t="s">
        <v>12</v>
      </c>
    </row>
    <row r="5" spans="1:18" ht="18" customHeight="1" x14ac:dyDescent="0.15">
      <c r="A5" s="26" t="s">
        <v>24</v>
      </c>
      <c r="C5" s="27">
        <v>0.68532277838795297</v>
      </c>
      <c r="D5" s="27">
        <v>0.20296303399999999</v>
      </c>
      <c r="E5" s="27">
        <v>0.65606990499999995</v>
      </c>
      <c r="F5" s="3"/>
      <c r="G5" s="28">
        <v>76.033579888942199</v>
      </c>
      <c r="H5" s="28">
        <v>52.107544220272302</v>
      </c>
      <c r="I5" s="28">
        <v>42.523531435000002</v>
      </c>
      <c r="J5" s="28">
        <v>61.589383050000002</v>
      </c>
      <c r="K5" s="28">
        <v>91.971440290000004</v>
      </c>
      <c r="L5" s="29">
        <v>0</v>
      </c>
      <c r="M5" s="30">
        <f>L5/6595</f>
        <v>0</v>
      </c>
      <c r="N5" s="3">
        <v>5.1121955349999997</v>
      </c>
      <c r="O5" s="29"/>
      <c r="P5" s="29">
        <v>0.99334957199999996</v>
      </c>
      <c r="R5" s="31" t="s">
        <v>147</v>
      </c>
    </row>
    <row r="6" spans="1:18" x14ac:dyDescent="0.15">
      <c r="A6" s="26" t="s">
        <v>25</v>
      </c>
      <c r="C6" s="27">
        <v>1.14301784293412</v>
      </c>
      <c r="D6" s="27">
        <v>0.29375955799999998</v>
      </c>
      <c r="E6" s="27">
        <v>1.105979872</v>
      </c>
      <c r="F6" s="3"/>
      <c r="G6" s="28">
        <v>64.707052905089498</v>
      </c>
      <c r="H6" s="28">
        <v>73.9613160341991</v>
      </c>
      <c r="I6" s="28">
        <v>21.885977805</v>
      </c>
      <c r="J6" s="28">
        <v>36.959222939999997</v>
      </c>
      <c r="K6" s="28">
        <v>78.228831534999998</v>
      </c>
      <c r="L6" s="29">
        <v>19</v>
      </c>
      <c r="M6" s="30">
        <f t="shared" ref="M6:M69" si="0">L6/6595</f>
        <v>2.8809704321455646E-3</v>
      </c>
      <c r="N6" s="3">
        <v>0.10927036499999999</v>
      </c>
      <c r="O6" s="29"/>
      <c r="P6" s="29">
        <v>0.99125830199999998</v>
      </c>
      <c r="R6" s="31" t="s">
        <v>25</v>
      </c>
    </row>
    <row r="7" spans="1:18" x14ac:dyDescent="0.15">
      <c r="A7" s="26" t="s">
        <v>26</v>
      </c>
      <c r="C7" s="27">
        <v>0.91066464188991603</v>
      </c>
      <c r="D7" s="27">
        <v>0.14782802</v>
      </c>
      <c r="E7" s="27">
        <v>0.89867716200000003</v>
      </c>
      <c r="F7" s="3"/>
      <c r="G7" s="28">
        <v>1.27118441521395</v>
      </c>
      <c r="H7" s="28">
        <v>1.15762270025685</v>
      </c>
      <c r="I7" s="28">
        <v>0.6721422655</v>
      </c>
      <c r="J7" s="28">
        <v>1.154340822</v>
      </c>
      <c r="K7" s="28">
        <v>1.6986601834999999</v>
      </c>
      <c r="L7" s="29">
        <v>1054</v>
      </c>
      <c r="M7" s="30">
        <f t="shared" si="0"/>
        <v>0.1598180439727066</v>
      </c>
      <c r="N7" s="3">
        <v>0.19082242699999999</v>
      </c>
      <c r="O7" s="29"/>
      <c r="P7" s="29">
        <v>0.96131951699999996</v>
      </c>
      <c r="R7" s="31" t="s">
        <v>26</v>
      </c>
    </row>
    <row r="8" spans="1:18" x14ac:dyDescent="0.15">
      <c r="A8" s="26" t="s">
        <v>27</v>
      </c>
      <c r="C8" s="27">
        <v>0.695163969183063</v>
      </c>
      <c r="D8" s="27">
        <v>0.13593766400000001</v>
      </c>
      <c r="E8" s="27">
        <v>0.68203733099999997</v>
      </c>
      <c r="F8" s="3"/>
      <c r="G8" s="28">
        <v>21.230594407885999</v>
      </c>
      <c r="H8" s="28">
        <v>14.758744276701799</v>
      </c>
      <c r="I8" s="28">
        <v>13.243496435000001</v>
      </c>
      <c r="J8" s="28">
        <v>18.096930950000001</v>
      </c>
      <c r="K8" s="28">
        <v>25.532603389999998</v>
      </c>
      <c r="L8" s="29">
        <v>0</v>
      </c>
      <c r="M8" s="30">
        <f t="shared" si="0"/>
        <v>0</v>
      </c>
      <c r="N8" s="3">
        <v>3.653867295</v>
      </c>
      <c r="O8" s="29"/>
      <c r="P8" s="29">
        <v>0.99237697999999996</v>
      </c>
      <c r="R8" s="31" t="s">
        <v>27</v>
      </c>
    </row>
    <row r="9" spans="1:18" x14ac:dyDescent="0.15">
      <c r="A9" s="26" t="s">
        <v>28</v>
      </c>
      <c r="C9" s="27">
        <v>1.1444907085053799</v>
      </c>
      <c r="D9" s="27">
        <v>0.11989723300000001</v>
      </c>
      <c r="E9" s="27">
        <v>1.1383699869999999</v>
      </c>
      <c r="G9" s="28">
        <v>49.800871681066603</v>
      </c>
      <c r="H9" s="28">
        <v>56.996634914449402</v>
      </c>
      <c r="I9" s="28">
        <v>6.2328428579999997</v>
      </c>
      <c r="J9" s="28">
        <v>18.887655970000001</v>
      </c>
      <c r="K9" s="28">
        <v>95.154212354999999</v>
      </c>
      <c r="L9" s="29">
        <v>0</v>
      </c>
      <c r="M9" s="30">
        <f t="shared" si="0"/>
        <v>0</v>
      </c>
      <c r="N9" s="3">
        <v>0.434819175</v>
      </c>
      <c r="O9" s="29"/>
      <c r="P9" s="29">
        <v>0.99678415399999998</v>
      </c>
      <c r="R9" s="31" t="s">
        <v>28</v>
      </c>
    </row>
    <row r="10" spans="1:18" x14ac:dyDescent="0.15">
      <c r="A10" s="26" t="s">
        <v>29</v>
      </c>
      <c r="C10" s="27">
        <v>0.82888852119127798</v>
      </c>
      <c r="D10" s="27">
        <v>0.132858904</v>
      </c>
      <c r="E10" s="27">
        <v>0.81806207399999997</v>
      </c>
      <c r="F10" s="3"/>
      <c r="G10" s="28">
        <v>1.1044670848371501</v>
      </c>
      <c r="H10" s="28">
        <v>0.91548008865510699</v>
      </c>
      <c r="I10" s="28">
        <v>0.760063355</v>
      </c>
      <c r="J10" s="28">
        <v>1.024793042</v>
      </c>
      <c r="K10" s="28">
        <v>1.3612323485</v>
      </c>
      <c r="L10" s="29">
        <v>291</v>
      </c>
      <c r="M10" s="30">
        <f t="shared" si="0"/>
        <v>4.4124336618650492E-2</v>
      </c>
      <c r="N10" s="3">
        <v>0.21573060099999999</v>
      </c>
      <c r="O10" s="29"/>
      <c r="P10" s="29">
        <v>0.94516440499999999</v>
      </c>
      <c r="R10" s="31" t="s">
        <v>29</v>
      </c>
    </row>
    <row r="11" spans="1:18" x14ac:dyDescent="0.15">
      <c r="A11" s="26" t="s">
        <v>30</v>
      </c>
      <c r="C11" s="27">
        <v>3.2670059108074199</v>
      </c>
      <c r="D11" s="27">
        <v>0.15733602099999999</v>
      </c>
      <c r="E11" s="27">
        <v>3.263384431</v>
      </c>
      <c r="F11" s="3"/>
      <c r="G11" s="28">
        <v>6.9733646025343399</v>
      </c>
      <c r="H11" s="28">
        <v>22.782023374694901</v>
      </c>
      <c r="I11" s="28">
        <v>3.6757359420000002</v>
      </c>
      <c r="J11" s="28">
        <v>5.3545135039999998</v>
      </c>
      <c r="K11" s="28">
        <v>7.7625344974999999</v>
      </c>
      <c r="L11" s="29">
        <v>13</v>
      </c>
      <c r="M11" s="30">
        <f t="shared" si="0"/>
        <v>1.9711902956785444E-3</v>
      </c>
      <c r="N11" s="3">
        <v>0.57402627299999998</v>
      </c>
      <c r="O11" s="29"/>
      <c r="P11" s="29">
        <v>0.99919148099999999</v>
      </c>
      <c r="R11" s="31" t="s">
        <v>30</v>
      </c>
    </row>
    <row r="12" spans="1:18" x14ac:dyDescent="0.15">
      <c r="A12" s="26" t="s">
        <v>31</v>
      </c>
      <c r="C12" s="27">
        <v>0.49580505764417199</v>
      </c>
      <c r="D12" s="27">
        <v>0.14593034199999999</v>
      </c>
      <c r="E12" s="27">
        <v>0.47374525099999998</v>
      </c>
      <c r="F12" s="3"/>
      <c r="G12" s="28">
        <v>3.5197605452409402</v>
      </c>
      <c r="H12" s="28">
        <v>1.74511508002687</v>
      </c>
      <c r="I12" s="28">
        <v>2.4843212294999999</v>
      </c>
      <c r="J12" s="28">
        <v>3.2169295629999999</v>
      </c>
      <c r="K12" s="28">
        <v>4.1162866835000003</v>
      </c>
      <c r="L12" s="29">
        <v>0</v>
      </c>
      <c r="M12" s="30">
        <f t="shared" si="0"/>
        <v>0</v>
      </c>
      <c r="N12" s="3">
        <v>0.84659864799999995</v>
      </c>
      <c r="O12" s="29"/>
      <c r="P12" s="29">
        <v>0.93390954299999995</v>
      </c>
      <c r="R12" s="31" t="s">
        <v>31</v>
      </c>
    </row>
    <row r="13" spans="1:18" x14ac:dyDescent="0.15">
      <c r="A13" s="26" t="s">
        <v>32</v>
      </c>
      <c r="C13" s="27">
        <v>0.54570240916359003</v>
      </c>
      <c r="D13" s="27">
        <v>0.11151328100000001</v>
      </c>
      <c r="E13" s="27">
        <v>0.534672696</v>
      </c>
      <c r="F13" s="3"/>
      <c r="G13" s="28">
        <v>33.109771887750298</v>
      </c>
      <c r="H13" s="28">
        <v>18.068082286002198</v>
      </c>
      <c r="I13" s="28">
        <v>23.278938525000001</v>
      </c>
      <c r="J13" s="28">
        <v>29.64880071</v>
      </c>
      <c r="K13" s="28">
        <v>38.875169284999998</v>
      </c>
      <c r="L13" s="29">
        <v>34</v>
      </c>
      <c r="M13" s="30">
        <f t="shared" si="0"/>
        <v>5.1554207733131158E-3</v>
      </c>
      <c r="N13" s="3">
        <v>0.40042382199999998</v>
      </c>
      <c r="O13" s="29"/>
      <c r="P13" s="29">
        <v>0.98852520700000002</v>
      </c>
      <c r="R13" s="4" t="s">
        <v>32</v>
      </c>
    </row>
    <row r="14" spans="1:18" x14ac:dyDescent="0.15">
      <c r="A14" s="26" t="s">
        <v>33</v>
      </c>
      <c r="C14" s="27">
        <v>1.4259931989702299</v>
      </c>
      <c r="D14" s="27">
        <v>0.19885066900000001</v>
      </c>
      <c r="E14" s="27">
        <v>1.412873958</v>
      </c>
      <c r="F14" s="3"/>
      <c r="G14" s="28">
        <v>0.93965990060242599</v>
      </c>
      <c r="H14" s="28">
        <v>1.3399486276040999</v>
      </c>
      <c r="I14" s="28">
        <v>0.55590501699999995</v>
      </c>
      <c r="J14" s="28">
        <v>0.76136762199999997</v>
      </c>
      <c r="K14" s="28">
        <v>1.0332229740000001</v>
      </c>
      <c r="L14" s="29">
        <v>486</v>
      </c>
      <c r="M14" s="30">
        <f t="shared" si="0"/>
        <v>7.3692191053828654E-2</v>
      </c>
      <c r="N14" s="3">
        <v>0.154939514</v>
      </c>
      <c r="O14" s="29"/>
      <c r="P14" s="29">
        <v>0.98391836200000005</v>
      </c>
      <c r="R14" s="31" t="s">
        <v>33</v>
      </c>
    </row>
    <row r="15" spans="1:18" x14ac:dyDescent="0.15">
      <c r="A15" s="26" t="s">
        <v>34</v>
      </c>
      <c r="C15" s="27">
        <v>0.49508833717228101</v>
      </c>
      <c r="D15" s="27">
        <v>0.15269791599999999</v>
      </c>
      <c r="E15" s="27">
        <v>0.47225008200000002</v>
      </c>
      <c r="G15" s="28">
        <v>59.707593785587399</v>
      </c>
      <c r="H15" s="28">
        <v>29.560533323864501</v>
      </c>
      <c r="I15" s="28">
        <v>37.893461549999998</v>
      </c>
      <c r="J15" s="28">
        <v>54.779343339999997</v>
      </c>
      <c r="K15" s="28">
        <v>76.447887295000001</v>
      </c>
      <c r="L15" s="29">
        <v>0</v>
      </c>
      <c r="M15" s="30">
        <f t="shared" si="0"/>
        <v>0</v>
      </c>
      <c r="N15" s="3">
        <v>2.4054662659999999</v>
      </c>
      <c r="O15" s="29"/>
      <c r="P15" s="29">
        <v>0.98310753200000001</v>
      </c>
      <c r="R15" s="31" t="s">
        <v>34</v>
      </c>
    </row>
    <row r="16" spans="1:18" x14ac:dyDescent="0.15">
      <c r="A16" s="26" t="s">
        <v>35</v>
      </c>
      <c r="C16" s="27">
        <v>2.8728658946860501</v>
      </c>
      <c r="D16" s="27">
        <v>0.13354708400000001</v>
      </c>
      <c r="E16" s="27">
        <v>2.8698113639999998</v>
      </c>
      <c r="F16" s="3"/>
      <c r="G16" s="28">
        <v>4.2914036924403298</v>
      </c>
      <c r="H16" s="28">
        <v>12.3286273083416</v>
      </c>
      <c r="I16" s="28">
        <v>3.2770682075000002</v>
      </c>
      <c r="J16" s="28">
        <v>4.0110587090000003</v>
      </c>
      <c r="K16" s="28">
        <v>4.8400312715</v>
      </c>
      <c r="L16" s="29">
        <v>109</v>
      </c>
      <c r="M16" s="30">
        <f t="shared" si="0"/>
        <v>1.6527672479150872E-2</v>
      </c>
      <c r="N16" s="3">
        <v>0.26227791099999997</v>
      </c>
      <c r="O16" s="29"/>
      <c r="P16" s="29">
        <v>0.99709873400000004</v>
      </c>
      <c r="R16" s="31" t="s">
        <v>35</v>
      </c>
    </row>
    <row r="17" spans="1:18" x14ac:dyDescent="0.15">
      <c r="A17" s="26" t="s">
        <v>36</v>
      </c>
      <c r="C17" s="27">
        <v>1.4814917593658099</v>
      </c>
      <c r="D17" s="27">
        <v>0.21411870899999999</v>
      </c>
      <c r="E17" s="27">
        <v>1.466757286</v>
      </c>
      <c r="F17" s="3"/>
      <c r="G17" s="28">
        <v>20.147147594581298</v>
      </c>
      <c r="H17" s="28">
        <v>29.847833136098998</v>
      </c>
      <c r="I17" s="28">
        <v>8.8426318624999993</v>
      </c>
      <c r="J17" s="28">
        <v>12.87492438</v>
      </c>
      <c r="K17" s="28">
        <v>20.394149715000001</v>
      </c>
      <c r="L17" s="29">
        <v>21</v>
      </c>
      <c r="M17" s="30">
        <f t="shared" si="0"/>
        <v>3.1842304776345718E-3</v>
      </c>
      <c r="N17" s="3">
        <v>2.1112472069999999</v>
      </c>
      <c r="O17" s="29"/>
      <c r="P17" s="29">
        <v>0.99433908699999995</v>
      </c>
      <c r="R17" s="31" t="s">
        <v>36</v>
      </c>
    </row>
    <row r="18" spans="1:18" x14ac:dyDescent="0.15">
      <c r="A18" s="26" t="s">
        <v>37</v>
      </c>
      <c r="C18" s="27">
        <v>0.95106003297049402</v>
      </c>
      <c r="D18" s="27">
        <v>0.16883606200000001</v>
      </c>
      <c r="E18" s="27">
        <v>0.93601114699999999</v>
      </c>
      <c r="F18" s="3"/>
      <c r="G18" s="28">
        <v>15.7230337963233</v>
      </c>
      <c r="H18" s="28">
        <v>14.953549040727401</v>
      </c>
      <c r="I18" s="28">
        <v>9.3518324095000001</v>
      </c>
      <c r="J18" s="28">
        <v>12.78397983</v>
      </c>
      <c r="K18" s="28">
        <v>18.164373045000001</v>
      </c>
      <c r="L18" s="29">
        <v>2</v>
      </c>
      <c r="M18" s="30">
        <f t="shared" si="0"/>
        <v>3.0326004548900684E-4</v>
      </c>
      <c r="N18" s="3">
        <v>1.307404843</v>
      </c>
      <c r="O18" s="29"/>
      <c r="P18" s="29">
        <v>0.99711999399999995</v>
      </c>
      <c r="R18" s="31" t="s">
        <v>37</v>
      </c>
    </row>
    <row r="19" spans="1:18" x14ac:dyDescent="0.15">
      <c r="A19" s="26" t="s">
        <v>38</v>
      </c>
      <c r="C19" s="27">
        <v>0.697003635953517</v>
      </c>
      <c r="D19" s="27">
        <v>0.15107184700000001</v>
      </c>
      <c r="E19" s="27">
        <v>0.68004430900000001</v>
      </c>
      <c r="F19" s="3"/>
      <c r="G19" s="28">
        <v>173.517328853582</v>
      </c>
      <c r="H19" s="28">
        <v>120.942209111889</v>
      </c>
      <c r="I19" s="28">
        <v>97.752077205000006</v>
      </c>
      <c r="J19" s="28">
        <v>151.31910590000001</v>
      </c>
      <c r="K19" s="28">
        <v>218.03060535</v>
      </c>
      <c r="L19" s="29">
        <v>5</v>
      </c>
      <c r="M19" s="30">
        <f t="shared" si="0"/>
        <v>7.5815011372251705E-4</v>
      </c>
      <c r="N19" s="3">
        <v>6.3253078880000002</v>
      </c>
      <c r="O19" s="29"/>
      <c r="P19" s="29">
        <v>0.96984502699999997</v>
      </c>
      <c r="R19" s="31" t="s">
        <v>38</v>
      </c>
    </row>
    <row r="20" spans="1:18" x14ac:dyDescent="0.15">
      <c r="A20" s="26" t="s">
        <v>39</v>
      </c>
      <c r="C20" s="27">
        <v>1.5260935285110999</v>
      </c>
      <c r="D20" s="27">
        <v>0.40027766999999997</v>
      </c>
      <c r="E20" s="27">
        <v>1.472586902</v>
      </c>
      <c r="F20" s="3"/>
      <c r="G20" s="28">
        <v>73.986991826669296</v>
      </c>
      <c r="H20" s="28">
        <v>112.91106942068301</v>
      </c>
      <c r="I20" s="28">
        <v>7.7855430434999997</v>
      </c>
      <c r="J20" s="28">
        <v>21.39433579</v>
      </c>
      <c r="K20" s="28">
        <v>95.434034045000004</v>
      </c>
      <c r="L20" s="29">
        <v>0</v>
      </c>
      <c r="M20" s="30">
        <f t="shared" si="0"/>
        <v>0</v>
      </c>
      <c r="N20" s="3">
        <v>1.6982300589999999</v>
      </c>
      <c r="O20" s="29"/>
      <c r="P20" s="29">
        <v>0.99870309300000004</v>
      </c>
      <c r="R20" s="31" t="s">
        <v>39</v>
      </c>
    </row>
    <row r="21" spans="1:18" x14ac:dyDescent="0.15">
      <c r="A21" s="26" t="s">
        <v>40</v>
      </c>
      <c r="C21" s="27">
        <v>13.866079905730601</v>
      </c>
      <c r="D21" s="27">
        <v>0.63824485399999997</v>
      </c>
      <c r="E21" s="27">
        <v>13.85164434</v>
      </c>
      <c r="F21" s="3"/>
      <c r="G21" s="28">
        <v>1.5297500756135001</v>
      </c>
      <c r="H21" s="28">
        <v>21.2116367842542</v>
      </c>
      <c r="I21" s="28">
        <v>0.94834776450000002</v>
      </c>
      <c r="J21" s="28">
        <v>1.18378746</v>
      </c>
      <c r="K21" s="28">
        <v>1.47495544</v>
      </c>
      <c r="L21" s="29">
        <v>47</v>
      </c>
      <c r="M21" s="30">
        <f t="shared" si="0"/>
        <v>7.1266110689916602E-3</v>
      </c>
      <c r="N21" s="3">
        <v>5.6164766999999997E-2</v>
      </c>
      <c r="O21" s="29"/>
      <c r="P21" s="29">
        <v>0.99957288499999997</v>
      </c>
      <c r="R21" s="31" t="s">
        <v>40</v>
      </c>
    </row>
    <row r="22" spans="1:18" x14ac:dyDescent="0.15">
      <c r="A22" s="26" t="s">
        <v>41</v>
      </c>
      <c r="C22" s="27">
        <v>3.6679466936509399</v>
      </c>
      <c r="D22" s="27">
        <v>0.124729943</v>
      </c>
      <c r="E22" s="27">
        <v>3.6658635099999999</v>
      </c>
      <c r="F22" s="3"/>
      <c r="G22" s="28">
        <v>3.51386421800607</v>
      </c>
      <c r="H22" s="28">
        <v>12.8886666403737</v>
      </c>
      <c r="I22" s="28">
        <v>2.5645619234999999</v>
      </c>
      <c r="J22" s="28">
        <v>3.160144216</v>
      </c>
      <c r="K22" s="28">
        <v>3.8859079895000002</v>
      </c>
      <c r="L22" s="29">
        <v>37</v>
      </c>
      <c r="M22" s="30">
        <f t="shared" si="0"/>
        <v>5.6103108415466261E-3</v>
      </c>
      <c r="N22" s="3">
        <v>9.8245084999999996E-2</v>
      </c>
      <c r="O22" s="29"/>
      <c r="P22" s="29">
        <v>0.99907892700000001</v>
      </c>
      <c r="R22" s="31" t="s">
        <v>41</v>
      </c>
    </row>
    <row r="23" spans="1:18" x14ac:dyDescent="0.15">
      <c r="A23" s="26" t="s">
        <v>42</v>
      </c>
      <c r="C23" s="27">
        <v>0.81047381268714702</v>
      </c>
      <c r="D23" s="27">
        <v>0.14223311</v>
      </c>
      <c r="E23" s="27">
        <v>0.79808761100000003</v>
      </c>
      <c r="F23" s="3"/>
      <c r="G23" s="28">
        <v>12.0190453658754</v>
      </c>
      <c r="H23" s="28">
        <v>9.7411215225407908</v>
      </c>
      <c r="I23" s="28">
        <v>7.9374332909999996</v>
      </c>
      <c r="J23" s="28">
        <v>10.32314663</v>
      </c>
      <c r="K23" s="28">
        <v>13.868330495</v>
      </c>
      <c r="L23" s="29">
        <v>14</v>
      </c>
      <c r="M23" s="30">
        <f t="shared" si="0"/>
        <v>2.1228203184230476E-3</v>
      </c>
      <c r="N23" s="3">
        <v>1.791108398</v>
      </c>
      <c r="O23" s="29"/>
      <c r="P23" s="29">
        <v>0.987410703</v>
      </c>
      <c r="R23" s="31" t="s">
        <v>42</v>
      </c>
    </row>
    <row r="24" spans="1:18" x14ac:dyDescent="0.15">
      <c r="A24" s="26" t="s">
        <v>43</v>
      </c>
      <c r="C24" s="27">
        <v>1.7865499562301499</v>
      </c>
      <c r="D24" s="27">
        <v>0.185346918</v>
      </c>
      <c r="E24" s="27">
        <v>1.7774788420000001</v>
      </c>
      <c r="F24" s="3"/>
      <c r="G24" s="28">
        <v>1.9531184028253199</v>
      </c>
      <c r="H24" s="28">
        <v>3.4893435970798801</v>
      </c>
      <c r="I24" s="28">
        <v>1.1715454350000001</v>
      </c>
      <c r="J24" s="28">
        <v>1.527800791</v>
      </c>
      <c r="K24" s="28">
        <v>2.0519680239999998</v>
      </c>
      <c r="L24" s="29">
        <v>40</v>
      </c>
      <c r="M24" s="30">
        <f t="shared" si="0"/>
        <v>6.0652009097801364E-3</v>
      </c>
      <c r="N24" s="3">
        <v>0.33055145699999999</v>
      </c>
      <c r="O24" s="29"/>
      <c r="P24" s="29">
        <v>0.99334295800000005</v>
      </c>
      <c r="R24" s="31" t="s">
        <v>43</v>
      </c>
    </row>
    <row r="25" spans="1:18" x14ac:dyDescent="0.15">
      <c r="A25" s="26" t="s">
        <v>44</v>
      </c>
      <c r="C25" s="27">
        <v>3.38002727414402</v>
      </c>
      <c r="D25" s="27">
        <v>0.51176690000000002</v>
      </c>
      <c r="E25" s="27">
        <v>3.3406494379999998</v>
      </c>
      <c r="F25" s="3"/>
      <c r="G25" s="28">
        <v>0.30423485587308602</v>
      </c>
      <c r="H25" s="28">
        <v>1.0283221105963001</v>
      </c>
      <c r="I25" s="28">
        <v>9.5088659000000006E-2</v>
      </c>
      <c r="J25" s="28">
        <v>9.5088659000000006E-2</v>
      </c>
      <c r="K25" s="28">
        <v>9.5088659000000006E-2</v>
      </c>
      <c r="L25" s="29">
        <v>5447</v>
      </c>
      <c r="M25" s="30">
        <f t="shared" si="0"/>
        <v>0.8259287338893101</v>
      </c>
      <c r="N25" s="3">
        <v>0.19017731800000001</v>
      </c>
      <c r="O25" s="29"/>
      <c r="P25" s="29">
        <v>0.84094391300000004</v>
      </c>
      <c r="R25" s="31" t="s">
        <v>44</v>
      </c>
    </row>
    <row r="26" spans="1:18" x14ac:dyDescent="0.15">
      <c r="A26" s="26" t="s">
        <v>45</v>
      </c>
      <c r="C26" s="27">
        <v>0.49776402341473303</v>
      </c>
      <c r="D26" s="27">
        <v>0.175109292</v>
      </c>
      <c r="E26" s="27">
        <v>0.46654121300000001</v>
      </c>
      <c r="F26" s="3"/>
      <c r="G26" s="28">
        <v>13.104030451306</v>
      </c>
      <c r="H26" s="28">
        <v>6.52271492039125</v>
      </c>
      <c r="I26" s="28">
        <v>8.9042873515000007</v>
      </c>
      <c r="J26" s="28">
        <v>12.31935835</v>
      </c>
      <c r="K26" s="28">
        <v>16.236337285000001</v>
      </c>
      <c r="L26" s="29">
        <v>2</v>
      </c>
      <c r="M26" s="30">
        <f t="shared" si="0"/>
        <v>3.0326004548900684E-4</v>
      </c>
      <c r="N26" s="3">
        <v>1.028251249</v>
      </c>
      <c r="O26" s="29"/>
      <c r="P26" s="29">
        <v>0.98022862300000002</v>
      </c>
      <c r="R26" s="31" t="s">
        <v>45</v>
      </c>
    </row>
    <row r="27" spans="1:18" x14ac:dyDescent="0.15">
      <c r="A27" s="26" t="s">
        <v>46</v>
      </c>
      <c r="C27" s="27">
        <v>0.464332909671899</v>
      </c>
      <c r="D27" s="27">
        <v>0.166337758</v>
      </c>
      <c r="E27" s="27">
        <v>0.43210575899999998</v>
      </c>
      <c r="F27" s="5"/>
      <c r="G27" s="28">
        <v>10.4519146872208</v>
      </c>
      <c r="H27" s="28">
        <v>4.8531679583596699</v>
      </c>
      <c r="I27" s="28">
        <v>7.0333773739999996</v>
      </c>
      <c r="J27" s="28">
        <v>9.7640797789999993</v>
      </c>
      <c r="K27" s="28">
        <v>13.040545140000001</v>
      </c>
      <c r="L27" s="29">
        <v>0</v>
      </c>
      <c r="M27" s="30">
        <f t="shared" si="0"/>
        <v>0</v>
      </c>
      <c r="N27" s="5">
        <v>0.65156777399999999</v>
      </c>
      <c r="O27" s="32"/>
      <c r="P27" s="29">
        <v>0.88067472099999999</v>
      </c>
      <c r="Q27" s="5"/>
      <c r="R27" s="25" t="s">
        <v>46</v>
      </c>
    </row>
    <row r="28" spans="1:18" x14ac:dyDescent="0.15">
      <c r="A28" s="26" t="s">
        <v>47</v>
      </c>
      <c r="C28" s="27">
        <v>0.93298493743460398</v>
      </c>
      <c r="D28" s="27">
        <v>0.20102845599999999</v>
      </c>
      <c r="E28" s="27">
        <v>0.91146444599999998</v>
      </c>
      <c r="G28" s="28">
        <v>16.165452631641699</v>
      </c>
      <c r="H28" s="28">
        <v>15.0821238121343</v>
      </c>
      <c r="I28" s="28">
        <v>6.5936133159999999</v>
      </c>
      <c r="J28" s="28">
        <v>11.3734489</v>
      </c>
      <c r="K28" s="28">
        <v>20.511405525000001</v>
      </c>
      <c r="L28" s="29">
        <v>1</v>
      </c>
      <c r="M28" s="30">
        <f t="shared" si="0"/>
        <v>1.5163002274450342E-4</v>
      </c>
      <c r="N28" s="3">
        <v>0.50863983199999996</v>
      </c>
      <c r="O28" s="29"/>
      <c r="P28" s="29">
        <v>0.98526586100000002</v>
      </c>
      <c r="R28" s="31" t="s">
        <v>47</v>
      </c>
    </row>
    <row r="29" spans="1:18" x14ac:dyDescent="0.15">
      <c r="A29" s="26" t="s">
        <v>48</v>
      </c>
      <c r="C29" s="27">
        <v>0.56733612486577301</v>
      </c>
      <c r="D29" s="27">
        <v>0.205056667</v>
      </c>
      <c r="E29" s="27">
        <v>0.53047936900000003</v>
      </c>
      <c r="F29" s="3"/>
      <c r="G29" s="28">
        <v>2.28639985979803</v>
      </c>
      <c r="H29" s="28">
        <v>1.2971572363514601</v>
      </c>
      <c r="I29" s="28">
        <v>1.6353344055000001</v>
      </c>
      <c r="J29" s="28">
        <v>2.2647738369999999</v>
      </c>
      <c r="K29" s="28">
        <v>2.9604762425</v>
      </c>
      <c r="L29" s="29">
        <v>781</v>
      </c>
      <c r="M29" s="30">
        <f t="shared" si="0"/>
        <v>0.11842304776345716</v>
      </c>
      <c r="N29" s="3">
        <v>0.65180544900000004</v>
      </c>
      <c r="O29" s="29"/>
      <c r="P29" s="29">
        <v>0.78122825799999995</v>
      </c>
      <c r="R29" s="31" t="s">
        <v>48</v>
      </c>
    </row>
    <row r="30" spans="1:18" x14ac:dyDescent="0.15">
      <c r="A30" s="26" t="s">
        <v>49</v>
      </c>
      <c r="C30" s="27">
        <v>1.4581301011793899</v>
      </c>
      <c r="D30" s="27">
        <v>0.32053722200000001</v>
      </c>
      <c r="E30" s="27">
        <v>1.4235732350000001</v>
      </c>
      <c r="F30" s="3"/>
      <c r="G30" s="28">
        <v>15.354156050085701</v>
      </c>
      <c r="H30" s="28">
        <v>22.3883571148356</v>
      </c>
      <c r="I30" s="28">
        <v>3.6726795645000001</v>
      </c>
      <c r="J30" s="28">
        <v>6.8824716019999999</v>
      </c>
      <c r="K30" s="28">
        <v>17.102651860000002</v>
      </c>
      <c r="L30" s="29">
        <v>4</v>
      </c>
      <c r="M30" s="30">
        <f t="shared" si="0"/>
        <v>6.0652009097801368E-4</v>
      </c>
      <c r="N30" s="3">
        <v>0.62258482400000004</v>
      </c>
      <c r="O30" s="29"/>
      <c r="P30" s="29">
        <v>0.99376881699999997</v>
      </c>
      <c r="R30" s="31" t="s">
        <v>49</v>
      </c>
    </row>
    <row r="31" spans="1:18" x14ac:dyDescent="0.15">
      <c r="A31" s="26" t="s">
        <v>50</v>
      </c>
      <c r="C31" s="27">
        <v>1.12568611448425</v>
      </c>
      <c r="D31" s="27">
        <v>0.17731322899999999</v>
      </c>
      <c r="E31" s="27">
        <v>1.1126720430000001</v>
      </c>
      <c r="F31" s="3"/>
      <c r="G31" s="28">
        <v>0.35908906602623197</v>
      </c>
      <c r="H31" s="28">
        <v>0.40422157548884602</v>
      </c>
      <c r="I31" s="28">
        <v>9.0134059500000002E-2</v>
      </c>
      <c r="J31" s="28">
        <v>0.26989616700000002</v>
      </c>
      <c r="K31" s="28">
        <v>0.48505889499999999</v>
      </c>
      <c r="L31" s="29">
        <v>1556</v>
      </c>
      <c r="M31" s="30">
        <f t="shared" si="0"/>
        <v>0.23593631539044732</v>
      </c>
      <c r="N31" s="3">
        <v>4.1580609999999997E-2</v>
      </c>
      <c r="O31" s="29"/>
      <c r="P31" s="29">
        <v>0.96297624199999998</v>
      </c>
      <c r="R31" s="31" t="s">
        <v>50</v>
      </c>
    </row>
    <row r="32" spans="1:18" x14ac:dyDescent="0.15">
      <c r="A32" s="26" t="s">
        <v>51</v>
      </c>
      <c r="C32" s="27">
        <v>0.84188084065763302</v>
      </c>
      <c r="D32" s="27">
        <v>0.14228890599999999</v>
      </c>
      <c r="E32" s="27">
        <v>0.83023957199999998</v>
      </c>
      <c r="F32" s="3"/>
      <c r="G32" s="28">
        <v>61.436358897720702</v>
      </c>
      <c r="H32" s="28">
        <v>51.722093475757198</v>
      </c>
      <c r="I32" s="28">
        <v>42.286496505000002</v>
      </c>
      <c r="J32" s="28">
        <v>55.650259079999998</v>
      </c>
      <c r="K32" s="28">
        <v>73.362987700000005</v>
      </c>
      <c r="L32" s="29">
        <v>2</v>
      </c>
      <c r="M32" s="30">
        <f t="shared" si="0"/>
        <v>3.0326004548900684E-4</v>
      </c>
      <c r="N32" s="3">
        <v>5.6684703709999997</v>
      </c>
      <c r="O32" s="29"/>
      <c r="P32" s="29">
        <v>0.99506468100000001</v>
      </c>
      <c r="R32" s="31" t="s">
        <v>51</v>
      </c>
    </row>
    <row r="33" spans="1:18" x14ac:dyDescent="0.15">
      <c r="A33" s="26" t="s">
        <v>52</v>
      </c>
      <c r="C33" s="27">
        <v>1.4066583373916499</v>
      </c>
      <c r="D33" s="27">
        <v>0.170352066</v>
      </c>
      <c r="E33" s="27">
        <v>1.3965396910000001</v>
      </c>
      <c r="F33" s="3"/>
      <c r="G33" s="28">
        <v>41.274344667019399</v>
      </c>
      <c r="H33" s="28">
        <v>58.058901046239498</v>
      </c>
      <c r="I33" s="28">
        <v>15.453501790000001</v>
      </c>
      <c r="J33" s="28">
        <v>26.44667158</v>
      </c>
      <c r="K33" s="28">
        <v>47.529770794999997</v>
      </c>
      <c r="L33" s="29">
        <v>0</v>
      </c>
      <c r="M33" s="30">
        <f t="shared" si="0"/>
        <v>0</v>
      </c>
      <c r="N33" s="3">
        <v>2.5244256909999998</v>
      </c>
      <c r="O33" s="29"/>
      <c r="P33" s="29">
        <v>0.998381984</v>
      </c>
      <c r="R33" s="31" t="s">
        <v>52</v>
      </c>
    </row>
    <row r="34" spans="1:18" x14ac:dyDescent="0.15">
      <c r="A34" s="26" t="s">
        <v>53</v>
      </c>
      <c r="C34" s="27">
        <v>0.655235046275493</v>
      </c>
      <c r="D34" s="27">
        <v>0.129121598</v>
      </c>
      <c r="E34" s="27">
        <v>0.64228162799999999</v>
      </c>
      <c r="F34" s="3"/>
      <c r="G34" s="28">
        <v>2.3154186422597398</v>
      </c>
      <c r="H34" s="28">
        <v>1.5171434412082001</v>
      </c>
      <c r="I34" s="28">
        <v>1.621346204</v>
      </c>
      <c r="J34" s="28">
        <v>2.1651406710000001</v>
      </c>
      <c r="K34" s="28">
        <v>2.7911382769999999</v>
      </c>
      <c r="L34" s="29">
        <v>165</v>
      </c>
      <c r="M34" s="30">
        <f t="shared" si="0"/>
        <v>2.5018953752843062E-2</v>
      </c>
      <c r="N34" s="3">
        <v>0.371817958</v>
      </c>
      <c r="O34" s="29"/>
      <c r="P34" s="29">
        <v>0.94167721400000004</v>
      </c>
      <c r="R34" s="31" t="s">
        <v>53</v>
      </c>
    </row>
    <row r="35" spans="1:18" x14ac:dyDescent="0.15">
      <c r="A35" s="26" t="s">
        <v>54</v>
      </c>
      <c r="C35" s="27">
        <v>1.79363763522126</v>
      </c>
      <c r="D35" s="27">
        <v>0.12522942300000001</v>
      </c>
      <c r="E35" s="27">
        <v>1.7893141299999999</v>
      </c>
      <c r="F35" s="3"/>
      <c r="G35" s="28">
        <v>1.46426398883548</v>
      </c>
      <c r="H35" s="28">
        <v>2.6263589982745299</v>
      </c>
      <c r="I35" s="28">
        <v>1.076968479</v>
      </c>
      <c r="J35" s="28">
        <v>1.369788918</v>
      </c>
      <c r="K35" s="28">
        <v>1.7192165454999999</v>
      </c>
      <c r="L35" s="29">
        <v>230</v>
      </c>
      <c r="M35" s="30">
        <f t="shared" si="0"/>
        <v>3.4874905231235785E-2</v>
      </c>
      <c r="N35" s="3">
        <v>0.28287133399999997</v>
      </c>
      <c r="O35" s="29"/>
      <c r="P35" s="29">
        <v>0.97614006900000005</v>
      </c>
      <c r="R35" s="31" t="s">
        <v>54</v>
      </c>
    </row>
    <row r="36" spans="1:18" x14ac:dyDescent="0.15">
      <c r="A36" s="26" t="s">
        <v>55</v>
      </c>
      <c r="C36" s="27">
        <v>0.54991945434099598</v>
      </c>
      <c r="D36" s="27">
        <v>9.1704221000000002E-2</v>
      </c>
      <c r="E36" s="27">
        <v>0.54236122200000003</v>
      </c>
      <c r="F36" s="3"/>
      <c r="G36" s="28">
        <v>86.616589185932497</v>
      </c>
      <c r="H36" s="28">
        <v>47.632147462006202</v>
      </c>
      <c r="I36" s="28">
        <v>54.761802260000003</v>
      </c>
      <c r="J36" s="28">
        <v>77.814542230000001</v>
      </c>
      <c r="K36" s="28">
        <v>108.5332767</v>
      </c>
      <c r="L36" s="29">
        <v>0</v>
      </c>
      <c r="M36" s="30">
        <f t="shared" si="0"/>
        <v>0</v>
      </c>
      <c r="N36" s="3">
        <v>2.5586610830000001</v>
      </c>
      <c r="O36" s="29"/>
      <c r="P36" s="29">
        <v>0.98602168999999995</v>
      </c>
      <c r="R36" s="31" t="s">
        <v>55</v>
      </c>
    </row>
    <row r="37" spans="1:18" x14ac:dyDescent="0.15">
      <c r="A37" s="26" t="s">
        <v>56</v>
      </c>
      <c r="C37" s="27">
        <v>1.1975989714736299</v>
      </c>
      <c r="D37" s="27">
        <v>0.132080173</v>
      </c>
      <c r="E37" s="27">
        <v>1.188787072</v>
      </c>
      <c r="F37" s="3"/>
      <c r="G37" s="28">
        <v>4.6491047615608796</v>
      </c>
      <c r="H37" s="28">
        <v>5.5677630807184597</v>
      </c>
      <c r="I37" s="28">
        <v>3.2335777095</v>
      </c>
      <c r="J37" s="28">
        <v>4.2640059770000001</v>
      </c>
      <c r="K37" s="28">
        <v>5.5272506845000002</v>
      </c>
      <c r="L37" s="29">
        <v>10</v>
      </c>
      <c r="M37" s="30">
        <f t="shared" si="0"/>
        <v>1.5163002274450341E-3</v>
      </c>
      <c r="N37" s="3">
        <v>0.40037992300000003</v>
      </c>
      <c r="O37" s="29"/>
      <c r="P37" s="29">
        <v>0.99520478199999995</v>
      </c>
      <c r="R37" s="31" t="s">
        <v>56</v>
      </c>
    </row>
    <row r="38" spans="1:18" x14ac:dyDescent="0.15">
      <c r="A38" s="26" t="s">
        <v>57</v>
      </c>
      <c r="C38" s="27">
        <v>0.94221119437782896</v>
      </c>
      <c r="D38" s="27">
        <v>0.17249874700000001</v>
      </c>
      <c r="E38" s="27">
        <v>0.92698908400000002</v>
      </c>
      <c r="F38" s="3"/>
      <c r="G38" s="28">
        <v>18.445958103201999</v>
      </c>
      <c r="H38" s="28">
        <v>17.379988215861299</v>
      </c>
      <c r="I38" s="28">
        <v>5.6673293060000001</v>
      </c>
      <c r="J38" s="28">
        <v>13.328592560000001</v>
      </c>
      <c r="K38" s="28">
        <v>25.968548999999999</v>
      </c>
      <c r="L38" s="29">
        <v>0</v>
      </c>
      <c r="M38" s="30">
        <f t="shared" si="0"/>
        <v>0</v>
      </c>
      <c r="N38" s="3">
        <v>0.32028910799999999</v>
      </c>
      <c r="O38" s="29"/>
      <c r="P38" s="29">
        <v>0.98360541400000001</v>
      </c>
      <c r="R38" s="31" t="s">
        <v>57</v>
      </c>
    </row>
    <row r="39" spans="1:18" x14ac:dyDescent="0.15">
      <c r="A39" s="26" t="s">
        <v>58</v>
      </c>
      <c r="C39" s="27">
        <v>0.96430144463594303</v>
      </c>
      <c r="D39" s="27">
        <v>9.6693977E-2</v>
      </c>
      <c r="E39" s="27">
        <v>0.95951156800000004</v>
      </c>
      <c r="F39" s="3"/>
      <c r="G39" s="28">
        <v>6.9341936761731597</v>
      </c>
      <c r="H39" s="28">
        <v>6.6866529793192004</v>
      </c>
      <c r="I39" s="28">
        <v>5.1223219455000004</v>
      </c>
      <c r="J39" s="28">
        <v>6.4029744669999999</v>
      </c>
      <c r="K39" s="28">
        <v>8.1219525805000004</v>
      </c>
      <c r="L39" s="29">
        <v>0</v>
      </c>
      <c r="M39" s="30">
        <f t="shared" si="0"/>
        <v>0</v>
      </c>
      <c r="N39" s="3">
        <v>0.63027407700000004</v>
      </c>
      <c r="O39" s="29"/>
      <c r="P39" s="29">
        <v>0.99480194099999997</v>
      </c>
      <c r="R39" s="31" t="s">
        <v>58</v>
      </c>
    </row>
    <row r="40" spans="1:18" x14ac:dyDescent="0.15">
      <c r="A40" s="26" t="s">
        <v>59</v>
      </c>
      <c r="C40" s="27">
        <v>0.88475935332281297</v>
      </c>
      <c r="D40" s="27">
        <v>0.11916318100000001</v>
      </c>
      <c r="E40" s="27">
        <v>0.87708389499999995</v>
      </c>
      <c r="F40" s="3"/>
      <c r="G40" s="28">
        <v>81.512613304463997</v>
      </c>
      <c r="H40" s="28">
        <v>72.119047034910096</v>
      </c>
      <c r="I40" s="28">
        <v>38.502635845</v>
      </c>
      <c r="J40" s="28">
        <v>55.964606379999999</v>
      </c>
      <c r="K40" s="28">
        <v>97.59396873</v>
      </c>
      <c r="L40" s="29">
        <v>0</v>
      </c>
      <c r="M40" s="30">
        <f t="shared" si="0"/>
        <v>0</v>
      </c>
      <c r="N40" s="3">
        <v>12.6874001</v>
      </c>
      <c r="O40" s="29"/>
      <c r="P40" s="29">
        <v>0.99627987900000003</v>
      </c>
      <c r="R40" s="31" t="s">
        <v>59</v>
      </c>
    </row>
    <row r="41" spans="1:18" x14ac:dyDescent="0.15">
      <c r="A41" s="26" t="s">
        <v>60</v>
      </c>
      <c r="C41" s="27">
        <v>2.20829941799578</v>
      </c>
      <c r="D41" s="27">
        <v>0.191143338</v>
      </c>
      <c r="E41" s="27">
        <v>2.2005119679999998</v>
      </c>
      <c r="F41" s="3"/>
      <c r="G41" s="28">
        <v>4.4764504362092499</v>
      </c>
      <c r="H41" s="28">
        <v>9.8853428929678593</v>
      </c>
      <c r="I41" s="28">
        <v>2.8624244344999998</v>
      </c>
      <c r="J41" s="28">
        <v>3.6809793860000002</v>
      </c>
      <c r="K41" s="28">
        <v>4.9226032860000002</v>
      </c>
      <c r="L41" s="29">
        <v>2</v>
      </c>
      <c r="M41" s="30">
        <f t="shared" si="0"/>
        <v>3.0326004548900684E-4</v>
      </c>
      <c r="N41" s="3">
        <v>0.32956413400000001</v>
      </c>
      <c r="O41" s="29"/>
      <c r="P41" s="29">
        <v>0.99669746699999995</v>
      </c>
      <c r="R41" s="31" t="s">
        <v>60</v>
      </c>
    </row>
    <row r="42" spans="1:18" x14ac:dyDescent="0.15">
      <c r="A42" s="26" t="s">
        <v>61</v>
      </c>
      <c r="C42" s="27">
        <v>0.48659430204910697</v>
      </c>
      <c r="D42" s="27">
        <v>0.13306456699999999</v>
      </c>
      <c r="E42" s="27">
        <v>0.46981297</v>
      </c>
      <c r="F42" s="3"/>
      <c r="G42" s="28">
        <v>6.4171984255094801</v>
      </c>
      <c r="H42" s="28">
        <v>3.12257218897141</v>
      </c>
      <c r="I42" s="28">
        <v>4.3224894750000002</v>
      </c>
      <c r="J42" s="28">
        <v>5.8747607459999998</v>
      </c>
      <c r="K42" s="28">
        <v>7.9283420329999998</v>
      </c>
      <c r="L42" s="29">
        <v>3</v>
      </c>
      <c r="M42" s="30">
        <f t="shared" si="0"/>
        <v>4.5489006823351021E-4</v>
      </c>
      <c r="N42" s="3">
        <v>0.64161359900000003</v>
      </c>
      <c r="O42" s="29"/>
      <c r="P42" s="29">
        <v>0.98141105299999998</v>
      </c>
      <c r="R42" s="31" t="s">
        <v>61</v>
      </c>
    </row>
    <row r="43" spans="1:18" x14ac:dyDescent="0.15">
      <c r="A43" s="26" t="s">
        <v>62</v>
      </c>
      <c r="C43" s="27">
        <v>0.68841745887536598</v>
      </c>
      <c r="D43" s="27">
        <v>0.244674117</v>
      </c>
      <c r="E43" s="27">
        <v>0.64290210599999997</v>
      </c>
      <c r="F43" s="3"/>
      <c r="G43" s="28">
        <v>7.64398589611221</v>
      </c>
      <c r="H43" s="28">
        <v>5.2622533462807102</v>
      </c>
      <c r="I43" s="28">
        <v>4.6915714360000003</v>
      </c>
      <c r="J43" s="28">
        <v>6.5512592999999999</v>
      </c>
      <c r="K43" s="28">
        <v>9.1522656685000001</v>
      </c>
      <c r="L43" s="29">
        <v>164</v>
      </c>
      <c r="M43" s="30">
        <f t="shared" si="0"/>
        <v>2.4867323730098558E-2</v>
      </c>
      <c r="N43" s="3">
        <v>1.3826910560000001</v>
      </c>
      <c r="O43" s="29"/>
      <c r="P43" s="29">
        <v>0.81480507999999996</v>
      </c>
      <c r="R43" s="31" t="s">
        <v>62</v>
      </c>
    </row>
    <row r="44" spans="1:18" x14ac:dyDescent="0.15">
      <c r="A44" s="26" t="s">
        <v>63</v>
      </c>
      <c r="C44" s="27">
        <v>2.1679011274434301</v>
      </c>
      <c r="D44" s="27">
        <v>0.265731404</v>
      </c>
      <c r="E44" s="27">
        <v>2.1518980719999998</v>
      </c>
      <c r="F44" s="3"/>
      <c r="G44" s="28">
        <v>1.3714435937440499</v>
      </c>
      <c r="H44" s="28">
        <v>2.9731541131027899</v>
      </c>
      <c r="I44" s="28">
        <v>0.68898187700000002</v>
      </c>
      <c r="J44" s="28">
        <v>1.0125347549999999</v>
      </c>
      <c r="K44" s="28">
        <v>1.5367625935</v>
      </c>
      <c r="L44" s="29">
        <v>409</v>
      </c>
      <c r="M44" s="30">
        <f t="shared" si="0"/>
        <v>6.2016679302501897E-2</v>
      </c>
      <c r="N44" s="3">
        <v>0.13235372400000001</v>
      </c>
      <c r="O44" s="29"/>
      <c r="P44" s="29">
        <v>0.98075389000000002</v>
      </c>
      <c r="R44" s="31" t="s">
        <v>63</v>
      </c>
    </row>
    <row r="45" spans="1:18" x14ac:dyDescent="0.15">
      <c r="A45" s="26" t="s">
        <v>64</v>
      </c>
      <c r="C45" s="27">
        <v>0.87261065870108201</v>
      </c>
      <c r="D45" s="27">
        <v>0.10383532600000001</v>
      </c>
      <c r="E45" s="27">
        <v>0.86654682000000005</v>
      </c>
      <c r="F45" s="3"/>
      <c r="G45" s="28">
        <v>14.344312366006401</v>
      </c>
      <c r="H45" s="28">
        <v>12.516999862314901</v>
      </c>
      <c r="I45" s="28">
        <v>9.5644300354999991</v>
      </c>
      <c r="J45" s="28">
        <v>12.92556825</v>
      </c>
      <c r="K45" s="28">
        <v>17.282130500000001</v>
      </c>
      <c r="L45" s="29">
        <v>1</v>
      </c>
      <c r="M45" s="30">
        <f t="shared" si="0"/>
        <v>1.5163002274450342E-4</v>
      </c>
      <c r="N45" s="3">
        <v>2.4072032999999999</v>
      </c>
      <c r="O45" s="29"/>
      <c r="P45" s="29">
        <v>0.99489427799999997</v>
      </c>
      <c r="R45" s="31" t="s">
        <v>64</v>
      </c>
    </row>
    <row r="46" spans="1:18" x14ac:dyDescent="0.15">
      <c r="A46" s="26" t="s">
        <v>65</v>
      </c>
      <c r="C46" s="27">
        <v>0.20893275883989701</v>
      </c>
      <c r="D46" s="27">
        <v>0.112742975</v>
      </c>
      <c r="E46" s="27">
        <v>0.179489964</v>
      </c>
      <c r="F46" s="3"/>
      <c r="G46" s="28">
        <v>7.8456586956955299</v>
      </c>
      <c r="H46" s="28">
        <v>1.6392151162078901</v>
      </c>
      <c r="I46" s="28">
        <v>6.7115350065000001</v>
      </c>
      <c r="J46" s="28">
        <v>7.6575949679999997</v>
      </c>
      <c r="K46" s="28">
        <v>8.8393522529999995</v>
      </c>
      <c r="L46" s="29">
        <v>0</v>
      </c>
      <c r="M46" s="30">
        <f t="shared" si="0"/>
        <v>0</v>
      </c>
      <c r="N46" s="3">
        <v>1.4722663220000001</v>
      </c>
      <c r="O46" s="29"/>
      <c r="P46" s="29">
        <v>0.79679587200000002</v>
      </c>
      <c r="R46" s="31" t="s">
        <v>65</v>
      </c>
    </row>
    <row r="47" spans="1:18" x14ac:dyDescent="0.15">
      <c r="A47" s="26" t="s">
        <v>66</v>
      </c>
      <c r="C47" s="27">
        <v>0.235136112980532</v>
      </c>
      <c r="D47" s="27">
        <v>0.103361252</v>
      </c>
      <c r="E47" s="27">
        <v>0.21395936199999999</v>
      </c>
      <c r="F47" s="33"/>
      <c r="G47" s="28">
        <v>7.8555024418876398</v>
      </c>
      <c r="H47" s="28">
        <v>1.8471123096945401</v>
      </c>
      <c r="I47" s="28">
        <v>6.5890332359999997</v>
      </c>
      <c r="J47" s="28">
        <v>7.7103941989999996</v>
      </c>
      <c r="K47" s="28">
        <v>8.9573589105</v>
      </c>
      <c r="L47" s="29">
        <v>0</v>
      </c>
      <c r="M47" s="30">
        <f t="shared" si="0"/>
        <v>0</v>
      </c>
      <c r="N47" s="3">
        <v>2.944274794</v>
      </c>
      <c r="O47" s="29"/>
      <c r="P47" s="29">
        <v>0.85626168700000005</v>
      </c>
      <c r="R47" s="31" t="s">
        <v>66</v>
      </c>
    </row>
    <row r="48" spans="1:18" x14ac:dyDescent="0.15">
      <c r="A48" s="26" t="s">
        <v>67</v>
      </c>
      <c r="C48" s="27">
        <v>1.31609340840608</v>
      </c>
      <c r="D48" s="27">
        <v>0.18402634600000001</v>
      </c>
      <c r="E48" s="27">
        <v>1.30362292</v>
      </c>
      <c r="F48" s="3"/>
      <c r="G48" s="28">
        <v>7.7086189423813503</v>
      </c>
      <c r="H48" s="28">
        <v>10.1452625779824</v>
      </c>
      <c r="I48" s="28">
        <v>2.1729590994999999</v>
      </c>
      <c r="J48" s="28">
        <v>4.8578500709999997</v>
      </c>
      <c r="K48" s="28">
        <v>9.3002982225000004</v>
      </c>
      <c r="L48" s="29">
        <v>76</v>
      </c>
      <c r="M48" s="30">
        <f t="shared" si="0"/>
        <v>1.1523881728582258E-2</v>
      </c>
      <c r="N48" s="3">
        <v>0.16381680200000001</v>
      </c>
      <c r="O48" s="29"/>
      <c r="P48" s="29">
        <v>0.99336432200000002</v>
      </c>
      <c r="R48" s="31" t="s">
        <v>67</v>
      </c>
    </row>
    <row r="49" spans="1:18" x14ac:dyDescent="0.15">
      <c r="A49" s="26" t="s">
        <v>68</v>
      </c>
      <c r="C49" s="27">
        <v>0.50420936401549599</v>
      </c>
      <c r="D49" s="27">
        <v>9.0174078000000005E-2</v>
      </c>
      <c r="E49" s="27">
        <v>0.49634837599999998</v>
      </c>
      <c r="F49" s="3"/>
      <c r="G49" s="28">
        <v>11.3792396199204</v>
      </c>
      <c r="H49" s="28">
        <v>5.73751917173999</v>
      </c>
      <c r="I49" s="28">
        <v>7.9773168034999999</v>
      </c>
      <c r="J49" s="28">
        <v>10.47518515</v>
      </c>
      <c r="K49" s="28">
        <v>13.73725658</v>
      </c>
      <c r="L49" s="29">
        <v>1</v>
      </c>
      <c r="M49" s="30">
        <f t="shared" si="0"/>
        <v>1.5163002274450342E-4</v>
      </c>
      <c r="N49" s="3">
        <v>1.3741495050000001</v>
      </c>
      <c r="O49" s="29"/>
      <c r="P49" s="29">
        <v>0.98543704600000004</v>
      </c>
      <c r="R49" s="31" t="s">
        <v>68</v>
      </c>
    </row>
    <row r="50" spans="1:18" x14ac:dyDescent="0.15">
      <c r="A50" s="26" t="s">
        <v>69</v>
      </c>
      <c r="C50" s="27">
        <v>1.0508753206447501</v>
      </c>
      <c r="D50" s="27">
        <v>0.14686855900000001</v>
      </c>
      <c r="E50" s="27">
        <v>1.041033801</v>
      </c>
      <c r="F50" s="3"/>
      <c r="G50" s="28">
        <v>12.9637750909578</v>
      </c>
      <c r="H50" s="28">
        <v>13.623311305476699</v>
      </c>
      <c r="I50" s="28">
        <v>7.3361379595000002</v>
      </c>
      <c r="J50" s="28">
        <v>9.744725313</v>
      </c>
      <c r="K50" s="28">
        <v>14.105119665</v>
      </c>
      <c r="L50" s="29">
        <v>1</v>
      </c>
      <c r="M50" s="30">
        <f t="shared" si="0"/>
        <v>1.5163002274450342E-4</v>
      </c>
      <c r="N50" s="3">
        <v>1.8593352219999999</v>
      </c>
      <c r="O50" s="29"/>
      <c r="P50" s="29">
        <v>0.99531890000000001</v>
      </c>
      <c r="R50" s="31" t="s">
        <v>69</v>
      </c>
    </row>
    <row r="51" spans="1:18" x14ac:dyDescent="0.15">
      <c r="A51" s="34" t="s">
        <v>70</v>
      </c>
      <c r="C51" s="27">
        <v>0.18252921639465899</v>
      </c>
      <c r="D51" s="27">
        <v>0.109887659</v>
      </c>
      <c r="E51" s="27">
        <v>0.147742503</v>
      </c>
      <c r="F51" s="3"/>
      <c r="G51" s="28">
        <v>81.315992810563898</v>
      </c>
      <c r="H51" s="28">
        <v>14.842544448065899</v>
      </c>
      <c r="I51" s="28">
        <v>71.449479229999994</v>
      </c>
      <c r="J51" s="28">
        <v>80.590404449999994</v>
      </c>
      <c r="K51" s="28">
        <v>90.288136254999998</v>
      </c>
      <c r="L51" s="29">
        <v>3</v>
      </c>
      <c r="M51" s="30">
        <f t="shared" si="0"/>
        <v>4.5489006823351021E-4</v>
      </c>
      <c r="N51" s="3">
        <v>9.9001792630000001</v>
      </c>
      <c r="O51" s="29"/>
      <c r="P51" s="29">
        <v>0.54346837199999998</v>
      </c>
      <c r="R51" s="31" t="s">
        <v>70</v>
      </c>
    </row>
    <row r="52" spans="1:18" x14ac:dyDescent="0.15">
      <c r="A52" s="34" t="s">
        <v>71</v>
      </c>
      <c r="C52" s="27">
        <v>0.36847555147121402</v>
      </c>
      <c r="D52" s="27">
        <v>0.122249259</v>
      </c>
      <c r="E52" s="27">
        <v>0.34799915999999997</v>
      </c>
      <c r="F52" s="3"/>
      <c r="G52" s="28">
        <v>1.23328578999121</v>
      </c>
      <c r="H52" s="28">
        <v>0.45443566158862098</v>
      </c>
      <c r="I52" s="28">
        <v>0.96913732850000001</v>
      </c>
      <c r="J52" s="28">
        <v>1.234793939</v>
      </c>
      <c r="K52" s="28">
        <v>1.498606487</v>
      </c>
      <c r="L52" s="29">
        <v>218</v>
      </c>
      <c r="M52" s="30">
        <f t="shared" si="0"/>
        <v>3.3055344958301744E-2</v>
      </c>
      <c r="N52" s="3">
        <v>8.0790185E-2</v>
      </c>
      <c r="O52" s="29"/>
      <c r="P52" s="29">
        <v>0.71674738900000001</v>
      </c>
      <c r="R52" s="31" t="s">
        <v>71</v>
      </c>
    </row>
    <row r="53" spans="1:18" x14ac:dyDescent="0.15">
      <c r="A53" s="34" t="s">
        <v>72</v>
      </c>
      <c r="C53" s="27">
        <v>0.258259468816117</v>
      </c>
      <c r="D53" s="27">
        <v>9.4171975000000005E-2</v>
      </c>
      <c r="E53" s="27">
        <v>0.241486116</v>
      </c>
      <c r="F53" s="3"/>
      <c r="G53" s="28">
        <v>23.948001804215298</v>
      </c>
      <c r="H53" s="28">
        <v>6.1847982251640499</v>
      </c>
      <c r="I53" s="28">
        <v>19.739162660000002</v>
      </c>
      <c r="J53" s="28">
        <v>23.55778711</v>
      </c>
      <c r="K53" s="28">
        <v>27.745230575000001</v>
      </c>
      <c r="L53" s="29">
        <v>0</v>
      </c>
      <c r="M53" s="30">
        <f t="shared" si="0"/>
        <v>0</v>
      </c>
      <c r="N53" s="3">
        <v>3.1136539160000001</v>
      </c>
      <c r="O53" s="29"/>
      <c r="P53" s="29">
        <v>0.86518957500000004</v>
      </c>
      <c r="R53" s="31" t="s">
        <v>72</v>
      </c>
    </row>
    <row r="54" spans="1:18" x14ac:dyDescent="0.15">
      <c r="A54" s="34" t="s">
        <v>73</v>
      </c>
      <c r="C54" s="27">
        <v>1.58126050784774</v>
      </c>
      <c r="D54" s="27">
        <v>0.21444538399999999</v>
      </c>
      <c r="E54" s="27">
        <v>1.5667194</v>
      </c>
      <c r="G54" s="28">
        <v>1.9102877704344201</v>
      </c>
      <c r="H54" s="28">
        <v>3.0206626100124598</v>
      </c>
      <c r="I54" s="28">
        <v>0.2862173865</v>
      </c>
      <c r="J54" s="28">
        <v>0.78736316100000003</v>
      </c>
      <c r="K54" s="28">
        <v>2.3291473100000002</v>
      </c>
      <c r="L54" s="29">
        <v>90</v>
      </c>
      <c r="M54" s="30">
        <f t="shared" si="0"/>
        <v>1.3646702047005308E-2</v>
      </c>
      <c r="N54" s="3">
        <v>2.1667806000000001E-2</v>
      </c>
      <c r="O54" s="29"/>
      <c r="P54" s="29">
        <v>0.99656948599999995</v>
      </c>
      <c r="R54" s="31" t="s">
        <v>73</v>
      </c>
    </row>
    <row r="55" spans="1:18" x14ac:dyDescent="0.15">
      <c r="A55" s="34" t="s">
        <v>74</v>
      </c>
      <c r="C55" s="27">
        <v>0.47473666717539698</v>
      </c>
      <c r="D55" s="27">
        <v>0.17776217</v>
      </c>
      <c r="E55" s="27">
        <v>0.43781568500000001</v>
      </c>
      <c r="F55" s="3"/>
      <c r="G55" s="28">
        <v>0.27009181870356302</v>
      </c>
      <c r="H55" s="28">
        <v>0.12822248984267101</v>
      </c>
      <c r="I55" s="28">
        <v>0.19421923250000001</v>
      </c>
      <c r="J55" s="28">
        <v>0.255499378</v>
      </c>
      <c r="K55" s="28">
        <v>0.3311387395</v>
      </c>
      <c r="L55" s="29">
        <v>296</v>
      </c>
      <c r="M55" s="30">
        <f t="shared" si="0"/>
        <v>4.4882486732373009E-2</v>
      </c>
      <c r="N55" s="3">
        <v>5.7256907000000003E-2</v>
      </c>
      <c r="O55" s="29"/>
      <c r="P55" s="29">
        <v>0.60517748800000004</v>
      </c>
      <c r="R55" s="31" t="s">
        <v>74</v>
      </c>
    </row>
    <row r="56" spans="1:18" x14ac:dyDescent="0.15">
      <c r="A56" s="35" t="s">
        <v>75</v>
      </c>
      <c r="C56" s="27">
        <v>0.74121346948737199</v>
      </c>
      <c r="D56" s="27">
        <v>0.15352584</v>
      </c>
      <c r="E56" s="27">
        <v>0.72455585600000005</v>
      </c>
      <c r="F56" s="5"/>
      <c r="G56" s="28">
        <v>1.10632451929522</v>
      </c>
      <c r="H56" s="28">
        <v>0.82002263532576203</v>
      </c>
      <c r="I56" s="28">
        <v>0.79115414399999995</v>
      </c>
      <c r="J56" s="28">
        <v>1.0756988409999999</v>
      </c>
      <c r="K56" s="28">
        <v>1.3950472125</v>
      </c>
      <c r="L56" s="29">
        <v>762</v>
      </c>
      <c r="M56" s="30">
        <f t="shared" si="0"/>
        <v>0.1155420773313116</v>
      </c>
      <c r="N56" s="5">
        <v>0.187581268</v>
      </c>
      <c r="O56" s="32"/>
      <c r="P56" s="29">
        <v>0.94946962999999995</v>
      </c>
      <c r="Q56" s="5"/>
      <c r="R56" s="25" t="s">
        <v>75</v>
      </c>
    </row>
    <row r="57" spans="1:18" x14ac:dyDescent="0.15">
      <c r="A57" s="34" t="s">
        <v>76</v>
      </c>
      <c r="C57" s="27">
        <v>0.32949129013184703</v>
      </c>
      <c r="D57" s="27">
        <v>0.14261133300000001</v>
      </c>
      <c r="E57" s="27">
        <v>0.29997971800000001</v>
      </c>
      <c r="F57" s="3"/>
      <c r="G57" s="28">
        <v>6.2984693677416201</v>
      </c>
      <c r="H57" s="28">
        <v>2.0752907978331101</v>
      </c>
      <c r="I57" s="28">
        <v>4.8287745790000001</v>
      </c>
      <c r="J57" s="28">
        <v>6.0102181410000002</v>
      </c>
      <c r="K57" s="28">
        <v>7.4386184240000004</v>
      </c>
      <c r="L57" s="29">
        <v>0</v>
      </c>
      <c r="M57" s="30">
        <f t="shared" si="0"/>
        <v>0</v>
      </c>
      <c r="N57" s="3">
        <v>1.59455532</v>
      </c>
      <c r="O57" s="29"/>
      <c r="P57" s="29">
        <v>0.839108254</v>
      </c>
      <c r="R57" s="31" t="s">
        <v>76</v>
      </c>
    </row>
    <row r="58" spans="1:18" x14ac:dyDescent="0.15">
      <c r="A58" s="35" t="s">
        <v>77</v>
      </c>
      <c r="C58" s="27">
        <v>0.29792368300181699</v>
      </c>
      <c r="D58" s="27">
        <v>0.106469174</v>
      </c>
      <c r="E58" s="27">
        <v>0.28171564399999999</v>
      </c>
      <c r="F58" s="5"/>
      <c r="G58" s="28">
        <v>0.959651059283397</v>
      </c>
      <c r="H58" s="28">
        <v>0.28590277797830399</v>
      </c>
      <c r="I58" s="28">
        <v>0.77547487950000005</v>
      </c>
      <c r="J58" s="28">
        <v>0.92652357200000002</v>
      </c>
      <c r="K58" s="28">
        <v>1.1097365175</v>
      </c>
      <c r="L58" s="29">
        <v>19</v>
      </c>
      <c r="M58" s="30">
        <f t="shared" si="0"/>
        <v>2.8809704321455646E-3</v>
      </c>
      <c r="N58" s="5">
        <v>0.18970936099999999</v>
      </c>
      <c r="O58" s="32"/>
      <c r="P58" s="29">
        <v>0.70412308099999998</v>
      </c>
      <c r="Q58" s="5"/>
      <c r="R58" s="25" t="s">
        <v>77</v>
      </c>
    </row>
    <row r="59" spans="1:18" x14ac:dyDescent="0.15">
      <c r="A59" s="4" t="s">
        <v>78</v>
      </c>
      <c r="C59" s="27">
        <v>1.4134471278471601</v>
      </c>
      <c r="D59" s="27">
        <v>0.27393255599999999</v>
      </c>
      <c r="E59" s="27">
        <v>1.387056649</v>
      </c>
      <c r="G59" s="28">
        <v>0.69984205415784695</v>
      </c>
      <c r="H59" s="28">
        <v>0.98918974139606497</v>
      </c>
      <c r="I59" s="28">
        <v>0.35034578300000002</v>
      </c>
      <c r="J59" s="28">
        <v>0.49702261599999997</v>
      </c>
      <c r="K59" s="28">
        <v>0.74719931650000004</v>
      </c>
      <c r="L59" s="29">
        <v>317</v>
      </c>
      <c r="M59" s="30">
        <f t="shared" si="0"/>
        <v>4.8066717210007583E-2</v>
      </c>
      <c r="N59" s="3">
        <v>8.7812541999999993E-2</v>
      </c>
      <c r="P59" s="29">
        <v>0.98734684100000003</v>
      </c>
      <c r="R59" s="4" t="s">
        <v>78</v>
      </c>
    </row>
    <row r="60" spans="1:18" x14ac:dyDescent="0.15">
      <c r="A60" s="4" t="s">
        <v>79</v>
      </c>
      <c r="C60" s="27">
        <v>2.0333806347805901</v>
      </c>
      <c r="D60" s="27">
        <v>0.17429983199999999</v>
      </c>
      <c r="E60" s="27">
        <v>2.0261138550000002</v>
      </c>
      <c r="G60" s="28">
        <v>0.71837793475451095</v>
      </c>
      <c r="H60" s="28">
        <v>1.4607357809835</v>
      </c>
      <c r="I60" s="28">
        <v>2.6865074999999999E-2</v>
      </c>
      <c r="J60" s="28">
        <v>0.32662318800000001</v>
      </c>
      <c r="K60" s="28">
        <v>0.80225665749999997</v>
      </c>
      <c r="L60" s="29">
        <v>2213</v>
      </c>
      <c r="M60" s="30">
        <f t="shared" si="0"/>
        <v>0.33555724033358603</v>
      </c>
      <c r="N60" s="3">
        <v>5.3730149999999997E-2</v>
      </c>
      <c r="P60" s="29">
        <v>0.97233065299999999</v>
      </c>
      <c r="R60" s="4" t="s">
        <v>79</v>
      </c>
    </row>
    <row r="61" spans="1:18" s="23" customFormat="1" x14ac:dyDescent="0.15">
      <c r="A61" s="36" t="s">
        <v>80</v>
      </c>
      <c r="C61" s="27">
        <v>0.568093511217305</v>
      </c>
      <c r="D61" s="27">
        <v>0.45347829499999998</v>
      </c>
      <c r="E61" s="27">
        <v>0.26428160699999997</v>
      </c>
      <c r="F61" s="37"/>
      <c r="G61" s="28">
        <v>92.920674166425798</v>
      </c>
      <c r="H61" s="28">
        <v>52.787632051883897</v>
      </c>
      <c r="I61" s="28">
        <v>62.479040165000001</v>
      </c>
      <c r="J61" s="28">
        <v>82.0107438</v>
      </c>
      <c r="K61" s="28">
        <v>111.3230846</v>
      </c>
      <c r="L61" s="38">
        <v>0</v>
      </c>
      <c r="M61" s="30">
        <f t="shared" si="0"/>
        <v>0</v>
      </c>
      <c r="N61" s="23">
        <v>4.2757581379999996</v>
      </c>
      <c r="P61" s="29">
        <v>-0.22006399400000001</v>
      </c>
      <c r="R61" s="36" t="s">
        <v>80</v>
      </c>
    </row>
    <row r="62" spans="1:18" s="23" customFormat="1" x14ac:dyDescent="0.15">
      <c r="A62" s="36" t="s">
        <v>81</v>
      </c>
      <c r="C62" s="27">
        <v>0.316754153310222</v>
      </c>
      <c r="D62" s="27">
        <v>0.175937022</v>
      </c>
      <c r="E62" s="27">
        <v>0.26082265500000001</v>
      </c>
      <c r="F62" s="37"/>
      <c r="G62" s="28">
        <v>4.8377511279871097</v>
      </c>
      <c r="H62" s="28">
        <v>1.5323777624711299</v>
      </c>
      <c r="I62" s="28">
        <v>3.8197923944999999</v>
      </c>
      <c r="J62" s="28">
        <v>4.9353978989999998</v>
      </c>
      <c r="K62" s="28">
        <v>5.8611551464999998</v>
      </c>
      <c r="L62" s="38">
        <v>0</v>
      </c>
      <c r="M62" s="30">
        <f t="shared" si="0"/>
        <v>0</v>
      </c>
      <c r="N62" s="23">
        <v>0.66165511600000004</v>
      </c>
      <c r="P62" s="29">
        <v>0.86972250399999995</v>
      </c>
      <c r="R62" s="36" t="s">
        <v>81</v>
      </c>
    </row>
    <row r="63" spans="1:18" s="23" customFormat="1" x14ac:dyDescent="0.15">
      <c r="A63" s="36" t="s">
        <v>82</v>
      </c>
      <c r="C63" s="27">
        <v>0.45818398254795001</v>
      </c>
      <c r="D63" s="27">
        <v>0.18056609100000001</v>
      </c>
      <c r="E63" s="27">
        <v>0.41956353000000002</v>
      </c>
      <c r="F63" s="37"/>
      <c r="G63" s="28">
        <v>1.7660872188183501</v>
      </c>
      <c r="H63" s="28">
        <v>0.809192875445223</v>
      </c>
      <c r="I63" s="28">
        <v>1.2238893639999999</v>
      </c>
      <c r="J63" s="28">
        <v>1.622373721</v>
      </c>
      <c r="K63" s="28">
        <v>2.1326747195000002</v>
      </c>
      <c r="L63" s="38">
        <v>2</v>
      </c>
      <c r="M63" s="30">
        <f t="shared" si="0"/>
        <v>3.0326004548900684E-4</v>
      </c>
      <c r="N63" s="23">
        <v>9.3997526999999997E-2</v>
      </c>
      <c r="P63" s="29">
        <v>0.72380547100000003</v>
      </c>
      <c r="R63" s="36" t="s">
        <v>82</v>
      </c>
    </row>
    <row r="64" spans="1:18" s="23" customFormat="1" x14ac:dyDescent="0.15">
      <c r="A64" s="36" t="s">
        <v>83</v>
      </c>
      <c r="C64" s="27">
        <v>0.36109284862936503</v>
      </c>
      <c r="D64" s="27">
        <v>0.18722462600000001</v>
      </c>
      <c r="E64" s="27">
        <v>0.30520576199999999</v>
      </c>
      <c r="F64" s="37"/>
      <c r="G64" s="28">
        <v>1.20539633212237</v>
      </c>
      <c r="H64" s="28">
        <v>0.43525999529345299</v>
      </c>
      <c r="I64" s="28">
        <v>0.90501174699999998</v>
      </c>
      <c r="J64" s="28">
        <v>1.142322131</v>
      </c>
      <c r="K64" s="28">
        <v>1.4337001705000001</v>
      </c>
      <c r="L64" s="38">
        <v>0</v>
      </c>
      <c r="M64" s="30">
        <f t="shared" si="0"/>
        <v>0</v>
      </c>
      <c r="N64" s="23">
        <v>6.9824078999999997E-2</v>
      </c>
      <c r="P64" s="29">
        <v>0.61809641299999996</v>
      </c>
      <c r="R64" s="36" t="s">
        <v>83</v>
      </c>
    </row>
    <row r="65" spans="1:19" s="23" customFormat="1" x14ac:dyDescent="0.15">
      <c r="A65" s="36" t="s">
        <v>84</v>
      </c>
      <c r="C65" s="27">
        <v>0.357855155446545</v>
      </c>
      <c r="D65" s="27">
        <v>0.114974015</v>
      </c>
      <c r="E65" s="27">
        <v>0.33942662800000001</v>
      </c>
      <c r="F65" s="37"/>
      <c r="G65" s="28">
        <v>0.95520149167611801</v>
      </c>
      <c r="H65" s="28">
        <v>0.34182377828652899</v>
      </c>
      <c r="I65" s="28">
        <v>0.73185899450000003</v>
      </c>
      <c r="J65" s="28">
        <v>0.906577246</v>
      </c>
      <c r="K65" s="28">
        <v>1.117599013</v>
      </c>
      <c r="L65" s="38">
        <v>18</v>
      </c>
      <c r="M65" s="30">
        <f t="shared" si="0"/>
        <v>2.7293404094010615E-3</v>
      </c>
      <c r="N65" s="23">
        <v>0.19013787800000001</v>
      </c>
      <c r="P65" s="29">
        <v>0.87431710200000001</v>
      </c>
      <c r="R65" s="36" t="s">
        <v>84</v>
      </c>
    </row>
    <row r="66" spans="1:19" s="23" customFormat="1" x14ac:dyDescent="0.15">
      <c r="A66" s="36" t="s">
        <v>85</v>
      </c>
      <c r="C66" s="27">
        <v>0.282426558129178</v>
      </c>
      <c r="D66" s="27">
        <v>0.10322408</v>
      </c>
      <c r="E66" s="27">
        <v>0.26444705200000002</v>
      </c>
      <c r="F66" s="37"/>
      <c r="G66" s="28">
        <v>2.64308771888552</v>
      </c>
      <c r="H66" s="28">
        <v>0.74647816727833904</v>
      </c>
      <c r="I66" s="28">
        <v>2.1501111884999999</v>
      </c>
      <c r="J66" s="28">
        <v>2.5715660090000001</v>
      </c>
      <c r="K66" s="28">
        <v>3.0563816104999999</v>
      </c>
      <c r="L66" s="38">
        <v>4</v>
      </c>
      <c r="M66" s="30">
        <f t="shared" si="0"/>
        <v>6.0652009097801368E-4</v>
      </c>
      <c r="N66" s="23">
        <v>0.66076368399999996</v>
      </c>
      <c r="P66" s="29">
        <v>0.86348791000000003</v>
      </c>
      <c r="R66" s="36" t="s">
        <v>85</v>
      </c>
    </row>
    <row r="67" spans="1:19" s="23" customFormat="1" x14ac:dyDescent="0.15">
      <c r="A67" s="36" t="s">
        <v>86</v>
      </c>
      <c r="C67" s="27">
        <v>0.449704699971059</v>
      </c>
      <c r="D67" s="27">
        <v>0.11596010800000001</v>
      </c>
      <c r="E67" s="27">
        <v>0.43526025899999998</v>
      </c>
      <c r="F67" s="37"/>
      <c r="G67" s="28">
        <v>10.636401961152099</v>
      </c>
      <c r="H67" s="28">
        <v>4.7832399527114804</v>
      </c>
      <c r="I67" s="28">
        <v>7.9562922494999997</v>
      </c>
      <c r="J67" s="28">
        <v>9.4666687130000007</v>
      </c>
      <c r="K67" s="28">
        <v>11.840231745000001</v>
      </c>
      <c r="L67" s="38">
        <v>0</v>
      </c>
      <c r="M67" s="30">
        <f t="shared" si="0"/>
        <v>0</v>
      </c>
      <c r="N67" s="23">
        <v>2.3330250430000001</v>
      </c>
      <c r="P67" s="29">
        <v>0.96260780599999995</v>
      </c>
      <c r="R67" s="36" t="s">
        <v>86</v>
      </c>
    </row>
    <row r="68" spans="1:19" s="23" customFormat="1" x14ac:dyDescent="0.15">
      <c r="A68" s="36" t="s">
        <v>87</v>
      </c>
      <c r="C68" s="27">
        <v>0.37526915037925401</v>
      </c>
      <c r="D68" s="27">
        <v>0.105270591</v>
      </c>
      <c r="E68" s="27">
        <v>0.361417459</v>
      </c>
      <c r="F68" s="37"/>
      <c r="G68" s="28">
        <v>1.8350187150697499</v>
      </c>
      <c r="H68" s="28">
        <v>0.688625914134255</v>
      </c>
      <c r="I68" s="28">
        <v>1.415948931</v>
      </c>
      <c r="J68" s="28">
        <v>1.7467528590000001</v>
      </c>
      <c r="K68" s="28">
        <v>2.1557429804999999</v>
      </c>
      <c r="L68" s="38">
        <v>3</v>
      </c>
      <c r="M68" s="30">
        <f t="shared" si="0"/>
        <v>4.5489006823351021E-4</v>
      </c>
      <c r="N68" s="23">
        <v>0.34227343999999998</v>
      </c>
      <c r="P68" s="29">
        <v>0.801819901</v>
      </c>
      <c r="R68" s="36" t="s">
        <v>87</v>
      </c>
    </row>
    <row r="69" spans="1:19" s="23" customFormat="1" x14ac:dyDescent="0.15">
      <c r="A69" s="36" t="s">
        <v>88</v>
      </c>
      <c r="C69" s="27">
        <v>0.29309742051203203</v>
      </c>
      <c r="D69" s="27">
        <v>0.149271974</v>
      </c>
      <c r="E69" s="27">
        <v>0.25251728899999998</v>
      </c>
      <c r="F69" s="37"/>
      <c r="G69" s="28">
        <v>4.5009883587570902</v>
      </c>
      <c r="H69" s="28">
        <v>1.3192280777063901</v>
      </c>
      <c r="I69" s="28">
        <v>3.5996619540000001</v>
      </c>
      <c r="J69" s="28">
        <v>4.4197043870000003</v>
      </c>
      <c r="K69" s="28">
        <v>5.2746406114999997</v>
      </c>
      <c r="L69" s="38">
        <v>21</v>
      </c>
      <c r="M69" s="30">
        <f t="shared" si="0"/>
        <v>3.1842304776345718E-3</v>
      </c>
      <c r="N69" s="23">
        <v>0.667713636</v>
      </c>
      <c r="P69" s="29">
        <v>0.72086800200000001</v>
      </c>
      <c r="R69" s="36" t="s">
        <v>88</v>
      </c>
    </row>
    <row r="70" spans="1:19" s="23" customFormat="1" x14ac:dyDescent="0.15">
      <c r="A70" s="36" t="s">
        <v>89</v>
      </c>
      <c r="C70" s="27">
        <v>0.30384944229187499</v>
      </c>
      <c r="D70" s="27">
        <v>0.11084028999999999</v>
      </c>
      <c r="E70" s="27">
        <v>0.28346539999999998</v>
      </c>
      <c r="F70" s="37"/>
      <c r="G70" s="28">
        <v>17.9346871314469</v>
      </c>
      <c r="H70" s="28">
        <v>5.4494446825693901</v>
      </c>
      <c r="I70" s="28">
        <v>14.79446443</v>
      </c>
      <c r="J70" s="28">
        <v>17.298908480000001</v>
      </c>
      <c r="K70" s="28">
        <v>20.233521639999999</v>
      </c>
      <c r="L70" s="38">
        <v>3</v>
      </c>
      <c r="M70" s="30">
        <f t="shared" ref="M70:M73" si="1">L70/6595</f>
        <v>4.5489006823351021E-4</v>
      </c>
      <c r="N70" s="23">
        <v>3.4883561269999999</v>
      </c>
      <c r="P70" s="29">
        <v>0.68731898000000002</v>
      </c>
      <c r="R70" s="36" t="s">
        <v>89</v>
      </c>
    </row>
    <row r="71" spans="1:19" s="23" customFormat="1" x14ac:dyDescent="0.15">
      <c r="A71" s="36" t="s">
        <v>90</v>
      </c>
      <c r="C71" s="27">
        <v>4.9649556084055204</v>
      </c>
      <c r="D71" s="27">
        <v>0.42157384199999998</v>
      </c>
      <c r="E71" s="27">
        <v>4.9474992379999998</v>
      </c>
      <c r="F71" s="37"/>
      <c r="G71" s="28">
        <v>1.94775484225883</v>
      </c>
      <c r="H71" s="28">
        <v>9.6705163278719901</v>
      </c>
      <c r="I71" s="28">
        <v>0.15610151999999999</v>
      </c>
      <c r="J71" s="28">
        <v>0.15610151999999999</v>
      </c>
      <c r="K71" s="28">
        <v>3.1246325085</v>
      </c>
      <c r="L71" s="38">
        <v>3583</v>
      </c>
      <c r="M71" s="30">
        <f t="shared" si="1"/>
        <v>0.54329037149355575</v>
      </c>
      <c r="N71" s="23">
        <v>0.31220303999999999</v>
      </c>
      <c r="P71" s="29">
        <v>0.98394778000000005</v>
      </c>
      <c r="R71" s="36" t="s">
        <v>90</v>
      </c>
    </row>
    <row r="72" spans="1:19" s="23" customFormat="1" x14ac:dyDescent="0.15">
      <c r="A72" s="36" t="s">
        <v>91</v>
      </c>
      <c r="C72" s="27">
        <v>0.51385584123457995</v>
      </c>
      <c r="D72" s="27">
        <v>0.19822942199999999</v>
      </c>
      <c r="E72" s="27">
        <v>0.47971204299999998</v>
      </c>
      <c r="F72" s="37"/>
      <c r="G72" s="28">
        <v>1.8187241529583</v>
      </c>
      <c r="H72" s="28">
        <v>0.93456202959203805</v>
      </c>
      <c r="I72" s="28">
        <v>1.3426680584999999</v>
      </c>
      <c r="J72" s="28">
        <v>1.8667476919999999</v>
      </c>
      <c r="K72" s="28">
        <v>2.3802623755000001</v>
      </c>
      <c r="L72" s="38">
        <v>860</v>
      </c>
      <c r="M72" s="30">
        <f t="shared" si="1"/>
        <v>0.13040181956027294</v>
      </c>
      <c r="N72" s="23">
        <v>0.282112268</v>
      </c>
      <c r="P72" s="29">
        <v>0.58916711200000005</v>
      </c>
      <c r="R72" s="36" t="s">
        <v>91</v>
      </c>
    </row>
    <row r="73" spans="1:19" s="23" customFormat="1" x14ac:dyDescent="0.15">
      <c r="A73" s="36" t="s">
        <v>92</v>
      </c>
      <c r="C73" s="27">
        <v>0.24799083442231101</v>
      </c>
      <c r="D73" s="27">
        <v>0.15093963699999999</v>
      </c>
      <c r="E73" s="27">
        <v>0.20168250200000001</v>
      </c>
      <c r="F73" s="37"/>
      <c r="G73" s="28">
        <v>5.3239434677567896</v>
      </c>
      <c r="H73" s="28">
        <v>1.32028918298622</v>
      </c>
      <c r="I73" s="28">
        <v>4.3785431900000003</v>
      </c>
      <c r="J73" s="28">
        <v>5.2007997130000003</v>
      </c>
      <c r="K73" s="28">
        <v>6.1247681409999997</v>
      </c>
      <c r="L73" s="38">
        <v>3</v>
      </c>
      <c r="M73" s="30">
        <f t="shared" si="1"/>
        <v>4.5489006823351021E-4</v>
      </c>
      <c r="N73" s="23">
        <v>0.74506367299999998</v>
      </c>
      <c r="P73" s="29">
        <v>0.64839048300000002</v>
      </c>
      <c r="R73" s="36" t="s">
        <v>92</v>
      </c>
    </row>
    <row r="74" spans="1:19" s="23" customFormat="1" x14ac:dyDescent="0.15">
      <c r="A74" s="39" t="s">
        <v>8</v>
      </c>
      <c r="B74" s="40"/>
      <c r="C74" s="40">
        <f t="shared" ref="C74" si="2">AVERAGE(C5:C73)</f>
        <v>1.2155375233613008</v>
      </c>
      <c r="D74" s="40">
        <f t="shared" ref="D74" si="3">AVERAGE(D5:D73)</f>
        <v>0.18125692452173911</v>
      </c>
      <c r="E74" s="40">
        <f t="shared" ref="E74" si="4">AVERAGE(E5:E73)</f>
        <v>1.1911248375942032</v>
      </c>
      <c r="F74" s="40"/>
      <c r="G74" s="41">
        <f>AVERAGE(G5:G73)</f>
        <v>19.370230940328504</v>
      </c>
      <c r="H74" s="41">
        <f t="shared" ref="H74" si="5">AVERAGE(H5:H73)</f>
        <v>16.00618088119316</v>
      </c>
      <c r="I74" s="41">
        <f t="shared" ref="I74" si="6">AVERAGE(I5:I73)</f>
        <v>10.809696321456521</v>
      </c>
      <c r="J74" s="41">
        <f t="shared" ref="J74" si="7">AVERAGE(J5:J73)</f>
        <v>15.297459638840577</v>
      </c>
      <c r="K74" s="41">
        <f t="shared" ref="K74" si="8">AVERAGE(K5:K73)</f>
        <v>23.875523381152171</v>
      </c>
      <c r="L74" s="42" t="e">
        <f>AVERAGE(#REF!)</f>
        <v>#REF!</v>
      </c>
      <c r="M74" s="40"/>
      <c r="N74" s="43">
        <f>AVERAGE(N5:N73)</f>
        <v>1.4396374356811596</v>
      </c>
      <c r="O74" s="44"/>
      <c r="P74" s="43">
        <f>AVERAGE(P5:P73)</f>
        <v>0.89415125197101442</v>
      </c>
      <c r="Q74" s="44"/>
      <c r="R74" s="39"/>
    </row>
    <row r="75" spans="1:19" s="23" customFormat="1" x14ac:dyDescent="0.15">
      <c r="A75" s="45" t="s">
        <v>10</v>
      </c>
      <c r="B75" s="46"/>
      <c r="C75" s="46">
        <f t="shared" ref="C75:E75" si="9">MEDIAN(C5:C73)</f>
        <v>0.74121346948737199</v>
      </c>
      <c r="D75" s="46">
        <f t="shared" si="9"/>
        <v>0.15107184700000001</v>
      </c>
      <c r="E75" s="46">
        <f t="shared" si="9"/>
        <v>0.72455585600000005</v>
      </c>
      <c r="F75" s="46"/>
      <c r="G75" s="47">
        <f t="shared" ref="G75:K75" si="10">MEDIAN(G5:G73)</f>
        <v>6.4171984255094801</v>
      </c>
      <c r="H75" s="47">
        <f t="shared" si="10"/>
        <v>5.4494446825693901</v>
      </c>
      <c r="I75" s="47">
        <f t="shared" si="10"/>
        <v>3.8197923944999999</v>
      </c>
      <c r="J75" s="47">
        <f t="shared" si="10"/>
        <v>5.3545135039999998</v>
      </c>
      <c r="K75" s="47">
        <f t="shared" si="10"/>
        <v>7.7625344974999999</v>
      </c>
      <c r="L75" s="48" t="e">
        <f>MEDIAN(#REF!)</f>
        <v>#REF!</v>
      </c>
      <c r="M75" s="49"/>
      <c r="N75" s="50">
        <f>MEDIAN(N5:N73)</f>
        <v>0.62258482400000004</v>
      </c>
      <c r="O75" s="49"/>
      <c r="P75" s="50">
        <f>MEDIAN(P5:P73)</f>
        <v>0.98075389000000002</v>
      </c>
      <c r="Q75" s="49"/>
      <c r="R75" s="45"/>
    </row>
    <row r="76" spans="1:19" s="23" customFormat="1" x14ac:dyDescent="0.15">
      <c r="A76" s="39"/>
      <c r="B76" s="40"/>
      <c r="C76" s="2"/>
      <c r="D76" s="2"/>
      <c r="E76" s="2"/>
      <c r="F76" s="44"/>
      <c r="G76" s="2"/>
      <c r="H76" s="2"/>
      <c r="I76" s="44"/>
      <c r="J76" s="44"/>
      <c r="K76" s="44"/>
      <c r="L76" s="44"/>
      <c r="M76" s="44"/>
      <c r="N76" s="44"/>
      <c r="O76" s="44"/>
      <c r="P76" s="2"/>
      <c r="Q76" s="44"/>
      <c r="R76" s="39"/>
    </row>
    <row r="77" spans="1:19" s="10" customFormat="1" x14ac:dyDescent="0.15">
      <c r="A77" s="6" t="s">
        <v>3</v>
      </c>
      <c r="B77" s="7"/>
      <c r="C77" s="8" t="s">
        <v>19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7"/>
      <c r="P77" s="8" t="s">
        <v>18</v>
      </c>
      <c r="Q77" s="9"/>
      <c r="R77" s="6" t="s">
        <v>3</v>
      </c>
    </row>
    <row r="78" spans="1:19" s="10" customFormat="1" x14ac:dyDescent="0.15">
      <c r="A78" s="11"/>
      <c r="B78" s="13"/>
      <c r="C78" s="13" t="s">
        <v>2</v>
      </c>
      <c r="D78" s="14" t="s">
        <v>1</v>
      </c>
      <c r="E78" s="14" t="s">
        <v>0</v>
      </c>
      <c r="F78" s="13"/>
      <c r="G78" s="15" t="s">
        <v>16</v>
      </c>
      <c r="H78" s="15" t="s">
        <v>4</v>
      </c>
      <c r="I78" s="16" t="s">
        <v>15</v>
      </c>
      <c r="J78" s="16" t="s">
        <v>5</v>
      </c>
      <c r="K78" s="16" t="s">
        <v>6</v>
      </c>
      <c r="L78" s="16"/>
      <c r="M78" s="17" t="s">
        <v>22</v>
      </c>
      <c r="N78" s="17" t="s">
        <v>13</v>
      </c>
      <c r="O78" s="17"/>
      <c r="P78" s="14"/>
      <c r="Q78" s="15"/>
      <c r="R78" s="11"/>
    </row>
    <row r="79" spans="1:19" x14ac:dyDescent="0.15">
      <c r="A79" s="51" t="s">
        <v>11</v>
      </c>
      <c r="B79" s="52"/>
      <c r="C79" s="52"/>
      <c r="D79" s="52"/>
      <c r="E79" s="52"/>
      <c r="F79" s="53"/>
      <c r="G79" s="53"/>
      <c r="H79" s="53"/>
      <c r="I79" s="54"/>
      <c r="J79" s="54"/>
      <c r="K79" s="54"/>
      <c r="L79" s="54"/>
      <c r="M79" s="53"/>
      <c r="N79" s="53"/>
      <c r="O79" s="54"/>
      <c r="P79" s="53"/>
      <c r="Q79" s="53"/>
      <c r="R79" s="55"/>
    </row>
    <row r="80" spans="1:19" x14ac:dyDescent="0.15">
      <c r="A80" s="34" t="s">
        <v>93</v>
      </c>
      <c r="C80" s="56">
        <v>0.74056752545503002</v>
      </c>
      <c r="D80" s="27">
        <v>0.30043919400000002</v>
      </c>
      <c r="E80" s="56">
        <v>0.67166709599999996</v>
      </c>
      <c r="F80" s="57"/>
      <c r="G80" s="57">
        <v>18.288216271345899</v>
      </c>
      <c r="H80" s="58">
        <v>13.543659069057</v>
      </c>
      <c r="I80" s="3">
        <v>11.518858420000001</v>
      </c>
      <c r="J80" s="3">
        <v>16.565755190000001</v>
      </c>
      <c r="K80" s="3">
        <v>22.082671789999999</v>
      </c>
      <c r="L80" s="29">
        <v>0</v>
      </c>
      <c r="M80" s="30">
        <f>L80/6595</f>
        <v>0</v>
      </c>
      <c r="N80" s="3">
        <v>1.4642535759999999</v>
      </c>
      <c r="P80" s="29">
        <v>0.87077069100000004</v>
      </c>
      <c r="Q80" s="44"/>
      <c r="R80" s="31" t="s">
        <v>93</v>
      </c>
      <c r="S80" s="29"/>
    </row>
    <row r="81" spans="1:19" x14ac:dyDescent="0.15">
      <c r="A81" s="34" t="s">
        <v>94</v>
      </c>
      <c r="C81" s="56">
        <v>0.78431129403950195</v>
      </c>
      <c r="D81" s="27">
        <v>0.34990609</v>
      </c>
      <c r="E81" s="56">
        <v>0.70692993999999998</v>
      </c>
      <c r="F81" s="57"/>
      <c r="G81" s="57">
        <v>1.1645447838074301</v>
      </c>
      <c r="H81" s="58">
        <v>0.91336562635495799</v>
      </c>
      <c r="I81" s="3">
        <v>0.70166111949999999</v>
      </c>
      <c r="J81" s="3">
        <v>1.0728592640000001</v>
      </c>
      <c r="K81" s="3">
        <v>1.4953872595</v>
      </c>
      <c r="L81" s="29">
        <v>1084</v>
      </c>
      <c r="M81" s="30">
        <f t="shared" ref="M81:M133" si="11">L81/6595</f>
        <v>0.1643669446550417</v>
      </c>
      <c r="N81" s="3">
        <v>0.25630177300000001</v>
      </c>
      <c r="P81" s="29">
        <v>-56.223725010000003</v>
      </c>
      <c r="Q81" s="44"/>
      <c r="R81" s="31" t="s">
        <v>94</v>
      </c>
      <c r="S81" s="29"/>
    </row>
    <row r="82" spans="1:19" x14ac:dyDescent="0.15">
      <c r="A82" s="34" t="s">
        <v>95</v>
      </c>
      <c r="C82" s="56">
        <v>1.4634049799267901</v>
      </c>
      <c r="D82" s="27">
        <v>0.139693609</v>
      </c>
      <c r="E82" s="56">
        <v>1.4569208140000001</v>
      </c>
      <c r="F82" s="57"/>
      <c r="G82" s="57">
        <v>11.187258353080701</v>
      </c>
      <c r="H82" s="58">
        <v>16.371489585625799</v>
      </c>
      <c r="I82" s="3">
        <v>6.5117965199999999</v>
      </c>
      <c r="J82" s="3">
        <v>8.7448054109999998</v>
      </c>
      <c r="K82" s="3">
        <v>12.207693655</v>
      </c>
      <c r="L82" s="29">
        <v>2</v>
      </c>
      <c r="M82" s="30">
        <f t="shared" si="11"/>
        <v>3.0326004548900684E-4</v>
      </c>
      <c r="N82" s="3">
        <v>1.4915366080000001</v>
      </c>
      <c r="P82" s="29">
        <v>0.99338983000000003</v>
      </c>
      <c r="Q82" s="44"/>
      <c r="R82" s="31" t="s">
        <v>95</v>
      </c>
      <c r="S82" s="29"/>
    </row>
    <row r="83" spans="1:19" x14ac:dyDescent="0.15">
      <c r="A83" s="34" t="s">
        <v>96</v>
      </c>
      <c r="C83" s="56">
        <v>0.39379364956075702</v>
      </c>
      <c r="D83" s="27">
        <v>0.196689432</v>
      </c>
      <c r="E83" s="56">
        <v>0.34291612900000001</v>
      </c>
      <c r="F83" s="57"/>
      <c r="G83" s="57">
        <v>3.3896002760612598</v>
      </c>
      <c r="H83" s="58">
        <v>1.33480306326231</v>
      </c>
      <c r="I83" s="3">
        <v>2.4754645260000001</v>
      </c>
      <c r="J83" s="3">
        <v>3.1912736370000001</v>
      </c>
      <c r="K83" s="3">
        <v>4.0911117240000001</v>
      </c>
      <c r="L83" s="29">
        <v>39</v>
      </c>
      <c r="M83" s="30">
        <f t="shared" si="11"/>
        <v>5.9135708870356333E-3</v>
      </c>
      <c r="N83" s="3">
        <v>0.413453495</v>
      </c>
      <c r="P83" s="29">
        <v>0.65413871899999998</v>
      </c>
      <c r="Q83" s="44"/>
      <c r="R83" s="31" t="s">
        <v>96</v>
      </c>
      <c r="S83" s="29"/>
    </row>
    <row r="84" spans="1:19" x14ac:dyDescent="0.15">
      <c r="A84" s="34" t="s">
        <v>97</v>
      </c>
      <c r="C84" s="56">
        <v>0.55521455219356297</v>
      </c>
      <c r="D84" s="27">
        <v>0.24375945700000001</v>
      </c>
      <c r="E84" s="56">
        <v>0.49934425599999999</v>
      </c>
      <c r="F84" s="57"/>
      <c r="G84" s="57">
        <v>11.296173814066901</v>
      </c>
      <c r="H84" s="58">
        <v>6.2718000856777802</v>
      </c>
      <c r="I84" s="3">
        <v>7.1200781595000002</v>
      </c>
      <c r="J84" s="3">
        <v>9.9834912839999994</v>
      </c>
      <c r="K84" s="3">
        <v>13.912890474999999</v>
      </c>
      <c r="L84" s="29">
        <v>1</v>
      </c>
      <c r="M84" s="30">
        <f t="shared" si="11"/>
        <v>1.5163002274450342E-4</v>
      </c>
      <c r="N84" s="3">
        <v>1.432993425</v>
      </c>
      <c r="P84" s="29">
        <v>0.89883054600000001</v>
      </c>
      <c r="Q84" s="44"/>
      <c r="R84" s="31" t="s">
        <v>97</v>
      </c>
      <c r="S84" s="29"/>
    </row>
    <row r="85" spans="1:19" x14ac:dyDescent="0.15">
      <c r="A85" s="35" t="s">
        <v>98</v>
      </c>
      <c r="C85" s="59">
        <v>0.498944805314184</v>
      </c>
      <c r="D85" s="27">
        <v>0.15269744199999999</v>
      </c>
      <c r="E85" s="59">
        <v>0.47395641500000002</v>
      </c>
      <c r="F85" s="22"/>
      <c r="G85" s="22">
        <v>15.1770446890632</v>
      </c>
      <c r="H85" s="60">
        <v>7.5725076076293298</v>
      </c>
      <c r="I85" s="5">
        <v>10.639553940000001</v>
      </c>
      <c r="J85" s="5">
        <v>13.87248926</v>
      </c>
      <c r="K85" s="5">
        <v>18.258109399999999</v>
      </c>
      <c r="L85" s="29">
        <v>0</v>
      </c>
      <c r="M85" s="30">
        <f t="shared" si="11"/>
        <v>0</v>
      </c>
      <c r="N85" s="5">
        <v>0.87781475399999997</v>
      </c>
      <c r="O85" s="5"/>
      <c r="P85" s="29">
        <v>0.909754489</v>
      </c>
      <c r="Q85" s="23"/>
      <c r="R85" s="25" t="s">
        <v>98</v>
      </c>
      <c r="S85" s="29"/>
    </row>
    <row r="86" spans="1:19" x14ac:dyDescent="0.15">
      <c r="A86" s="34" t="s">
        <v>99</v>
      </c>
      <c r="C86" s="56">
        <v>0.26561132691621903</v>
      </c>
      <c r="D86" s="27">
        <v>0.12764273800000001</v>
      </c>
      <c r="E86" s="56">
        <v>0.231045905</v>
      </c>
      <c r="F86" s="57"/>
      <c r="G86" s="57">
        <v>18.078395147845001</v>
      </c>
      <c r="H86" s="58">
        <v>4.8018265237348601</v>
      </c>
      <c r="I86" s="44">
        <v>14.871208295000001</v>
      </c>
      <c r="J86" s="3">
        <v>17.51964916</v>
      </c>
      <c r="K86" s="3">
        <v>20.617816364999999</v>
      </c>
      <c r="L86" s="29">
        <v>0</v>
      </c>
      <c r="M86" s="30">
        <f t="shared" si="11"/>
        <v>0</v>
      </c>
      <c r="N86" s="3">
        <v>6.249974151</v>
      </c>
      <c r="P86" s="29">
        <v>0.83320674299999997</v>
      </c>
      <c r="Q86" s="44"/>
      <c r="R86" s="31" t="s">
        <v>99</v>
      </c>
      <c r="S86" s="29"/>
    </row>
    <row r="87" spans="1:19" x14ac:dyDescent="0.15">
      <c r="A87" s="34" t="s">
        <v>100</v>
      </c>
      <c r="C87" s="56">
        <v>0.25473716901903998</v>
      </c>
      <c r="D87" s="27">
        <v>0.122166573</v>
      </c>
      <c r="E87" s="56">
        <v>0.22014267400000001</v>
      </c>
      <c r="F87" s="57"/>
      <c r="G87" s="57">
        <v>23.5028252737327</v>
      </c>
      <c r="H87" s="58">
        <v>5.9870431741798003</v>
      </c>
      <c r="I87" s="3">
        <v>19.734019910000001</v>
      </c>
      <c r="J87" s="3">
        <v>22.712868610000001</v>
      </c>
      <c r="K87" s="3">
        <v>26.373013364999998</v>
      </c>
      <c r="L87" s="29">
        <v>0</v>
      </c>
      <c r="M87" s="30">
        <f t="shared" si="11"/>
        <v>0</v>
      </c>
      <c r="N87" s="3">
        <v>8.0100204860000002</v>
      </c>
      <c r="P87" s="29">
        <v>0.79623671299999998</v>
      </c>
      <c r="Q87" s="44"/>
      <c r="R87" s="31" t="s">
        <v>100</v>
      </c>
      <c r="S87" s="29"/>
    </row>
    <row r="88" spans="1:19" x14ac:dyDescent="0.15">
      <c r="A88" s="34" t="s">
        <v>101</v>
      </c>
      <c r="C88" s="56">
        <v>0.50971522423313598</v>
      </c>
      <c r="D88" s="27">
        <v>0.166852524</v>
      </c>
      <c r="E88" s="56">
        <v>0.48130212900000002</v>
      </c>
      <c r="F88" s="57"/>
      <c r="G88" s="57">
        <v>1.8048280567478401</v>
      </c>
      <c r="H88" s="58">
        <v>0.91994833764747996</v>
      </c>
      <c r="I88" s="3">
        <v>1.2919107970000001</v>
      </c>
      <c r="J88" s="3">
        <v>1.6748049739999999</v>
      </c>
      <c r="K88" s="3">
        <v>2.1715908380000002</v>
      </c>
      <c r="L88" s="29">
        <v>262</v>
      </c>
      <c r="M88" s="30">
        <f t="shared" si="11"/>
        <v>3.9727065959059893E-2</v>
      </c>
      <c r="N88" s="3">
        <v>0.23624208299999999</v>
      </c>
      <c r="P88" s="29">
        <v>0.84157737300000002</v>
      </c>
      <c r="Q88" s="44"/>
      <c r="R88" s="31" t="s">
        <v>101</v>
      </c>
      <c r="S88" s="29"/>
    </row>
    <row r="89" spans="1:19" x14ac:dyDescent="0.15">
      <c r="A89" s="34" t="s">
        <v>102</v>
      </c>
      <c r="C89" s="56">
        <v>0.75944856893621504</v>
      </c>
      <c r="D89" s="27">
        <v>0.53063009100000003</v>
      </c>
      <c r="E89" s="56">
        <v>0.52564161899999995</v>
      </c>
      <c r="F89" s="57"/>
      <c r="G89" s="57">
        <v>14.438845625450201</v>
      </c>
      <c r="H89" s="58">
        <v>10.9655606473391</v>
      </c>
      <c r="I89" s="3">
        <v>8.1410872545000004</v>
      </c>
      <c r="J89" s="3">
        <v>11.18498641</v>
      </c>
      <c r="K89" s="3">
        <v>16.302246650000001</v>
      </c>
      <c r="L89" s="29">
        <v>0</v>
      </c>
      <c r="M89" s="30">
        <f t="shared" si="11"/>
        <v>0</v>
      </c>
      <c r="N89" s="3">
        <v>1.5444991960000001</v>
      </c>
      <c r="P89" s="29">
        <v>0.53205985899999997</v>
      </c>
      <c r="Q89" s="44"/>
      <c r="R89" s="31" t="s">
        <v>102</v>
      </c>
      <c r="S89" s="29"/>
    </row>
    <row r="90" spans="1:19" x14ac:dyDescent="0.15">
      <c r="A90" s="34" t="s">
        <v>103</v>
      </c>
      <c r="C90" s="56">
        <v>2.3601430804263899</v>
      </c>
      <c r="D90" s="27">
        <v>0.32496950200000002</v>
      </c>
      <c r="E90" s="56">
        <v>2.3406475960000002</v>
      </c>
      <c r="F90" s="57"/>
      <c r="G90" s="57">
        <v>1.26606260084973</v>
      </c>
      <c r="H90" s="58">
        <v>2.98808888678214</v>
      </c>
      <c r="I90" s="3">
        <v>0.57697384350000003</v>
      </c>
      <c r="J90" s="3">
        <v>0.90794566899999996</v>
      </c>
      <c r="K90" s="3">
        <v>1.4270710895000001</v>
      </c>
      <c r="L90" s="29">
        <v>126</v>
      </c>
      <c r="M90" s="30">
        <f t="shared" si="11"/>
        <v>1.910538286580743E-2</v>
      </c>
      <c r="N90" s="3">
        <v>0.115914058</v>
      </c>
      <c r="P90" s="29">
        <v>0.99195447000000003</v>
      </c>
      <c r="Q90" s="44"/>
      <c r="R90" s="31" t="s">
        <v>103</v>
      </c>
      <c r="S90" s="29"/>
    </row>
    <row r="91" spans="1:19" x14ac:dyDescent="0.15">
      <c r="A91" s="34" t="s">
        <v>104</v>
      </c>
      <c r="C91" s="56">
        <v>0.26215364190767099</v>
      </c>
      <c r="D91" s="27">
        <v>0.144122844</v>
      </c>
      <c r="E91" s="56">
        <v>0.21710032800000001</v>
      </c>
      <c r="F91" s="57"/>
      <c r="G91" s="57">
        <v>72.727538987583003</v>
      </c>
      <c r="H91" s="58">
        <v>19.065789212576998</v>
      </c>
      <c r="I91" s="44">
        <v>60.593936489999997</v>
      </c>
      <c r="J91" s="3">
        <v>70.489263750000006</v>
      </c>
      <c r="K91" s="3">
        <v>82.449775939999995</v>
      </c>
      <c r="L91" s="29">
        <v>0</v>
      </c>
      <c r="M91" s="30">
        <f t="shared" si="11"/>
        <v>0</v>
      </c>
      <c r="N91" s="3">
        <v>24.721074819999998</v>
      </c>
      <c r="P91" s="29">
        <v>0.74815339300000006</v>
      </c>
      <c r="Q91" s="44"/>
      <c r="R91" s="31" t="s">
        <v>104</v>
      </c>
      <c r="S91" s="29"/>
    </row>
    <row r="92" spans="1:19" x14ac:dyDescent="0.15">
      <c r="A92" s="34" t="s">
        <v>105</v>
      </c>
      <c r="C92" s="56">
        <v>0.61044155042534598</v>
      </c>
      <c r="D92" s="27">
        <v>0.20086451599999999</v>
      </c>
      <c r="E92" s="56">
        <v>0.57692953599999997</v>
      </c>
      <c r="F92" s="57"/>
      <c r="G92" s="57">
        <v>3.9225251927096298</v>
      </c>
      <c r="H92" s="58">
        <v>2.3944723602201399</v>
      </c>
      <c r="I92" s="3">
        <v>2.444832935</v>
      </c>
      <c r="J92" s="3">
        <v>3.6101762530000001</v>
      </c>
      <c r="K92" s="3">
        <v>5.0207286624999998</v>
      </c>
      <c r="L92" s="29">
        <v>354</v>
      </c>
      <c r="M92" s="30">
        <f t="shared" si="11"/>
        <v>5.3677028051554207E-2</v>
      </c>
      <c r="N92" s="3">
        <v>0.49363520300000002</v>
      </c>
      <c r="P92" s="29">
        <v>0.93676237399999995</v>
      </c>
      <c r="Q92" s="44"/>
      <c r="R92" s="31" t="s">
        <v>105</v>
      </c>
      <c r="S92" s="29"/>
    </row>
    <row r="93" spans="1:19" x14ac:dyDescent="0.15">
      <c r="A93" s="34" t="s">
        <v>106</v>
      </c>
      <c r="C93" s="56">
        <v>0.78694592119026696</v>
      </c>
      <c r="D93" s="27">
        <v>0.23606893100000001</v>
      </c>
      <c r="E93" s="56">
        <v>0.747822973</v>
      </c>
      <c r="F93" s="57"/>
      <c r="G93" s="57">
        <v>26.954864274814401</v>
      </c>
      <c r="H93" s="58">
        <v>21.212020497302401</v>
      </c>
      <c r="I93" s="3">
        <v>13.71948443</v>
      </c>
      <c r="J93" s="3">
        <v>21.789584959999999</v>
      </c>
      <c r="K93" s="3">
        <v>34.699827364999997</v>
      </c>
      <c r="L93" s="29">
        <v>212</v>
      </c>
      <c r="M93" s="30">
        <f t="shared" si="11"/>
        <v>3.2145564821834727E-2</v>
      </c>
      <c r="N93" s="3">
        <v>1.9528344040000001</v>
      </c>
      <c r="P93" s="29">
        <v>0.21641595699999999</v>
      </c>
      <c r="Q93" s="44"/>
      <c r="R93" s="31" t="s">
        <v>106</v>
      </c>
      <c r="S93" s="29"/>
    </row>
    <row r="94" spans="1:19" x14ac:dyDescent="0.15">
      <c r="A94" s="34" t="s">
        <v>107</v>
      </c>
      <c r="C94" s="56">
        <v>0.65150933744944295</v>
      </c>
      <c r="D94" s="27">
        <v>0.22935187200000001</v>
      </c>
      <c r="E94" s="56">
        <v>0.61093329100000004</v>
      </c>
      <c r="F94" s="57"/>
      <c r="G94" s="57">
        <v>8.0370228626727798</v>
      </c>
      <c r="H94" s="58">
        <v>5.2361954403259698</v>
      </c>
      <c r="I94" s="3">
        <v>4.5729155730000004</v>
      </c>
      <c r="J94" s="3">
        <v>6.6629636420000002</v>
      </c>
      <c r="K94" s="3">
        <v>9.9053144854999999</v>
      </c>
      <c r="L94" s="29">
        <v>0</v>
      </c>
      <c r="M94" s="30">
        <f t="shared" si="11"/>
        <v>0</v>
      </c>
      <c r="N94" s="3">
        <v>1.057442352</v>
      </c>
      <c r="P94" s="29">
        <v>0.96115984899999996</v>
      </c>
      <c r="Q94" s="44"/>
      <c r="R94" s="31" t="s">
        <v>107</v>
      </c>
      <c r="S94" s="29"/>
    </row>
    <row r="95" spans="1:19" x14ac:dyDescent="0.15">
      <c r="A95" s="34" t="s">
        <v>108</v>
      </c>
      <c r="C95" s="56">
        <v>0.41198713756189198</v>
      </c>
      <c r="D95" s="27">
        <v>0.29227956799999999</v>
      </c>
      <c r="E95" s="56">
        <v>0.27935236299999999</v>
      </c>
      <c r="F95" s="57"/>
      <c r="G95" s="57">
        <v>417.59356050445803</v>
      </c>
      <c r="H95" s="58">
        <v>172.04317565650999</v>
      </c>
      <c r="I95" s="44">
        <v>289.2526206</v>
      </c>
      <c r="J95" s="3">
        <v>400.12408349999998</v>
      </c>
      <c r="K95" s="3">
        <v>520.87116985</v>
      </c>
      <c r="L95" s="29">
        <v>0</v>
      </c>
      <c r="M95" s="30">
        <f t="shared" si="11"/>
        <v>0</v>
      </c>
      <c r="N95" s="3">
        <v>55.439222690000001</v>
      </c>
      <c r="P95" s="29">
        <v>0.89800642799999997</v>
      </c>
      <c r="Q95" s="44"/>
      <c r="R95" s="31" t="s">
        <v>108</v>
      </c>
      <c r="S95" s="29"/>
    </row>
    <row r="96" spans="1:19" x14ac:dyDescent="0.15">
      <c r="A96" s="34" t="s">
        <v>109</v>
      </c>
      <c r="C96" s="56">
        <v>0.61681145156544104</v>
      </c>
      <c r="D96" s="27">
        <v>0.20133815699999999</v>
      </c>
      <c r="E96" s="56">
        <v>0.58279089399999995</v>
      </c>
      <c r="F96" s="57"/>
      <c r="G96" s="57">
        <v>7.7313917328197101</v>
      </c>
      <c r="H96" s="58">
        <v>4.7688109573415796</v>
      </c>
      <c r="I96" s="3">
        <v>4.5221131044999998</v>
      </c>
      <c r="J96" s="3">
        <v>6.7714658600000002</v>
      </c>
      <c r="K96" s="3">
        <v>9.8390104985000004</v>
      </c>
      <c r="L96" s="29">
        <v>72</v>
      </c>
      <c r="M96" s="30">
        <f t="shared" si="11"/>
        <v>1.0917361637604246E-2</v>
      </c>
      <c r="N96" s="3">
        <v>0.65443795100000002</v>
      </c>
      <c r="P96" s="29">
        <v>0.94995742100000002</v>
      </c>
      <c r="Q96" s="44"/>
      <c r="R96" s="31" t="s">
        <v>109</v>
      </c>
      <c r="S96" s="29"/>
    </row>
    <row r="97" spans="1:19" x14ac:dyDescent="0.15">
      <c r="A97" s="34" t="s">
        <v>110</v>
      </c>
      <c r="C97" s="56">
        <v>0.44263624465995499</v>
      </c>
      <c r="D97" s="27">
        <v>0.261200551</v>
      </c>
      <c r="E97" s="56">
        <v>0.36403191299999998</v>
      </c>
      <c r="F97" s="57"/>
      <c r="G97" s="57">
        <v>5.7259958203848402</v>
      </c>
      <c r="H97" s="58">
        <v>2.53453328687374</v>
      </c>
      <c r="I97" s="3">
        <v>4.3773863144999998</v>
      </c>
      <c r="J97" s="3">
        <v>5.2227846199999997</v>
      </c>
      <c r="K97" s="3">
        <v>6.4172018089999998</v>
      </c>
      <c r="L97" s="29">
        <v>0</v>
      </c>
      <c r="M97" s="30">
        <f t="shared" si="11"/>
        <v>0</v>
      </c>
      <c r="N97" s="3">
        <v>1.8616320230000001</v>
      </c>
      <c r="P97" s="29">
        <v>0.81202605100000003</v>
      </c>
      <c r="Q97" s="44"/>
      <c r="R97" s="31" t="s">
        <v>110</v>
      </c>
      <c r="S97" s="29"/>
    </row>
    <row r="98" spans="1:19" x14ac:dyDescent="0.15">
      <c r="A98" s="34" t="s">
        <v>111</v>
      </c>
      <c r="C98" s="56">
        <v>0.30728281390546203</v>
      </c>
      <c r="D98" s="27">
        <v>0.164453035</v>
      </c>
      <c r="E98" s="56">
        <v>0.25709610199999999</v>
      </c>
      <c r="F98" s="57"/>
      <c r="G98" s="57">
        <v>32.772801766222898</v>
      </c>
      <c r="H98" s="58">
        <v>10.070518746290899</v>
      </c>
      <c r="I98" s="3">
        <v>25.644070809999999</v>
      </c>
      <c r="J98" s="3">
        <v>31.48947557</v>
      </c>
      <c r="K98" s="3">
        <v>38.138608640000001</v>
      </c>
      <c r="L98" s="29">
        <v>0</v>
      </c>
      <c r="M98" s="30">
        <f t="shared" si="11"/>
        <v>0</v>
      </c>
      <c r="N98" s="3">
        <v>8.5050068969999995</v>
      </c>
      <c r="P98" s="29">
        <v>0.74013300299999996</v>
      </c>
      <c r="Q98" s="44"/>
      <c r="R98" s="31" t="s">
        <v>111</v>
      </c>
      <c r="S98" s="29"/>
    </row>
    <row r="99" spans="1:19" x14ac:dyDescent="0.15">
      <c r="A99" s="34" t="s">
        <v>112</v>
      </c>
      <c r="C99" s="56">
        <v>0.38573946513172502</v>
      </c>
      <c r="D99" s="27">
        <v>0.19286995200000001</v>
      </c>
      <c r="E99" s="56">
        <v>0.33507296800000003</v>
      </c>
      <c r="F99" s="57"/>
      <c r="G99" s="57">
        <v>7.7623866413261604</v>
      </c>
      <c r="H99" s="58">
        <v>2.9942588711707998</v>
      </c>
      <c r="I99" s="3">
        <v>5.4852658500000002</v>
      </c>
      <c r="J99" s="3">
        <v>7.3654967940000002</v>
      </c>
      <c r="K99" s="3">
        <v>9.5871135630000008</v>
      </c>
      <c r="L99" s="29">
        <v>0</v>
      </c>
      <c r="M99" s="30">
        <f t="shared" si="11"/>
        <v>0</v>
      </c>
      <c r="N99" s="3">
        <v>0.78628079100000003</v>
      </c>
      <c r="P99" s="29">
        <v>0.80420638200000005</v>
      </c>
      <c r="Q99" s="44"/>
      <c r="R99" s="31" t="s">
        <v>112</v>
      </c>
      <c r="S99" s="29"/>
    </row>
    <row r="100" spans="1:19" x14ac:dyDescent="0.15">
      <c r="A100" s="34" t="s">
        <v>113</v>
      </c>
      <c r="C100" s="56">
        <v>0.93934173000491294</v>
      </c>
      <c r="D100" s="27">
        <v>0.19160195099999999</v>
      </c>
      <c r="E100" s="56">
        <v>0.92016805499999998</v>
      </c>
      <c r="F100" s="57"/>
      <c r="G100" s="57">
        <v>252.78053781025801</v>
      </c>
      <c r="H100" s="58">
        <v>237.44730769826</v>
      </c>
      <c r="I100" s="44">
        <v>91.051147834999995</v>
      </c>
      <c r="J100" s="3">
        <v>187.73662350000001</v>
      </c>
      <c r="K100" s="3">
        <v>337.44852674999998</v>
      </c>
      <c r="L100" s="29">
        <v>3</v>
      </c>
      <c r="M100" s="30">
        <f t="shared" si="11"/>
        <v>4.5489006823351021E-4</v>
      </c>
      <c r="N100" s="3">
        <v>3.0498204050000002</v>
      </c>
      <c r="P100" s="29">
        <v>0.97582007100000001</v>
      </c>
      <c r="Q100" s="44"/>
      <c r="R100" s="31" t="s">
        <v>113</v>
      </c>
      <c r="S100" s="29"/>
    </row>
    <row r="101" spans="1:19" x14ac:dyDescent="0.15">
      <c r="A101" s="34" t="s">
        <v>114</v>
      </c>
      <c r="C101" s="56">
        <v>0.93250964312200701</v>
      </c>
      <c r="D101" s="27">
        <v>0.21064356000000001</v>
      </c>
      <c r="E101" s="56">
        <v>0.90756494300000001</v>
      </c>
      <c r="F101" s="57"/>
      <c r="G101" s="57">
        <v>43.133105048381502</v>
      </c>
      <c r="H101" s="58">
        <v>40.222036395410299</v>
      </c>
      <c r="I101" s="3">
        <v>16.271303934999999</v>
      </c>
      <c r="J101" s="3">
        <v>30.173845660000001</v>
      </c>
      <c r="K101" s="3">
        <v>56.19738512</v>
      </c>
      <c r="L101" s="29">
        <v>1</v>
      </c>
      <c r="M101" s="30">
        <f t="shared" si="11"/>
        <v>1.5163002274450342E-4</v>
      </c>
      <c r="N101" s="3">
        <v>2.2750936679999998</v>
      </c>
      <c r="P101" s="29">
        <v>0.94931257599999996</v>
      </c>
      <c r="Q101" s="44"/>
      <c r="R101" s="31" t="s">
        <v>114</v>
      </c>
      <c r="S101" s="29"/>
    </row>
    <row r="102" spans="1:19" x14ac:dyDescent="0.15">
      <c r="A102" s="34" t="s">
        <v>115</v>
      </c>
      <c r="C102" s="56">
        <v>1.3007988563325901</v>
      </c>
      <c r="D102" s="27">
        <v>0.23895176300000001</v>
      </c>
      <c r="E102" s="56">
        <v>1.2789441770000001</v>
      </c>
      <c r="F102" s="57"/>
      <c r="G102" s="57">
        <v>2.06468407274299</v>
      </c>
      <c r="H102" s="58">
        <v>2.6857386805121899</v>
      </c>
      <c r="I102" s="44">
        <v>0.96870546950000003</v>
      </c>
      <c r="J102" s="3">
        <v>1.3754114120000001</v>
      </c>
      <c r="K102" s="3">
        <v>2.1211903904999998</v>
      </c>
      <c r="L102" s="29">
        <v>1</v>
      </c>
      <c r="M102" s="30">
        <f t="shared" si="11"/>
        <v>1.5163002274450342E-4</v>
      </c>
      <c r="N102" s="3">
        <v>0.12685537099999999</v>
      </c>
      <c r="P102" s="29">
        <v>0.97097999400000001</v>
      </c>
      <c r="Q102" s="44"/>
      <c r="R102" s="31" t="s">
        <v>115</v>
      </c>
      <c r="S102" s="29"/>
    </row>
    <row r="103" spans="1:19" x14ac:dyDescent="0.15">
      <c r="A103" s="34" t="s">
        <v>116</v>
      </c>
      <c r="C103" s="56">
        <v>0.75760616688282301</v>
      </c>
      <c r="D103" s="27">
        <v>0.267135819</v>
      </c>
      <c r="E103" s="56">
        <v>0.70830901999999996</v>
      </c>
      <c r="F103" s="57"/>
      <c r="G103" s="57">
        <v>1.1890589816433701</v>
      </c>
      <c r="H103" s="58">
        <v>0.90083841728042402</v>
      </c>
      <c r="I103" s="44">
        <v>0.71758300699999999</v>
      </c>
      <c r="J103" s="3">
        <v>0.986063421</v>
      </c>
      <c r="K103" s="3">
        <v>1.365326644</v>
      </c>
      <c r="L103" s="29">
        <v>20</v>
      </c>
      <c r="M103" s="30">
        <f t="shared" si="11"/>
        <v>3.0326004548900682E-3</v>
      </c>
      <c r="N103" s="3">
        <v>0.14382740599999999</v>
      </c>
      <c r="P103" s="29">
        <v>0.943529214</v>
      </c>
      <c r="Q103" s="44"/>
      <c r="R103" s="31" t="s">
        <v>116</v>
      </c>
      <c r="S103" s="29"/>
    </row>
    <row r="104" spans="1:19" x14ac:dyDescent="0.15">
      <c r="A104" s="34" t="s">
        <v>117</v>
      </c>
      <c r="C104" s="56">
        <v>0.24835611644054001</v>
      </c>
      <c r="D104" s="27">
        <v>0.13389925899999999</v>
      </c>
      <c r="E104" s="56">
        <v>0.20991549900000001</v>
      </c>
      <c r="F104" s="57"/>
      <c r="G104" s="57">
        <v>53.3057646055967</v>
      </c>
      <c r="H104" s="58">
        <v>13.238812681339599</v>
      </c>
      <c r="I104" s="3">
        <v>44.066532105</v>
      </c>
      <c r="J104" s="3">
        <v>52.349871890000003</v>
      </c>
      <c r="K104" s="3">
        <v>61.302321159999998</v>
      </c>
      <c r="L104" s="29">
        <v>0</v>
      </c>
      <c r="M104" s="30">
        <f t="shared" si="11"/>
        <v>0</v>
      </c>
      <c r="N104" s="3">
        <v>13.450560210000001</v>
      </c>
      <c r="P104" s="29">
        <v>0.77357821400000004</v>
      </c>
      <c r="Q104" s="44"/>
      <c r="R104" s="31" t="s">
        <v>117</v>
      </c>
      <c r="S104" s="29"/>
    </row>
    <row r="105" spans="1:19" x14ac:dyDescent="0.15">
      <c r="A105" s="34" t="s">
        <v>118</v>
      </c>
      <c r="C105" s="56">
        <v>0.54347976858260905</v>
      </c>
      <c r="D105" s="27">
        <v>0.23565821100000001</v>
      </c>
      <c r="E105" s="56">
        <v>0.48763569299999998</v>
      </c>
      <c r="F105" s="57"/>
      <c r="G105" s="57">
        <v>443.31200610857502</v>
      </c>
      <c r="H105" s="58">
        <v>240.93110648978001</v>
      </c>
      <c r="I105" s="3">
        <v>267.57050685000002</v>
      </c>
      <c r="J105" s="3">
        <v>403.29513939999998</v>
      </c>
      <c r="K105" s="3">
        <v>577.46083350000004</v>
      </c>
      <c r="L105" s="29">
        <v>0</v>
      </c>
      <c r="M105" s="30">
        <f t="shared" si="11"/>
        <v>0</v>
      </c>
      <c r="N105" s="3">
        <v>1.053623741</v>
      </c>
      <c r="P105" s="29">
        <v>0.90975519800000004</v>
      </c>
      <c r="Q105" s="44"/>
      <c r="R105" s="31" t="s">
        <v>118</v>
      </c>
      <c r="S105" s="29"/>
    </row>
    <row r="106" spans="1:19" x14ac:dyDescent="0.15">
      <c r="A106" s="34" t="s">
        <v>119</v>
      </c>
      <c r="C106" s="56">
        <v>1.12505140446299</v>
      </c>
      <c r="D106" s="27">
        <v>0.20501965899999999</v>
      </c>
      <c r="E106" s="56">
        <v>1.106939535</v>
      </c>
      <c r="F106" s="57"/>
      <c r="G106" s="57">
        <v>13.6715170155246</v>
      </c>
      <c r="H106" s="58">
        <v>15.381159419455599</v>
      </c>
      <c r="I106" s="3">
        <v>3.0217466599999998</v>
      </c>
      <c r="J106" s="3">
        <v>9.0340549689999996</v>
      </c>
      <c r="K106" s="3">
        <v>19.256651160000001</v>
      </c>
      <c r="L106" s="29">
        <v>362</v>
      </c>
      <c r="M106" s="30">
        <f t="shared" si="11"/>
        <v>5.4890068233510232E-2</v>
      </c>
      <c r="N106" s="3">
        <v>0.13819309799999999</v>
      </c>
      <c r="P106" s="29">
        <v>0.98816519599999997</v>
      </c>
      <c r="Q106" s="44"/>
      <c r="R106" s="31" t="s">
        <v>119</v>
      </c>
      <c r="S106" s="29"/>
    </row>
    <row r="107" spans="1:19" x14ac:dyDescent="0.15">
      <c r="A107" s="34" t="s">
        <v>120</v>
      </c>
      <c r="C107" s="56">
        <v>0.345486223586702</v>
      </c>
      <c r="D107" s="27">
        <v>0.162958931</v>
      </c>
      <c r="E107" s="56">
        <v>0.30326948100000001</v>
      </c>
      <c r="F107" s="57"/>
      <c r="G107" s="57">
        <v>32.106402617902802</v>
      </c>
      <c r="H107" s="58">
        <v>11.092319793413401</v>
      </c>
      <c r="I107" s="3">
        <v>24.963328310000001</v>
      </c>
      <c r="J107" s="3">
        <v>30.12960691</v>
      </c>
      <c r="K107" s="3">
        <v>37.022109489999998</v>
      </c>
      <c r="L107" s="29">
        <v>18</v>
      </c>
      <c r="M107" s="30">
        <f t="shared" si="11"/>
        <v>2.7293404094010615E-3</v>
      </c>
      <c r="N107" s="3">
        <v>1.3545631119999999</v>
      </c>
      <c r="P107" s="29">
        <v>0.78307826300000005</v>
      </c>
      <c r="Q107" s="44"/>
      <c r="R107" s="31" t="s">
        <v>120</v>
      </c>
      <c r="S107" s="29"/>
    </row>
    <row r="108" spans="1:19" x14ac:dyDescent="0.15">
      <c r="A108" s="34" t="s">
        <v>121</v>
      </c>
      <c r="C108" s="56">
        <v>0.51778089616126899</v>
      </c>
      <c r="D108" s="27">
        <v>0.21722330500000001</v>
      </c>
      <c r="E108" s="56">
        <v>0.46912984200000002</v>
      </c>
      <c r="F108" s="57"/>
      <c r="G108" s="57">
        <v>1.67940658984382</v>
      </c>
      <c r="H108" s="58">
        <v>0.86956464910847397</v>
      </c>
      <c r="I108" s="3">
        <v>1.1948392244999999</v>
      </c>
      <c r="J108" s="3">
        <v>1.5648133849999999</v>
      </c>
      <c r="K108" s="3">
        <v>2.0422172454999998</v>
      </c>
      <c r="L108" s="29">
        <v>206</v>
      </c>
      <c r="M108" s="30">
        <f t="shared" si="11"/>
        <v>3.1235784685367703E-2</v>
      </c>
      <c r="N108" s="3">
        <v>0.208839422</v>
      </c>
      <c r="P108" s="29">
        <v>0.15809941299999999</v>
      </c>
      <c r="Q108" s="44"/>
      <c r="R108" s="31" t="s">
        <v>121</v>
      </c>
      <c r="S108" s="29"/>
    </row>
    <row r="109" spans="1:19" x14ac:dyDescent="0.15">
      <c r="A109" s="34" t="s">
        <v>122</v>
      </c>
      <c r="C109" s="56">
        <v>0.68575777763451196</v>
      </c>
      <c r="D109" s="27">
        <v>0.27077701999999998</v>
      </c>
      <c r="E109" s="56">
        <v>0.63368200200000002</v>
      </c>
      <c r="F109" s="57"/>
      <c r="G109" s="57">
        <v>2.4164789203219099</v>
      </c>
      <c r="H109" s="58">
        <v>1.6571192141005999</v>
      </c>
      <c r="I109" s="3">
        <v>1.5684084519999999</v>
      </c>
      <c r="J109" s="3">
        <v>2.0850496980000002</v>
      </c>
      <c r="K109" s="3">
        <v>2.7623077745</v>
      </c>
      <c r="L109" s="29">
        <v>44</v>
      </c>
      <c r="M109" s="30">
        <f t="shared" si="11"/>
        <v>6.6717210007581499E-3</v>
      </c>
      <c r="N109" s="3">
        <v>0.36842160800000001</v>
      </c>
      <c r="P109" s="29">
        <v>0.92020376199999998</v>
      </c>
      <c r="Q109" s="44"/>
      <c r="R109" s="31" t="s">
        <v>122</v>
      </c>
      <c r="S109" s="29"/>
    </row>
    <row r="110" spans="1:19" x14ac:dyDescent="0.15">
      <c r="A110" s="34" t="s">
        <v>123</v>
      </c>
      <c r="C110" s="56">
        <v>0.66732401087308002</v>
      </c>
      <c r="D110" s="27">
        <v>0.19418602400000001</v>
      </c>
      <c r="E110" s="56">
        <v>0.63859973999999997</v>
      </c>
      <c r="F110" s="57"/>
      <c r="G110" s="57">
        <v>56.820323409627598</v>
      </c>
      <c r="H110" s="58">
        <v>37.9175661168182</v>
      </c>
      <c r="I110" s="3">
        <v>31.192030219999999</v>
      </c>
      <c r="J110" s="3">
        <v>48.520952989999998</v>
      </c>
      <c r="K110" s="3">
        <v>72.449963679999996</v>
      </c>
      <c r="L110" s="29">
        <v>1</v>
      </c>
      <c r="M110" s="30">
        <f t="shared" si="11"/>
        <v>1.5163002274450342E-4</v>
      </c>
      <c r="N110" s="3">
        <v>1.148123545</v>
      </c>
      <c r="P110" s="29">
        <v>0.96167479499999997</v>
      </c>
      <c r="Q110" s="44"/>
      <c r="R110" s="31" t="s">
        <v>123</v>
      </c>
      <c r="S110" s="29"/>
    </row>
    <row r="111" spans="1:19" x14ac:dyDescent="0.15">
      <c r="A111" s="34" t="s">
        <v>124</v>
      </c>
      <c r="C111" s="56">
        <v>0.44559904901404301</v>
      </c>
      <c r="D111" s="27">
        <v>0.18644529700000001</v>
      </c>
      <c r="E111" s="56">
        <v>0.404778254</v>
      </c>
      <c r="F111" s="57"/>
      <c r="G111" s="57">
        <v>20.603764473395099</v>
      </c>
      <c r="H111" s="58">
        <v>9.1810178554541899</v>
      </c>
      <c r="I111" s="3">
        <v>15.070195354999999</v>
      </c>
      <c r="J111" s="3">
        <v>19.66332581</v>
      </c>
      <c r="K111" s="3">
        <v>25.040132159999999</v>
      </c>
      <c r="L111" s="29">
        <v>229</v>
      </c>
      <c r="M111" s="30">
        <f t="shared" si="11"/>
        <v>3.4723275208491285E-2</v>
      </c>
      <c r="N111" s="3">
        <v>2.1601549690000001</v>
      </c>
      <c r="P111" s="29">
        <v>0.77091054800000003</v>
      </c>
      <c r="Q111" s="44"/>
      <c r="R111" s="31" t="s">
        <v>124</v>
      </c>
      <c r="S111" s="29"/>
    </row>
    <row r="112" spans="1:19" x14ac:dyDescent="0.15">
      <c r="A112" s="34" t="s">
        <v>125</v>
      </c>
      <c r="C112" s="56">
        <v>1.04341574798263</v>
      </c>
      <c r="D112" s="27">
        <v>0.23078460000000001</v>
      </c>
      <c r="E112" s="56">
        <v>1.0186092419999999</v>
      </c>
      <c r="F112" s="57"/>
      <c r="G112" s="57">
        <v>3.8059870867858998</v>
      </c>
      <c r="H112" s="58">
        <v>3.97122686297093</v>
      </c>
      <c r="I112" s="3">
        <v>1.8298652694999999</v>
      </c>
      <c r="J112" s="3">
        <v>3.1450679180000001</v>
      </c>
      <c r="K112" s="3">
        <v>4.8353000049999997</v>
      </c>
      <c r="L112" s="29">
        <v>1082</v>
      </c>
      <c r="M112" s="30">
        <f t="shared" si="11"/>
        <v>0.1640636846095527</v>
      </c>
      <c r="N112" s="3">
        <v>0.52849215699999996</v>
      </c>
      <c r="P112" s="29">
        <v>0.95876534099999999</v>
      </c>
      <c r="Q112" s="44"/>
      <c r="R112" s="31" t="s">
        <v>125</v>
      </c>
      <c r="S112" s="29"/>
    </row>
    <row r="113" spans="1:19" x14ac:dyDescent="0.15">
      <c r="A113" s="34" t="s">
        <v>126</v>
      </c>
      <c r="C113" s="56">
        <v>1.0049319192711701</v>
      </c>
      <c r="D113" s="27">
        <v>0.36305293999999999</v>
      </c>
      <c r="E113" s="56">
        <v>0.93902779599999997</v>
      </c>
      <c r="F113" s="57"/>
      <c r="G113" s="57">
        <v>2.8692394542453399</v>
      </c>
      <c r="H113" s="58">
        <v>2.8833903116033199</v>
      </c>
      <c r="I113" s="3">
        <v>0.34046810900000002</v>
      </c>
      <c r="J113" s="3">
        <v>2.582885616</v>
      </c>
      <c r="K113" s="3">
        <v>4.3414326250000004</v>
      </c>
      <c r="L113" s="29">
        <v>2461</v>
      </c>
      <c r="M113" s="30">
        <f t="shared" si="11"/>
        <v>0.37316148597422288</v>
      </c>
      <c r="N113" s="3">
        <v>0.68093621800000004</v>
      </c>
      <c r="P113" s="29">
        <v>-11.92121057</v>
      </c>
      <c r="Q113" s="44"/>
      <c r="R113" s="31" t="s">
        <v>126</v>
      </c>
      <c r="S113" s="29"/>
    </row>
    <row r="114" spans="1:19" x14ac:dyDescent="0.15">
      <c r="A114" s="34" t="s">
        <v>127</v>
      </c>
      <c r="C114" s="56">
        <v>0.33406099065561601</v>
      </c>
      <c r="D114" s="27">
        <v>0.12074792500000001</v>
      </c>
      <c r="E114" s="56">
        <v>0.30982816899999999</v>
      </c>
      <c r="F114" s="57"/>
      <c r="G114" s="57">
        <v>4.8974393166342702</v>
      </c>
      <c r="H114" s="58">
        <v>1.6360434297906099</v>
      </c>
      <c r="I114" s="44">
        <v>3.754262948</v>
      </c>
      <c r="J114" s="44">
        <v>4.7075011560000002</v>
      </c>
      <c r="K114" s="3">
        <v>5.8299528074999998</v>
      </c>
      <c r="L114" s="29">
        <v>2</v>
      </c>
      <c r="M114" s="30">
        <f t="shared" si="11"/>
        <v>3.0326004548900684E-4</v>
      </c>
      <c r="N114" s="3">
        <v>0.36077071900000002</v>
      </c>
      <c r="P114" s="29">
        <v>0.81721773499999995</v>
      </c>
      <c r="Q114" s="44"/>
      <c r="R114" s="31" t="s">
        <v>127</v>
      </c>
      <c r="S114" s="29"/>
    </row>
    <row r="115" spans="1:19" x14ac:dyDescent="0.15">
      <c r="A115" s="34" t="s">
        <v>128</v>
      </c>
      <c r="C115" s="56">
        <v>0.74348641008289096</v>
      </c>
      <c r="D115" s="27">
        <v>0.25045018600000002</v>
      </c>
      <c r="E115" s="56">
        <v>0.70370016700000004</v>
      </c>
      <c r="F115" s="57"/>
      <c r="G115" s="57">
        <v>0.32382911391493602</v>
      </c>
      <c r="H115" s="58">
        <v>0.24076254538493899</v>
      </c>
      <c r="I115" s="3">
        <v>0.18360643200000001</v>
      </c>
      <c r="J115" s="3">
        <v>0.30193317200000003</v>
      </c>
      <c r="K115" s="3">
        <v>0.44222068149999999</v>
      </c>
      <c r="L115" s="29">
        <v>1299</v>
      </c>
      <c r="M115" s="30">
        <f t="shared" si="11"/>
        <v>0.19696739954510994</v>
      </c>
      <c r="N115" s="3">
        <v>6.0150491E-2</v>
      </c>
      <c r="P115" s="29">
        <v>-112.74570780000001</v>
      </c>
      <c r="Q115" s="44"/>
      <c r="R115" s="31" t="s">
        <v>128</v>
      </c>
      <c r="S115" s="29"/>
    </row>
    <row r="116" spans="1:19" x14ac:dyDescent="0.15">
      <c r="A116" s="34" t="s">
        <v>129</v>
      </c>
      <c r="C116" s="56">
        <v>0.61791445610234397</v>
      </c>
      <c r="D116" s="27">
        <v>0.157851875</v>
      </c>
      <c r="E116" s="56">
        <v>0.59669429399999996</v>
      </c>
      <c r="F116" s="57"/>
      <c r="G116" s="57">
        <v>2.1216910171836201</v>
      </c>
      <c r="H116" s="58">
        <v>1.3110235509002499</v>
      </c>
      <c r="I116" s="3">
        <v>1.2830436345</v>
      </c>
      <c r="J116" s="3">
        <v>1.8231898980000001</v>
      </c>
      <c r="K116" s="3">
        <v>2.6067256009999999</v>
      </c>
      <c r="L116" s="29">
        <v>55</v>
      </c>
      <c r="M116" s="30">
        <f t="shared" si="11"/>
        <v>8.339651250947688E-3</v>
      </c>
      <c r="N116" s="3">
        <v>0.26707589799999998</v>
      </c>
      <c r="P116" s="29">
        <v>0.932993505</v>
      </c>
      <c r="Q116" s="44"/>
      <c r="R116" s="31" t="s">
        <v>129</v>
      </c>
      <c r="S116" s="29"/>
    </row>
    <row r="117" spans="1:19" x14ac:dyDescent="0.15">
      <c r="A117" s="34" t="s">
        <v>130</v>
      </c>
      <c r="C117" s="56">
        <v>1.24922269455332</v>
      </c>
      <c r="D117" s="27">
        <v>0.14106703600000001</v>
      </c>
      <c r="E117" s="56">
        <v>1.2415539550000001</v>
      </c>
      <c r="F117" s="57"/>
      <c r="G117" s="57">
        <v>2.6554771428571602</v>
      </c>
      <c r="H117" s="58">
        <v>3.31728231172479</v>
      </c>
      <c r="I117" s="3">
        <v>1.8318966114999999</v>
      </c>
      <c r="J117" s="3">
        <v>2.446844633</v>
      </c>
      <c r="K117" s="3">
        <v>3.1937758215000001</v>
      </c>
      <c r="L117" s="29">
        <v>525</v>
      </c>
      <c r="M117" s="30">
        <f t="shared" si="11"/>
        <v>7.9605761940864286E-2</v>
      </c>
      <c r="N117" s="3">
        <v>0.412004282</v>
      </c>
      <c r="P117" s="29">
        <v>0.69413952199999995</v>
      </c>
      <c r="Q117" s="44"/>
      <c r="R117" s="31" t="s">
        <v>130</v>
      </c>
      <c r="S117" s="29"/>
    </row>
    <row r="118" spans="1:19" x14ac:dyDescent="0.15">
      <c r="A118" s="34" t="s">
        <v>131</v>
      </c>
      <c r="C118" s="56">
        <v>0.54872488639973005</v>
      </c>
      <c r="D118" s="27">
        <v>0.192521266</v>
      </c>
      <c r="E118" s="56">
        <v>0.51542860300000004</v>
      </c>
      <c r="F118" s="57"/>
      <c r="G118" s="57">
        <v>4.4394006726662596</v>
      </c>
      <c r="H118" s="58">
        <v>2.43600962979168</v>
      </c>
      <c r="I118" s="44">
        <v>2.8864749834999999</v>
      </c>
      <c r="J118" s="3">
        <v>3.8858133760000002</v>
      </c>
      <c r="K118" s="3">
        <v>5.3241021850000001</v>
      </c>
      <c r="L118" s="29">
        <v>32</v>
      </c>
      <c r="M118" s="30">
        <f t="shared" si="11"/>
        <v>4.8521607278241095E-3</v>
      </c>
      <c r="N118" s="3">
        <v>0.825954733</v>
      </c>
      <c r="P118" s="29">
        <v>0.92759783299999998</v>
      </c>
      <c r="Q118" s="44"/>
      <c r="R118" s="31" t="s">
        <v>131</v>
      </c>
      <c r="S118" s="29"/>
    </row>
    <row r="119" spans="1:19" x14ac:dyDescent="0.15">
      <c r="A119" s="35" t="s">
        <v>132</v>
      </c>
      <c r="B119" s="61"/>
      <c r="C119" s="59">
        <v>0.94038565933426799</v>
      </c>
      <c r="D119" s="62">
        <v>0.22650484000000001</v>
      </c>
      <c r="E119" s="59">
        <v>0.91316010000000003</v>
      </c>
      <c r="F119" s="22"/>
      <c r="G119" s="22">
        <v>23.092045391136899</v>
      </c>
      <c r="H119" s="60">
        <v>21.7154283305211</v>
      </c>
      <c r="I119" s="5">
        <v>12.059819685000001</v>
      </c>
      <c r="J119" s="5">
        <v>17.797170049999998</v>
      </c>
      <c r="K119" s="5">
        <v>27.144713984999999</v>
      </c>
      <c r="L119" s="29">
        <v>155</v>
      </c>
      <c r="M119" s="30">
        <f t="shared" si="11"/>
        <v>2.3502653525398029E-2</v>
      </c>
      <c r="N119" s="5">
        <v>0.978889393</v>
      </c>
      <c r="O119" s="5"/>
      <c r="P119" s="32">
        <v>0.95239859500000001</v>
      </c>
      <c r="Q119" s="23"/>
      <c r="R119" s="25" t="s">
        <v>132</v>
      </c>
      <c r="S119" s="29"/>
    </row>
    <row r="120" spans="1:19" x14ac:dyDescent="0.15">
      <c r="A120" s="4" t="s">
        <v>133</v>
      </c>
      <c r="C120" s="27">
        <v>0.35283628438975501</v>
      </c>
      <c r="D120" s="27">
        <v>0.20534286900000001</v>
      </c>
      <c r="E120" s="27">
        <v>0.28936917299999998</v>
      </c>
      <c r="G120" s="2">
        <v>3.33357551025383</v>
      </c>
      <c r="H120" s="63">
        <v>1.17620639677064</v>
      </c>
      <c r="I120" s="3">
        <v>2.5037624295000001</v>
      </c>
      <c r="J120" s="3">
        <v>3.188583672</v>
      </c>
      <c r="K120" s="3">
        <v>3.9524514124999999</v>
      </c>
      <c r="L120" s="29">
        <v>0</v>
      </c>
      <c r="M120" s="30">
        <f t="shared" si="11"/>
        <v>0</v>
      </c>
      <c r="N120" s="3">
        <v>0.825468074</v>
      </c>
      <c r="P120" s="29">
        <v>0.61554737699999995</v>
      </c>
      <c r="R120" s="4" t="s">
        <v>133</v>
      </c>
      <c r="S120" s="29"/>
    </row>
    <row r="121" spans="1:19" x14ac:dyDescent="0.15">
      <c r="A121" s="4" t="s">
        <v>134</v>
      </c>
      <c r="C121" s="27">
        <v>0.38768565202481298</v>
      </c>
      <c r="D121" s="27">
        <v>0.16575299600000001</v>
      </c>
      <c r="E121" s="27">
        <v>0.35133120899999998</v>
      </c>
      <c r="G121" s="2">
        <v>4.9942034323913598</v>
      </c>
      <c r="H121" s="63">
        <v>1.9361810140311999</v>
      </c>
      <c r="I121" s="3">
        <v>3.7217470334999998</v>
      </c>
      <c r="J121" s="3">
        <v>4.6825765239999999</v>
      </c>
      <c r="K121" s="3">
        <v>5.9126178525000004</v>
      </c>
      <c r="L121" s="29">
        <v>36</v>
      </c>
      <c r="M121" s="30">
        <f t="shared" si="11"/>
        <v>5.4586808188021229E-3</v>
      </c>
      <c r="N121" s="3">
        <v>1.1005831290000001</v>
      </c>
      <c r="P121" s="29">
        <v>0.76051622799999996</v>
      </c>
      <c r="R121" s="4" t="s">
        <v>134</v>
      </c>
      <c r="S121" s="29"/>
    </row>
    <row r="122" spans="1:19" x14ac:dyDescent="0.15">
      <c r="A122" s="4" t="s">
        <v>135</v>
      </c>
      <c r="C122" s="27">
        <v>0.42318626996324998</v>
      </c>
      <c r="D122" s="27">
        <v>0.19233625300000001</v>
      </c>
      <c r="E122" s="27">
        <v>0.37722877999999999</v>
      </c>
      <c r="G122" s="2">
        <v>3.2383227995858999</v>
      </c>
      <c r="H122" s="63">
        <v>1.3704137464937101</v>
      </c>
      <c r="I122" s="3">
        <v>2.3750143349999999</v>
      </c>
      <c r="J122" s="3">
        <v>3.0071021180000002</v>
      </c>
      <c r="K122" s="3">
        <v>3.817507472</v>
      </c>
      <c r="L122" s="29">
        <v>65</v>
      </c>
      <c r="M122" s="30">
        <f t="shared" si="11"/>
        <v>9.8559514783927212E-3</v>
      </c>
      <c r="N122" s="3">
        <v>0.91115394800000005</v>
      </c>
      <c r="P122" s="29">
        <v>0.59912731699999999</v>
      </c>
      <c r="R122" s="4" t="s">
        <v>135</v>
      </c>
      <c r="S122" s="29"/>
    </row>
    <row r="123" spans="1:19" x14ac:dyDescent="0.15">
      <c r="A123" s="4" t="s">
        <v>136</v>
      </c>
      <c r="C123" s="27">
        <v>0.68844229839319104</v>
      </c>
      <c r="D123" s="27">
        <v>0.19624715200000001</v>
      </c>
      <c r="E123" s="27">
        <v>0.66068638899999999</v>
      </c>
      <c r="G123" s="2">
        <v>2.9430456182973499</v>
      </c>
      <c r="H123" s="63">
        <v>2.0261170897366299</v>
      </c>
      <c r="I123" s="3">
        <v>1.6692976795000001</v>
      </c>
      <c r="J123" s="3">
        <v>2.426680728</v>
      </c>
      <c r="K123" s="3">
        <v>3.5747160294999998</v>
      </c>
      <c r="L123" s="29">
        <v>5</v>
      </c>
      <c r="M123" s="30">
        <f t="shared" si="11"/>
        <v>7.5815011372251705E-4</v>
      </c>
      <c r="N123" s="3">
        <v>0.38058414600000001</v>
      </c>
      <c r="P123" s="29">
        <v>0.94372652099999998</v>
      </c>
      <c r="R123" s="4" t="s">
        <v>136</v>
      </c>
      <c r="S123" s="29"/>
    </row>
    <row r="124" spans="1:19" x14ac:dyDescent="0.15">
      <c r="A124" s="64" t="s">
        <v>137</v>
      </c>
      <c r="C124" s="62">
        <v>1.1874067489406399</v>
      </c>
      <c r="D124" s="27">
        <v>0.27010462299999999</v>
      </c>
      <c r="E124" s="62">
        <v>1.157122148</v>
      </c>
      <c r="F124" s="61"/>
      <c r="G124" s="61">
        <v>2.6741178869358602</v>
      </c>
      <c r="H124" s="65">
        <v>3.1752656264105199</v>
      </c>
      <c r="I124" s="5">
        <v>9.8929166999999998E-2</v>
      </c>
      <c r="J124" s="5">
        <v>1.954303251</v>
      </c>
      <c r="K124" s="5">
        <v>3.5532030615000001</v>
      </c>
      <c r="L124" s="29">
        <v>1653</v>
      </c>
      <c r="M124" s="30">
        <f t="shared" si="11"/>
        <v>0.25064442759666417</v>
      </c>
      <c r="N124" s="5">
        <v>0.197858334</v>
      </c>
      <c r="O124" s="5"/>
      <c r="P124" s="29">
        <v>0.92100932400000002</v>
      </c>
      <c r="Q124" s="5"/>
      <c r="R124" s="64" t="s">
        <v>137</v>
      </c>
      <c r="S124" s="29"/>
    </row>
    <row r="125" spans="1:19" x14ac:dyDescent="0.15">
      <c r="A125" s="4" t="s">
        <v>138</v>
      </c>
      <c r="C125" s="27">
        <v>0.90762108266539498</v>
      </c>
      <c r="D125" s="27">
        <v>0.40254390499999998</v>
      </c>
      <c r="E125" s="27">
        <v>0.81506235299999996</v>
      </c>
      <c r="G125" s="2">
        <v>0.78414020718362398</v>
      </c>
      <c r="H125" s="63">
        <v>0.71170218380546801</v>
      </c>
      <c r="I125" s="3">
        <v>8.4723573999999996E-2</v>
      </c>
      <c r="J125" s="3">
        <v>0.77524354100000004</v>
      </c>
      <c r="K125" s="3">
        <v>1.2176524070000001</v>
      </c>
      <c r="L125" s="29">
        <v>2544</v>
      </c>
      <c r="M125" s="30">
        <f t="shared" si="11"/>
        <v>0.38574677786201667</v>
      </c>
      <c r="N125" s="3">
        <v>0.28188446499999997</v>
      </c>
      <c r="P125" s="29">
        <v>-27.361867220000001</v>
      </c>
      <c r="R125" s="4" t="s">
        <v>138</v>
      </c>
      <c r="S125" s="29"/>
    </row>
    <row r="126" spans="1:19" x14ac:dyDescent="0.15">
      <c r="A126" s="4" t="s">
        <v>139</v>
      </c>
      <c r="C126" s="27">
        <v>0.36281354484008399</v>
      </c>
      <c r="D126" s="27">
        <v>0.143092832</v>
      </c>
      <c r="E126" s="27">
        <v>0.334468667</v>
      </c>
      <c r="G126" s="2">
        <v>2.96238015044367</v>
      </c>
      <c r="H126" s="63">
        <v>1.07479164354637</v>
      </c>
      <c r="I126" s="3">
        <v>2.207073737</v>
      </c>
      <c r="J126" s="3">
        <v>2.7869231889999999</v>
      </c>
      <c r="K126" s="3">
        <v>3.5180059039999998</v>
      </c>
      <c r="L126" s="29">
        <v>1</v>
      </c>
      <c r="M126" s="30">
        <f t="shared" si="11"/>
        <v>1.5163002274450342E-4</v>
      </c>
      <c r="N126" s="3">
        <v>0.76488995000000004</v>
      </c>
      <c r="P126" s="29">
        <v>0.84362190000000004</v>
      </c>
      <c r="R126" s="4" t="s">
        <v>139</v>
      </c>
      <c r="S126" s="29"/>
    </row>
    <row r="127" spans="1:19" x14ac:dyDescent="0.15">
      <c r="A127" s="4" t="s">
        <v>140</v>
      </c>
      <c r="C127" s="27">
        <v>6.6981195474867601</v>
      </c>
      <c r="D127" s="27">
        <v>0.16564263100000001</v>
      </c>
      <c r="E127" s="27">
        <v>6.696111191</v>
      </c>
      <c r="G127" s="2">
        <v>2.58896985710129</v>
      </c>
      <c r="H127" s="63">
        <v>17.341229607704101</v>
      </c>
      <c r="I127" s="3">
        <v>0.35999747650000002</v>
      </c>
      <c r="J127" s="3">
        <v>0.66677962400000002</v>
      </c>
      <c r="K127" s="3">
        <v>1.2009937405</v>
      </c>
      <c r="L127" s="29">
        <v>1065</v>
      </c>
      <c r="M127" s="30">
        <f t="shared" si="11"/>
        <v>0.16148597422289612</v>
      </c>
      <c r="N127" s="3">
        <v>9.7367863999999998E-2</v>
      </c>
      <c r="P127" s="29">
        <v>7.7842604999999995E-2</v>
      </c>
      <c r="R127" s="4" t="s">
        <v>140</v>
      </c>
      <c r="S127" s="29"/>
    </row>
    <row r="128" spans="1:19" x14ac:dyDescent="0.15">
      <c r="A128" s="4" t="s">
        <v>141</v>
      </c>
      <c r="C128" s="27">
        <v>0.35751298694015099</v>
      </c>
      <c r="D128" s="27">
        <v>0.18887972</v>
      </c>
      <c r="E128" s="27">
        <v>0.308513484</v>
      </c>
      <c r="G128" s="2">
        <v>63.702773353434601</v>
      </c>
      <c r="H128" s="63">
        <v>22.7745687779578</v>
      </c>
      <c r="I128" s="3">
        <v>47.786612929999997</v>
      </c>
      <c r="J128" s="3">
        <v>61.350350059999997</v>
      </c>
      <c r="K128" s="3">
        <v>76.651041905</v>
      </c>
      <c r="L128" s="29">
        <v>40</v>
      </c>
      <c r="M128" s="30">
        <f t="shared" si="11"/>
        <v>6.0652009097801364E-3</v>
      </c>
      <c r="N128" s="3">
        <v>7.6958287629999997</v>
      </c>
      <c r="P128" s="29">
        <v>0.837011807</v>
      </c>
      <c r="R128" s="4" t="s">
        <v>141</v>
      </c>
      <c r="S128" s="29"/>
    </row>
    <row r="129" spans="1:19" x14ac:dyDescent="0.15">
      <c r="A129" s="4" t="s">
        <v>142</v>
      </c>
      <c r="C129" s="27">
        <v>0.35321862264293002</v>
      </c>
      <c r="D129" s="27">
        <v>0.17208781400000001</v>
      </c>
      <c r="E129" s="27">
        <v>0.31156444599999999</v>
      </c>
      <c r="G129" s="2">
        <v>4.4710331316013603</v>
      </c>
      <c r="H129" s="63">
        <v>1.5792521645351401</v>
      </c>
      <c r="I129" s="3">
        <v>3.3781611319999998</v>
      </c>
      <c r="J129" s="3">
        <v>4.2601384539999998</v>
      </c>
      <c r="K129" s="3">
        <v>5.3389910724999998</v>
      </c>
      <c r="L129" s="29">
        <v>11</v>
      </c>
      <c r="M129" s="30">
        <f t="shared" si="11"/>
        <v>1.6679302501895375E-3</v>
      </c>
      <c r="N129" s="3">
        <v>0.45317059999999998</v>
      </c>
      <c r="P129" s="29">
        <v>0.69320392399999997</v>
      </c>
      <c r="R129" s="4" t="s">
        <v>142</v>
      </c>
      <c r="S129" s="29"/>
    </row>
    <row r="130" spans="1:19" x14ac:dyDescent="0.15">
      <c r="A130" s="4" t="s">
        <v>143</v>
      </c>
      <c r="C130" s="27">
        <v>0.49099123579765303</v>
      </c>
      <c r="D130" s="27">
        <v>0.143445298</v>
      </c>
      <c r="E130" s="27">
        <v>0.471174486</v>
      </c>
      <c r="G130" s="2">
        <v>5.1197322082834003</v>
      </c>
      <c r="H130" s="63">
        <v>2.5137436438981098</v>
      </c>
      <c r="I130" s="3">
        <v>3.9492239095000001</v>
      </c>
      <c r="J130" s="3">
        <v>4.7655186929999998</v>
      </c>
      <c r="K130" s="3">
        <v>5.7541062060000003</v>
      </c>
      <c r="L130" s="29">
        <v>2</v>
      </c>
      <c r="M130" s="30">
        <f t="shared" si="11"/>
        <v>3.0326004548900684E-4</v>
      </c>
      <c r="N130" s="3">
        <v>1.24785301</v>
      </c>
      <c r="P130" s="29">
        <v>0.88731860200000001</v>
      </c>
      <c r="R130" s="4" t="s">
        <v>143</v>
      </c>
      <c r="S130" s="29"/>
    </row>
    <row r="131" spans="1:19" x14ac:dyDescent="0.15">
      <c r="A131" s="4" t="s">
        <v>144</v>
      </c>
      <c r="C131" s="27">
        <v>0.99685661492480604</v>
      </c>
      <c r="D131" s="27">
        <v>0.18451367599999999</v>
      </c>
      <c r="E131" s="27">
        <v>0.98031770699999998</v>
      </c>
      <c r="G131" s="2">
        <v>3.0475689063354099</v>
      </c>
      <c r="H131" s="63">
        <v>3.03798922371961</v>
      </c>
      <c r="I131" s="3">
        <v>1.7830914149999999</v>
      </c>
      <c r="J131" s="3">
        <v>2.5712761190000002</v>
      </c>
      <c r="K131" s="3">
        <v>3.5732754665000002</v>
      </c>
      <c r="L131" s="29">
        <v>45</v>
      </c>
      <c r="M131" s="30">
        <f t="shared" si="11"/>
        <v>6.8233510235026539E-3</v>
      </c>
      <c r="N131" s="3">
        <v>0.206454265</v>
      </c>
      <c r="P131" s="29">
        <v>0.98016548199999998</v>
      </c>
      <c r="R131" s="4" t="s">
        <v>144</v>
      </c>
      <c r="S131" s="29"/>
    </row>
    <row r="132" spans="1:19" x14ac:dyDescent="0.15">
      <c r="A132" s="4" t="s">
        <v>145</v>
      </c>
      <c r="C132" s="27">
        <v>2.2541747505771399</v>
      </c>
      <c r="D132" s="27">
        <v>1.4957257930000001</v>
      </c>
      <c r="E132" s="27">
        <v>1.7327710409999999</v>
      </c>
      <c r="G132" s="2">
        <v>1.09645968024549</v>
      </c>
      <c r="H132" s="63">
        <v>2.4716117262352699</v>
      </c>
      <c r="I132" s="3">
        <v>6.6877337999999995E-2</v>
      </c>
      <c r="J132" s="3">
        <v>6.6877337999999995E-2</v>
      </c>
      <c r="K132" s="3">
        <v>1.3100517675000001</v>
      </c>
      <c r="L132" s="29">
        <v>3493</v>
      </c>
      <c r="M132" s="30">
        <f t="shared" si="11"/>
        <v>0.52964366944655039</v>
      </c>
      <c r="N132" s="3">
        <v>0.13375467599999999</v>
      </c>
      <c r="P132" s="29">
        <v>0.96126083500000004</v>
      </c>
      <c r="R132" s="4" t="s">
        <v>145</v>
      </c>
      <c r="S132" s="29"/>
    </row>
    <row r="133" spans="1:19" x14ac:dyDescent="0.15">
      <c r="A133" s="4" t="s">
        <v>146</v>
      </c>
      <c r="C133" s="27">
        <v>0.21647305880677101</v>
      </c>
      <c r="D133" s="27">
        <v>9.0499241999999994E-2</v>
      </c>
      <c r="E133" s="27">
        <v>0.196828225</v>
      </c>
      <c r="G133" s="2">
        <v>18.186984160300401</v>
      </c>
      <c r="H133" s="63">
        <v>3.9369920916505099</v>
      </c>
      <c r="I133" s="3">
        <v>15.622467504999999</v>
      </c>
      <c r="J133" s="3">
        <v>17.984453479999999</v>
      </c>
      <c r="K133" s="3">
        <v>20.485303895000001</v>
      </c>
      <c r="L133" s="29">
        <v>14</v>
      </c>
      <c r="M133" s="30">
        <f t="shared" si="11"/>
        <v>2.1228203184230476E-3</v>
      </c>
      <c r="N133" s="3">
        <v>1.668436984</v>
      </c>
      <c r="P133" s="29">
        <v>0.33758880299999999</v>
      </c>
      <c r="R133" s="4" t="s">
        <v>146</v>
      </c>
      <c r="S133" s="29"/>
    </row>
    <row r="134" spans="1:19" x14ac:dyDescent="0.15">
      <c r="A134" s="39" t="s">
        <v>7</v>
      </c>
      <c r="C134" s="40">
        <f t="shared" ref="C134" si="12">AVERAGE(C80:C133)</f>
        <v>0.8098143119572484</v>
      </c>
      <c r="D134" s="40">
        <f>AVERAGE(D80:D133)</f>
        <v>0.23688319164814822</v>
      </c>
      <c r="E134" s="40">
        <f>AVERAGE(E80:E133)</f>
        <v>0.7576135705</v>
      </c>
      <c r="F134" s="44"/>
      <c r="G134" s="43">
        <f t="shared" ref="G134" si="13">AVERAGE(G80:G133)</f>
        <v>33.134321267160637</v>
      </c>
      <c r="H134" s="43">
        <f t="shared" ref="H134" si="14">AVERAGE(H80:H133)</f>
        <v>19.002809017704045</v>
      </c>
      <c r="I134" s="43">
        <f t="shared" ref="I134" si="15">AVERAGE(I80:I133)</f>
        <v>20.400518215731488</v>
      </c>
      <c r="J134" s="43">
        <f t="shared" ref="J134" si="16">AVERAGE(J80:J133)</f>
        <v>29.537929545796299</v>
      </c>
      <c r="K134" s="43">
        <f t="shared" ref="K134" si="17">AVERAGE(K80:K133)</f>
        <v>41.553990007453727</v>
      </c>
      <c r="L134" s="42">
        <f t="shared" ref="L134" si="18">AVERAGE(L80:L133)</f>
        <v>326.33333333333331</v>
      </c>
      <c r="M134" s="42"/>
      <c r="N134" s="43">
        <f>AVERAGE(N80:N133)</f>
        <v>3.0207816553703699</v>
      </c>
      <c r="O134" s="44"/>
      <c r="P134" s="43">
        <f>AVERAGE(P80:P133)</f>
        <v>-3.1114372186851855</v>
      </c>
      <c r="Q134" s="44"/>
      <c r="R134" s="39"/>
    </row>
    <row r="135" spans="1:19" x14ac:dyDescent="0.15">
      <c r="A135" s="45" t="s">
        <v>9</v>
      </c>
      <c r="B135" s="66"/>
      <c r="C135" s="46">
        <f>MEDIAN(C80:C133)</f>
        <v>0.61362650099539351</v>
      </c>
      <c r="D135" s="46">
        <f>MEDIAN(D80:D133)</f>
        <v>0.19646829199999999</v>
      </c>
      <c r="E135" s="46">
        <f>MEDIAN(E80:E133)</f>
        <v>0.55128557749999996</v>
      </c>
      <c r="F135" s="49"/>
      <c r="G135" s="50">
        <f t="shared" ref="G135:K135" si="19">MEDIAN(G80:G133)</f>
        <v>5.0569678203373805</v>
      </c>
      <c r="H135" s="50">
        <f t="shared" si="19"/>
        <v>3.246273969067655</v>
      </c>
      <c r="I135" s="50">
        <f t="shared" si="19"/>
        <v>3.7380049907499999</v>
      </c>
      <c r="J135" s="50">
        <f t="shared" si="19"/>
        <v>4.7365099245</v>
      </c>
      <c r="K135" s="50">
        <f t="shared" si="19"/>
        <v>5.8712853300000001</v>
      </c>
      <c r="L135" s="48">
        <f>MEDIAN(L80:L133)</f>
        <v>19</v>
      </c>
      <c r="M135" s="48"/>
      <c r="N135" s="50">
        <f>MEDIAN(N80:N133)</f>
        <v>0.82571140349999994</v>
      </c>
      <c r="O135" s="49"/>
      <c r="P135" s="50">
        <f>MEDIAN(P80:P133)</f>
        <v>0.84259963650000003</v>
      </c>
      <c r="Q135" s="49"/>
      <c r="R135" s="45"/>
    </row>
    <row r="136" spans="1:19" x14ac:dyDescent="0.15">
      <c r="A136" s="64" t="s">
        <v>14</v>
      </c>
      <c r="B136" s="37"/>
      <c r="C136" s="37"/>
      <c r="D136" s="37"/>
      <c r="E136" s="37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36"/>
    </row>
    <row r="137" spans="1:19" x14ac:dyDescent="0.15">
      <c r="A137" s="36" t="s">
        <v>17</v>
      </c>
    </row>
  </sheetData>
  <mergeCells count="1">
    <mergeCell ref="C2:N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S1 Table</vt:lpstr>
    </vt:vector>
  </TitlesOfParts>
  <Company>Imperial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Harada, Sei</dc:creator>
  <cp:lastModifiedBy>Microsoft Office User</cp:lastModifiedBy>
  <dcterms:created xsi:type="dcterms:W3CDTF">2017-02-20T15:36:01Z</dcterms:created>
  <dcterms:modified xsi:type="dcterms:W3CDTF">2020-08-07T07:32:05Z</dcterms:modified>
</cp:coreProperties>
</file>