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yoshiki/Dropbox/鶴岡メタボローム尿妥当性論文/投稿用図表/"/>
    </mc:Choice>
  </mc:AlternateContent>
  <xr:revisionPtr revIDLastSave="0" documentId="13_ncr:1_{3DD50B44-11E1-D14F-9578-603C7F29A852}" xr6:coauthVersionLast="45" xr6:coauthVersionMax="45" xr10:uidLastSave="{00000000-0000-0000-0000-000000000000}"/>
  <bookViews>
    <workbookView xWindow="8220" yWindow="1860" windowWidth="28120" windowHeight="15100" xr2:uid="{00000000-000D-0000-FFFF-FFFF00000000}"/>
  </bookViews>
  <sheets>
    <sheet name="S2 Table" sheetId="1" r:id="rId1"/>
  </sheets>
  <definedNames>
    <definedName name="_xlnm._FilterDatabase" localSheetId="0" hidden="1">'S2 Table'!$A$79:$V$119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1" i="1" l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80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5" i="1"/>
  <c r="T75" i="1" l="1"/>
  <c r="T74" i="1"/>
  <c r="R74" i="1"/>
  <c r="R75" i="1"/>
  <c r="P75" i="1"/>
  <c r="P74" i="1"/>
  <c r="K74" i="1"/>
  <c r="L74" i="1"/>
  <c r="M74" i="1"/>
  <c r="N74" i="1"/>
  <c r="O74" i="1"/>
  <c r="L75" i="1"/>
  <c r="M75" i="1"/>
  <c r="N75" i="1"/>
  <c r="O75" i="1"/>
  <c r="K75" i="1"/>
  <c r="H74" i="1"/>
  <c r="I74" i="1"/>
  <c r="H75" i="1"/>
  <c r="I75" i="1"/>
  <c r="G75" i="1"/>
  <c r="G74" i="1"/>
  <c r="D74" i="1"/>
  <c r="E74" i="1"/>
  <c r="D75" i="1"/>
  <c r="E75" i="1"/>
  <c r="C75" i="1"/>
  <c r="C74" i="1"/>
  <c r="I134" i="1" l="1"/>
  <c r="I135" i="1"/>
  <c r="H134" i="1"/>
  <c r="H135" i="1"/>
  <c r="G134" i="1"/>
  <c r="G135" i="1"/>
  <c r="C135" i="1"/>
  <c r="E135" i="1"/>
  <c r="D135" i="1"/>
  <c r="K135" i="1"/>
  <c r="L135" i="1"/>
  <c r="M135" i="1"/>
  <c r="N135" i="1"/>
  <c r="O135" i="1"/>
  <c r="P135" i="1"/>
  <c r="T135" i="1"/>
  <c r="R135" i="1"/>
  <c r="T134" i="1"/>
  <c r="R134" i="1"/>
  <c r="L134" i="1"/>
  <c r="M134" i="1"/>
  <c r="N134" i="1"/>
  <c r="O134" i="1"/>
  <c r="P134" i="1"/>
  <c r="K134" i="1"/>
  <c r="E134" i="1"/>
  <c r="D134" i="1"/>
  <c r="C134" i="1"/>
</calcChain>
</file>

<file path=xl/sharedStrings.xml><?xml version="1.0" encoding="utf-8"?>
<sst xmlns="http://schemas.openxmlformats.org/spreadsheetml/2006/main" count="293" uniqueCount="152">
  <si>
    <t>Intra-batch CV</t>
  </si>
  <si>
    <t>Inter-batch CV</t>
  </si>
  <si>
    <t>Total CV</t>
  </si>
  <si>
    <t>QC samples</t>
  </si>
  <si>
    <t>Metabolite name</t>
  </si>
  <si>
    <t>SD</t>
  </si>
  <si>
    <t>Median</t>
  </si>
  <si>
    <t>3rd Quartile</t>
  </si>
  <si>
    <t>Mean for anions</t>
  </si>
  <si>
    <t>Mean for cations</t>
  </si>
  <si>
    <t>Median for anions</t>
  </si>
  <si>
    <t>Median for cations</t>
  </si>
  <si>
    <t>Anions</t>
  </si>
  <si>
    <t>Cations</t>
  </si>
  <si>
    <t>Lowest  detection value</t>
  </si>
  <si>
    <t xml:space="preserve"> CV: coefficient of variation, ICC: intraclass correlation coefficient, ND: not detectable values, QC: quality control, SD: standard deviation</t>
  </si>
  <si>
    <t>1st quartile</t>
  </si>
  <si>
    <t>Mean (µmol/L)</t>
  </si>
  <si>
    <t xml:space="preserve">*ICC was estimated by following; 1 - (Total CV of QC samples )^2 / (Total CV of subject samples )^2 </t>
  </si>
  <si>
    <t>Estimated ICC*</t>
  </si>
  <si>
    <t>Participant samples</t>
  </si>
  <si>
    <t>Participant samples</t>
    <phoneticPr fontId="2"/>
  </si>
  <si>
    <t>% of ND</t>
    <phoneticPr fontId="2"/>
  </si>
  <si>
    <t>% of ND</t>
    <phoneticPr fontId="2"/>
  </si>
  <si>
    <t>Number of ND</t>
    <phoneticPr fontId="2"/>
  </si>
  <si>
    <t>Gly</t>
  </si>
  <si>
    <t>Trimethylamine N-oxide</t>
  </si>
  <si>
    <t>beta-Ala</t>
  </si>
  <si>
    <t>Ala</t>
  </si>
  <si>
    <t>3-Aminoisobutyrate</t>
  </si>
  <si>
    <t>2AB</t>
  </si>
  <si>
    <t>N,N-Dimethylglycine</t>
  </si>
  <si>
    <t>Choline</t>
  </si>
  <si>
    <t>Ser</t>
  </si>
  <si>
    <t>Pro</t>
  </si>
  <si>
    <t>Guanidinoacetate</t>
  </si>
  <si>
    <t>Val</t>
  </si>
  <si>
    <t>Betaine</t>
  </si>
  <si>
    <t>Thr</t>
  </si>
  <si>
    <t>Taurine</t>
  </si>
  <si>
    <t>Creatine</t>
  </si>
  <si>
    <t>Ile</t>
  </si>
  <si>
    <t>Leu</t>
  </si>
  <si>
    <t>Asn</t>
  </si>
  <si>
    <t>Ornithine</t>
  </si>
  <si>
    <t>Asp</t>
  </si>
  <si>
    <t>Hypoxanthine</t>
  </si>
  <si>
    <t>1-Methylnicotinamide</t>
  </si>
  <si>
    <t>Trigonelline</t>
  </si>
  <si>
    <t>Urocanate</t>
  </si>
  <si>
    <t>Proline betaine</t>
  </si>
  <si>
    <t>gamma-Butyrobetaine</t>
  </si>
  <si>
    <t>Gln</t>
  </si>
  <si>
    <t>Lys</t>
  </si>
  <si>
    <t>Glu</t>
  </si>
  <si>
    <t>Met</t>
  </si>
  <si>
    <t>His</t>
  </si>
  <si>
    <t>alpha-Aminoadipate</t>
  </si>
  <si>
    <t>Carnitine</t>
  </si>
  <si>
    <t>Phe</t>
  </si>
  <si>
    <t>3-Methylhistidine</t>
  </si>
  <si>
    <t>Arg</t>
  </si>
  <si>
    <t>Guanidinosuccinate</t>
  </si>
  <si>
    <t>Indole-3-acetate</t>
  </si>
  <si>
    <t>Citrulline</t>
  </si>
  <si>
    <t>Tyr</t>
  </si>
  <si>
    <t>SDMA</t>
  </si>
  <si>
    <t>ADMA</t>
  </si>
  <si>
    <t>o-Acetylcarnitine</t>
  </si>
  <si>
    <t>Trp</t>
  </si>
  <si>
    <t>Cystine</t>
  </si>
  <si>
    <t>Uridine</t>
  </si>
  <si>
    <t>Adenosine</t>
  </si>
  <si>
    <t>Ethanolamine</t>
  </si>
  <si>
    <t>Piperidine</t>
  </si>
  <si>
    <t>1-Methylhistamine</t>
  </si>
  <si>
    <t>Imidazole-4-acetate</t>
  </si>
  <si>
    <t>N-Acetylputrescine</t>
  </si>
  <si>
    <t>5-Aminolevulinate</t>
  </si>
  <si>
    <t>gamma-Guanidinobutyrate</t>
  </si>
  <si>
    <t>4-(beta-Acetylaminoethyl)imidazole</t>
  </si>
  <si>
    <t>Allantoin</t>
  </si>
  <si>
    <t>7-Methylguanine</t>
  </si>
  <si>
    <t>N1-Acetylspermidine</t>
  </si>
  <si>
    <t>N8-Acetylspermidine</t>
  </si>
  <si>
    <t>Gly-Leu</t>
  </si>
  <si>
    <t>N-epsilon-Acetyllysine</t>
  </si>
  <si>
    <t>N6,N6,N6-Trimethyllysine</t>
  </si>
  <si>
    <t>N-Acetylhistidine</t>
  </si>
  <si>
    <t>SAM+</t>
  </si>
  <si>
    <t>N-Acetylglucosamine</t>
  </si>
  <si>
    <t>Cystathionine</t>
  </si>
  <si>
    <t>7,8-Dihydrobiopterin</t>
  </si>
  <si>
    <t>1-Methyladenosine</t>
  </si>
  <si>
    <t>Lactate</t>
  </si>
  <si>
    <t>Malonate</t>
  </si>
  <si>
    <t>3-Hydroxybutyrate</t>
  </si>
  <si>
    <t>4-Oxopentanoate</t>
  </si>
  <si>
    <t>Succinate</t>
  </si>
  <si>
    <t>2-Hydroxypentanoate</t>
  </si>
  <si>
    <t>Isethionate</t>
  </si>
  <si>
    <t>5-Oxoproline</t>
  </si>
  <si>
    <t>4-Methyl-2-oxopentanoate</t>
  </si>
  <si>
    <t>Glutarate</t>
  </si>
  <si>
    <t>Malate</t>
  </si>
  <si>
    <t>Threonate</t>
  </si>
  <si>
    <t>Ethanolamine phosphate</t>
  </si>
  <si>
    <t>2-Oxoglutarate</t>
  </si>
  <si>
    <t>Pimelate</t>
  </si>
  <si>
    <t>Urate</t>
  </si>
  <si>
    <t>Glycerophosphate</t>
  </si>
  <si>
    <t>trans-Aconitate</t>
  </si>
  <si>
    <t>cis-Aconitate</t>
  </si>
  <si>
    <t>N-Acetylaspartate</t>
  </si>
  <si>
    <t>Hippurate</t>
  </si>
  <si>
    <t>Homovanillate</t>
  </si>
  <si>
    <t>4-Pyridoxate</t>
  </si>
  <si>
    <t>Azelate</t>
  </si>
  <si>
    <t>Isocitrate</t>
  </si>
  <si>
    <t>Citrate</t>
  </si>
  <si>
    <t>Quinate</t>
  </si>
  <si>
    <t>Glucuronate</t>
  </si>
  <si>
    <t>Cysteine S-sulfate</t>
  </si>
  <si>
    <t>Mucate</t>
  </si>
  <si>
    <t>3-Indoxyl sulfate</t>
  </si>
  <si>
    <t>Glycolate</t>
  </si>
  <si>
    <t>Oxamate</t>
  </si>
  <si>
    <t>3-Hydroxypropionate</t>
  </si>
  <si>
    <t>2-Hydroxyisobutyrate</t>
  </si>
  <si>
    <t>Itaconate</t>
  </si>
  <si>
    <t>N-Acetyl-beta-alanine</t>
  </si>
  <si>
    <t>3-Ureidopropionate</t>
  </si>
  <si>
    <t>Adipate</t>
  </si>
  <si>
    <t>p-Hydroxyphenylacetate</t>
  </si>
  <si>
    <t>3-Hydroxy-3-methylglutarate</t>
  </si>
  <si>
    <t>2,3-Pyridinedicarboxylate</t>
  </si>
  <si>
    <t>4-Hydroxymandelate</t>
  </si>
  <si>
    <t>Suberate</t>
  </si>
  <si>
    <t>Allantoate</t>
  </si>
  <si>
    <t>3PG</t>
  </si>
  <si>
    <t>N-Acetylglutamate</t>
  </si>
  <si>
    <t>o-Hydroxyhippurate</t>
  </si>
  <si>
    <t>Gluconate</t>
  </si>
  <si>
    <t>4-Hydroxy-3-methoxymandelate</t>
  </si>
  <si>
    <t>Saccharate</t>
  </si>
  <si>
    <t>Pantothenate</t>
  </si>
  <si>
    <t>Biotin</t>
  </si>
  <si>
    <t>N-Acetylneuraminate</t>
  </si>
  <si>
    <t>3-Aminoisobutyrate</t>
    <phoneticPr fontId="2"/>
  </si>
  <si>
    <t>o-Acetylcarnitine</t>
    <phoneticPr fontId="2"/>
  </si>
  <si>
    <t>Table S2. Statistical summary of measured metabolites.</t>
    <phoneticPr fontId="2"/>
  </si>
  <si>
    <t>Allantoin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</si>
</sst>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0_ "/>
    <numFmt numFmtId="178" formatCode="0.0_ "/>
    <numFmt numFmtId="179" formatCode="0_ "/>
  </numFmts>
  <fonts count="6" x14ac:knownFonts="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2" fontId="3" fillId="0" borderId="0" xfId="0" applyNumberFormat="1" applyFont="1" applyBorder="1" applyAlignment="1">
      <alignment horizontal="left" vertical="top"/>
    </xf>
    <xf numFmtId="2" fontId="4" fillId="0" borderId="0" xfId="0" applyNumberFormat="1" applyFont="1"/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left" vertical="top"/>
    </xf>
    <xf numFmtId="2" fontId="4" fillId="0" borderId="0" xfId="0" applyNumberFormat="1" applyFont="1" applyBorder="1"/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2" fontId="3" fillId="0" borderId="2" xfId="0" applyNumberFormat="1" applyFont="1" applyBorder="1" applyAlignment="1"/>
    <xf numFmtId="2" fontId="3" fillId="0" borderId="0" xfId="0" applyNumberFormat="1" applyFont="1" applyBorder="1" applyAlignment="1"/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/>
    <xf numFmtId="0" fontId="3" fillId="0" borderId="1" xfId="1" applyNumberFormat="1" applyFont="1" applyFill="1" applyBorder="1" applyAlignment="1"/>
    <xf numFmtId="0" fontId="3" fillId="0" borderId="1" xfId="0" applyNumberFormat="1" applyFont="1" applyBorder="1" applyAlignment="1"/>
    <xf numFmtId="2" fontId="3" fillId="0" borderId="1" xfId="0" applyNumberFormat="1" applyFont="1" applyBorder="1" applyAlignment="1"/>
    <xf numFmtId="9" fontId="3" fillId="0" borderId="1" xfId="1" quotePrefix="1" applyNumberFormat="1" applyFont="1" applyFill="1" applyBorder="1" applyAlignment="1"/>
    <xf numFmtId="9" fontId="3" fillId="0" borderId="1" xfId="1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0" applyNumberFormat="1" applyFont="1" applyBorder="1" applyAlignment="1"/>
    <xf numFmtId="2" fontId="4" fillId="0" borderId="0" xfId="0" applyNumberFormat="1" applyFont="1" applyBorder="1" applyAlignment="1"/>
    <xf numFmtId="2" fontId="4" fillId="0" borderId="0" xfId="1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/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76" fontId="4" fillId="0" borderId="0" xfId="0" applyNumberFormat="1" applyFont="1"/>
    <xf numFmtId="176" fontId="4" fillId="0" borderId="0" xfId="1" applyNumberFormat="1" applyFont="1" applyAlignment="1">
      <alignment vertical="center"/>
    </xf>
    <xf numFmtId="176" fontId="4" fillId="0" borderId="0" xfId="1" applyNumberFormat="1" applyFont="1" applyFill="1" applyAlignment="1"/>
    <xf numFmtId="2" fontId="4" fillId="0" borderId="0" xfId="0" applyNumberFormat="1" applyFont="1" applyAlignment="1">
      <alignment horizontal="right"/>
    </xf>
    <xf numFmtId="0" fontId="4" fillId="0" borderId="0" xfId="0" applyFont="1"/>
    <xf numFmtId="10" fontId="4" fillId="0" borderId="0" xfId="1" applyNumberFormat="1" applyFont="1"/>
    <xf numFmtId="0" fontId="4" fillId="0" borderId="0" xfId="0" applyNumberFormat="1" applyFont="1" applyFill="1" applyAlignment="1">
      <alignment horizontal="left" vertical="top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Fill="1" applyBorder="1" applyAlignment="1"/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right"/>
    </xf>
    <xf numFmtId="176" fontId="4" fillId="0" borderId="0" xfId="1" applyNumberFormat="1" applyFont="1" applyAlignment="1">
      <alignment horizontal="right"/>
    </xf>
    <xf numFmtId="177" fontId="4" fillId="0" borderId="0" xfId="1" applyNumberFormat="1" applyFont="1" applyAlignment="1">
      <alignment horizontal="right"/>
    </xf>
    <xf numFmtId="179" fontId="4" fillId="0" borderId="0" xfId="1" applyNumberFormat="1" applyFont="1" applyAlignment="1">
      <alignment horizontal="right"/>
    </xf>
    <xf numFmtId="178" fontId="4" fillId="0" borderId="0" xfId="1" applyNumberFormat="1" applyFont="1" applyAlignment="1">
      <alignment horizontal="right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9" fontId="4" fillId="0" borderId="1" xfId="1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right"/>
    </xf>
    <xf numFmtId="176" fontId="4" fillId="0" borderId="2" xfId="1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NumberFormat="1" applyFont="1" applyBorder="1" applyAlignment="1">
      <alignment horizontal="left" vertical="top"/>
    </xf>
    <xf numFmtId="0" fontId="4" fillId="0" borderId="0" xfId="0" applyNumberFormat="1" applyFont="1" applyFill="1" applyAlignment="1">
      <alignment horizontal="right"/>
    </xf>
    <xf numFmtId="176" fontId="4" fillId="0" borderId="0" xfId="1" applyNumberFormat="1" applyFont="1" applyFill="1" applyAlignment="1">
      <alignment horizontal="right"/>
    </xf>
    <xf numFmtId="2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/>
    <xf numFmtId="2" fontId="4" fillId="0" borderId="0" xfId="0" applyNumberFormat="1" applyFont="1" applyBorder="1" applyAlignment="1">
      <alignment horizontal="left" vertical="top"/>
    </xf>
    <xf numFmtId="176" fontId="4" fillId="0" borderId="0" xfId="0" applyNumberFormat="1" applyFont="1" applyBorder="1"/>
    <xf numFmtId="177" fontId="4" fillId="0" borderId="0" xfId="0" applyNumberFormat="1" applyFont="1" applyBorder="1"/>
    <xf numFmtId="2" fontId="4" fillId="0" borderId="1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lef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7"/>
  <sheetViews>
    <sheetView tabSelected="1" topLeftCell="A45" zoomScaleNormal="85" zoomScalePageLayoutView="85" workbookViewId="0">
      <selection activeCell="D18" sqref="D18"/>
    </sheetView>
  </sheetViews>
  <sheetFormatPr baseColWidth="10" defaultColWidth="9.1640625" defaultRowHeight="14" x14ac:dyDescent="0.15"/>
  <cols>
    <col min="1" max="1" width="43" style="4" bestFit="1" customWidth="1"/>
    <col min="2" max="2" width="2.6640625" style="2" customWidth="1"/>
    <col min="3" max="3" width="13.6640625" style="2" customWidth="1"/>
    <col min="4" max="5" width="13.6640625" style="3" customWidth="1"/>
    <col min="6" max="6" width="4.6640625" style="3" customWidth="1"/>
    <col min="7" max="9" width="13.6640625" style="3" customWidth="1"/>
    <col min="10" max="10" width="4.6640625" style="3" customWidth="1"/>
    <col min="11" max="11" width="14" style="3" bestFit="1" customWidth="1"/>
    <col min="12" max="15" width="11.6640625" style="2" customWidth="1"/>
    <col min="16" max="16" width="13.83203125" style="2" customWidth="1"/>
    <col min="17" max="17" width="8.6640625" style="2" bestFit="1" customWidth="1"/>
    <col min="18" max="18" width="24" style="2" bestFit="1" customWidth="1"/>
    <col min="19" max="19" width="4.6640625" style="2" customWidth="1"/>
    <col min="20" max="20" width="15.1640625" style="2" bestFit="1" customWidth="1"/>
    <col min="21" max="21" width="3.1640625" style="2" customWidth="1"/>
    <col min="22" max="22" width="41.5" style="4" bestFit="1" customWidth="1"/>
    <col min="23" max="16384" width="9.1640625" style="5"/>
  </cols>
  <sheetData>
    <row r="1" spans="1:22" x14ac:dyDescent="0.15">
      <c r="A1" s="1" t="s">
        <v>150</v>
      </c>
    </row>
    <row r="2" spans="1:22" s="11" customFormat="1" x14ac:dyDescent="0.15">
      <c r="A2" s="6" t="s">
        <v>4</v>
      </c>
      <c r="B2" s="7"/>
      <c r="C2" s="78" t="s">
        <v>3</v>
      </c>
      <c r="D2" s="78"/>
      <c r="E2" s="78"/>
      <c r="F2" s="8"/>
      <c r="G2" s="78" t="s">
        <v>21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"/>
      <c r="T2" s="9" t="s">
        <v>19</v>
      </c>
      <c r="U2" s="10"/>
      <c r="V2" s="6" t="s">
        <v>4</v>
      </c>
    </row>
    <row r="3" spans="1:22" s="11" customFormat="1" x14ac:dyDescent="0.15">
      <c r="A3" s="12"/>
      <c r="B3" s="13"/>
      <c r="C3" s="14" t="s">
        <v>2</v>
      </c>
      <c r="D3" s="14" t="s">
        <v>1</v>
      </c>
      <c r="E3" s="15" t="s">
        <v>0</v>
      </c>
      <c r="F3" s="14"/>
      <c r="G3" s="14" t="s">
        <v>2</v>
      </c>
      <c r="H3" s="15" t="s">
        <v>1</v>
      </c>
      <c r="I3" s="15" t="s">
        <v>0</v>
      </c>
      <c r="J3" s="14"/>
      <c r="K3" s="16" t="s">
        <v>17</v>
      </c>
      <c r="L3" s="16" t="s">
        <v>5</v>
      </c>
      <c r="M3" s="17" t="s">
        <v>16</v>
      </c>
      <c r="N3" s="17" t="s">
        <v>6</v>
      </c>
      <c r="O3" s="17" t="s">
        <v>7</v>
      </c>
      <c r="P3" s="17" t="s">
        <v>24</v>
      </c>
      <c r="Q3" s="18" t="s">
        <v>22</v>
      </c>
      <c r="R3" s="18" t="s">
        <v>14</v>
      </c>
      <c r="S3" s="18"/>
      <c r="T3" s="15"/>
      <c r="U3" s="16"/>
      <c r="V3" s="12"/>
    </row>
    <row r="4" spans="1:22" s="23" customFormat="1" x14ac:dyDescent="0.15">
      <c r="A4" s="19" t="s">
        <v>13</v>
      </c>
      <c r="B4" s="20"/>
      <c r="C4" s="21"/>
      <c r="D4" s="21"/>
      <c r="E4" s="22"/>
      <c r="F4" s="21"/>
      <c r="G4" s="21"/>
      <c r="H4" s="22"/>
      <c r="I4" s="22"/>
      <c r="J4" s="21"/>
      <c r="Q4" s="24"/>
      <c r="R4" s="25"/>
      <c r="S4" s="26"/>
      <c r="T4" s="22"/>
      <c r="V4" s="27" t="s">
        <v>13</v>
      </c>
    </row>
    <row r="5" spans="1:22" x14ac:dyDescent="0.15">
      <c r="A5" s="28" t="s">
        <v>25</v>
      </c>
      <c r="C5" s="29">
        <v>5.5364346485120702E-2</v>
      </c>
      <c r="D5" s="30">
        <v>4.1030182474109902E-2</v>
      </c>
      <c r="E5" s="31">
        <v>3.6757981115496302E-2</v>
      </c>
      <c r="G5" s="31">
        <v>0.69037113267782002</v>
      </c>
      <c r="H5" s="31">
        <v>0.21051605300000001</v>
      </c>
      <c r="I5" s="31">
        <v>0.65947443299999997</v>
      </c>
      <c r="J5" s="2"/>
      <c r="K5" s="3">
        <v>75.327866505793807</v>
      </c>
      <c r="L5" s="2">
        <v>52.004184521808398</v>
      </c>
      <c r="M5" s="32">
        <v>42.081819690000003</v>
      </c>
      <c r="N5" s="2">
        <v>61.016968364999997</v>
      </c>
      <c r="O5" s="2">
        <v>91.3550310575</v>
      </c>
      <c r="P5" s="33">
        <v>0</v>
      </c>
      <c r="Q5" s="34">
        <f>P5/6720</f>
        <v>0</v>
      </c>
      <c r="R5" s="2">
        <v>5.1121955349999997</v>
      </c>
      <c r="S5" s="33"/>
      <c r="T5" s="33">
        <v>0.99356875419212798</v>
      </c>
      <c r="V5" s="35" t="s">
        <v>25</v>
      </c>
    </row>
    <row r="6" spans="1:22" x14ac:dyDescent="0.15">
      <c r="A6" s="28" t="s">
        <v>26</v>
      </c>
      <c r="C6" s="29">
        <v>0.109795679288367</v>
      </c>
      <c r="D6" s="30">
        <v>9.0573204065306195E-2</v>
      </c>
      <c r="E6" s="31">
        <v>5.8397077686856799E-2</v>
      </c>
      <c r="G6" s="31">
        <v>1.14959182974151</v>
      </c>
      <c r="H6" s="31">
        <v>0.30207417800000003</v>
      </c>
      <c r="I6" s="31">
        <v>1.110904774</v>
      </c>
      <c r="J6" s="2"/>
      <c r="K6" s="3">
        <v>63.957000061082297</v>
      </c>
      <c r="L6" s="2">
        <v>73.524444724997394</v>
      </c>
      <c r="M6" s="2">
        <v>21.46724364</v>
      </c>
      <c r="N6" s="2">
        <v>36.249068360000003</v>
      </c>
      <c r="O6" s="2">
        <v>77.101602749999998</v>
      </c>
      <c r="P6" s="33">
        <v>19</v>
      </c>
      <c r="Q6" s="34">
        <f t="shared" ref="Q6:Q69" si="0">P6/6720</f>
        <v>2.8273809523809523E-3</v>
      </c>
      <c r="R6" s="2">
        <v>0.10927036499999999</v>
      </c>
      <c r="S6" s="33"/>
      <c r="T6" s="33">
        <v>0.99087814503483296</v>
      </c>
      <c r="V6" s="35" t="s">
        <v>26</v>
      </c>
    </row>
    <row r="7" spans="1:22" x14ac:dyDescent="0.15">
      <c r="A7" s="28" t="s">
        <v>27</v>
      </c>
      <c r="C7" s="29">
        <v>0.18093111877816301</v>
      </c>
      <c r="D7" s="30">
        <v>6.9339403335334601E-2</v>
      </c>
      <c r="E7" s="31">
        <v>0.167470566502117</v>
      </c>
      <c r="G7" s="31">
        <v>0.91435458301674899</v>
      </c>
      <c r="H7" s="31">
        <v>0.155446635</v>
      </c>
      <c r="I7" s="31">
        <v>0.90122749199999996</v>
      </c>
      <c r="J7" s="2"/>
      <c r="K7" s="3">
        <v>1.2610585605571401</v>
      </c>
      <c r="L7" s="2">
        <v>1.15305467429793</v>
      </c>
      <c r="M7" s="2">
        <v>0.66018203625000005</v>
      </c>
      <c r="N7" s="2">
        <v>1.1428057905</v>
      </c>
      <c r="O7" s="2">
        <v>1.688176992</v>
      </c>
      <c r="P7" s="33">
        <v>1080</v>
      </c>
      <c r="Q7" s="34">
        <f t="shared" si="0"/>
        <v>0.16071428571428573</v>
      </c>
      <c r="R7" s="2">
        <v>0.152883617</v>
      </c>
      <c r="S7" s="33"/>
      <c r="T7" s="33">
        <v>0.96084409689066796</v>
      </c>
      <c r="V7" s="35" t="s">
        <v>27</v>
      </c>
    </row>
    <row r="8" spans="1:22" x14ac:dyDescent="0.15">
      <c r="A8" s="28" t="s">
        <v>28</v>
      </c>
      <c r="C8" s="29">
        <v>5.8089212384451701E-2</v>
      </c>
      <c r="D8" s="30">
        <v>3.9326551011110898E-2</v>
      </c>
      <c r="E8" s="31">
        <v>4.31476487648325E-2</v>
      </c>
      <c r="G8" s="31">
        <v>0.69722574700606299</v>
      </c>
      <c r="H8" s="31">
        <v>0.142189389</v>
      </c>
      <c r="I8" s="31">
        <v>0.68304851300000002</v>
      </c>
      <c r="J8" s="2"/>
      <c r="K8" s="3">
        <v>21.072329620837099</v>
      </c>
      <c r="L8" s="2">
        <v>14.6921707610461</v>
      </c>
      <c r="M8" s="2">
        <v>13.107830852499999</v>
      </c>
      <c r="N8" s="2">
        <v>17.954577480000001</v>
      </c>
      <c r="O8" s="2">
        <v>25.3729484025</v>
      </c>
      <c r="P8" s="33">
        <v>0</v>
      </c>
      <c r="Q8" s="34">
        <f t="shared" si="0"/>
        <v>0</v>
      </c>
      <c r="R8" s="2">
        <v>3.260756314</v>
      </c>
      <c r="S8" s="33"/>
      <c r="T8" s="33">
        <v>0.99305864679728895</v>
      </c>
      <c r="V8" s="35" t="s">
        <v>28</v>
      </c>
    </row>
    <row r="9" spans="1:22" x14ac:dyDescent="0.15">
      <c r="A9" s="28" t="s">
        <v>148</v>
      </c>
      <c r="C9" s="29">
        <v>6.6062553108014996E-2</v>
      </c>
      <c r="D9" s="30">
        <v>5.1224977680882099E-2</v>
      </c>
      <c r="E9" s="31">
        <v>4.1072123358625701E-2</v>
      </c>
      <c r="G9" s="31">
        <v>1.14249052426874</v>
      </c>
      <c r="H9" s="31">
        <v>0.115358236</v>
      </c>
      <c r="I9" s="31">
        <v>1.1367990670000001</v>
      </c>
      <c r="K9" s="3">
        <v>49.835945996099298</v>
      </c>
      <c r="L9" s="2">
        <v>56.937096068512197</v>
      </c>
      <c r="M9" s="2">
        <v>6.1979811175000004</v>
      </c>
      <c r="N9" s="2">
        <v>18.975374814999999</v>
      </c>
      <c r="O9" s="2">
        <v>95.511251317499998</v>
      </c>
      <c r="P9" s="33">
        <v>0</v>
      </c>
      <c r="Q9" s="34">
        <f t="shared" si="0"/>
        <v>0</v>
      </c>
      <c r="R9" s="2">
        <v>0.434819175</v>
      </c>
      <c r="S9" s="33"/>
      <c r="T9" s="33">
        <v>0.99665646792301898</v>
      </c>
      <c r="V9" s="35" t="s">
        <v>29</v>
      </c>
    </row>
    <row r="10" spans="1:22" x14ac:dyDescent="0.15">
      <c r="A10" s="28" t="s">
        <v>30</v>
      </c>
      <c r="C10" s="29">
        <v>0.195990108843659</v>
      </c>
      <c r="D10" s="30">
        <v>7.7627010710370301E-2</v>
      </c>
      <c r="E10" s="31">
        <v>0.17900106359670401</v>
      </c>
      <c r="G10" s="31">
        <v>0.82984092653478303</v>
      </c>
      <c r="H10" s="31">
        <v>0.13971129299999999</v>
      </c>
      <c r="I10" s="31">
        <v>0.81797655000000002</v>
      </c>
      <c r="J10" s="2"/>
      <c r="K10" s="3">
        <v>1.0961201001651799</v>
      </c>
      <c r="L10" s="2">
        <v>0.90960531951446999</v>
      </c>
      <c r="M10" s="2">
        <v>0.75125623699999999</v>
      </c>
      <c r="N10" s="2">
        <v>1.0168723815</v>
      </c>
      <c r="O10" s="2">
        <v>1.3532334479999999</v>
      </c>
      <c r="P10" s="33">
        <v>292</v>
      </c>
      <c r="Q10" s="34">
        <f t="shared" si="0"/>
        <v>4.3452380952380951E-2</v>
      </c>
      <c r="R10" s="2">
        <v>0.19743509000000001</v>
      </c>
      <c r="S10" s="33"/>
      <c r="T10" s="33">
        <v>0.94421998732455303</v>
      </c>
      <c r="V10" s="35" t="s">
        <v>30</v>
      </c>
    </row>
    <row r="11" spans="1:22" x14ac:dyDescent="0.15">
      <c r="A11" s="28" t="s">
        <v>31</v>
      </c>
      <c r="C11" s="29">
        <v>9.4594681970703406E-2</v>
      </c>
      <c r="D11" s="30">
        <v>5.4254001671326602E-2</v>
      </c>
      <c r="E11" s="31">
        <v>7.7059814273625196E-2</v>
      </c>
      <c r="G11" s="31">
        <v>3.2682171493550101</v>
      </c>
      <c r="H11" s="31">
        <v>0.172573279</v>
      </c>
      <c r="I11" s="31">
        <v>3.2638860529999998</v>
      </c>
      <c r="J11" s="2"/>
      <c r="K11" s="3">
        <v>6.9081332645455404</v>
      </c>
      <c r="L11" s="2">
        <v>22.577279605217502</v>
      </c>
      <c r="M11" s="2">
        <v>3.62426368175</v>
      </c>
      <c r="N11" s="2">
        <v>5.3081480035000004</v>
      </c>
      <c r="O11" s="2">
        <v>7.7180992507499999</v>
      </c>
      <c r="P11" s="33">
        <v>13</v>
      </c>
      <c r="Q11" s="34">
        <f t="shared" si="0"/>
        <v>1.9345238095238096E-3</v>
      </c>
      <c r="R11" s="2">
        <v>0.34087906600000001</v>
      </c>
      <c r="S11" s="33"/>
      <c r="T11" s="33">
        <v>0.99916225540639703</v>
      </c>
      <c r="V11" s="35" t="s">
        <v>31</v>
      </c>
    </row>
    <row r="12" spans="1:22" x14ac:dyDescent="0.15">
      <c r="A12" s="28" t="s">
        <v>32</v>
      </c>
      <c r="C12" s="29">
        <v>0.129343993768126</v>
      </c>
      <c r="D12" s="30">
        <v>0.10638905556318801</v>
      </c>
      <c r="E12" s="31">
        <v>7.46468176513337E-2</v>
      </c>
      <c r="G12" s="31">
        <v>0.49747298283079799</v>
      </c>
      <c r="H12" s="31">
        <v>0.14960678699999999</v>
      </c>
      <c r="I12" s="31">
        <v>0.47444293199999998</v>
      </c>
      <c r="J12" s="2"/>
      <c r="K12" s="3">
        <v>3.4982840117599698</v>
      </c>
      <c r="L12" s="2">
        <v>1.7403017821195199</v>
      </c>
      <c r="M12" s="2">
        <v>2.4639647755</v>
      </c>
      <c r="N12" s="2">
        <v>3.1953147495000001</v>
      </c>
      <c r="O12" s="2">
        <v>4.10205144725</v>
      </c>
      <c r="P12" s="33">
        <v>0</v>
      </c>
      <c r="Q12" s="34">
        <f t="shared" si="0"/>
        <v>0</v>
      </c>
      <c r="R12" s="2">
        <v>0.84659864799999995</v>
      </c>
      <c r="S12" s="33"/>
      <c r="T12" s="33">
        <v>0.93239893565519405</v>
      </c>
      <c r="V12" s="35" t="s">
        <v>32</v>
      </c>
    </row>
    <row r="13" spans="1:22" x14ac:dyDescent="0.15">
      <c r="A13" s="28" t="s">
        <v>33</v>
      </c>
      <c r="C13" s="29">
        <v>5.9239015651897903E-2</v>
      </c>
      <c r="D13" s="30">
        <v>4.16132842884189E-2</v>
      </c>
      <c r="E13" s="31">
        <v>4.1180355514291E-2</v>
      </c>
      <c r="G13" s="31">
        <v>0.54735651867576796</v>
      </c>
      <c r="H13" s="31">
        <v>0.117524132</v>
      </c>
      <c r="I13" s="31">
        <v>0.53525154600000002</v>
      </c>
      <c r="J13" s="2"/>
      <c r="K13" s="3">
        <v>32.892576581298997</v>
      </c>
      <c r="L13" s="2">
        <v>18.0039662078159</v>
      </c>
      <c r="M13" s="2">
        <v>23.043979834999998</v>
      </c>
      <c r="N13" s="2">
        <v>29.48250161</v>
      </c>
      <c r="O13" s="2">
        <v>38.711686612500003</v>
      </c>
      <c r="P13" s="33">
        <v>34</v>
      </c>
      <c r="Q13" s="34">
        <f t="shared" si="0"/>
        <v>5.0595238095238098E-3</v>
      </c>
      <c r="R13" s="2">
        <v>0.40042382199999998</v>
      </c>
      <c r="S13" s="33"/>
      <c r="T13" s="33">
        <v>0.98828681297856802</v>
      </c>
      <c r="V13" s="4" t="s">
        <v>33</v>
      </c>
    </row>
    <row r="14" spans="1:22" x14ac:dyDescent="0.15">
      <c r="A14" s="28" t="s">
        <v>34</v>
      </c>
      <c r="C14" s="29">
        <v>0.178140846854249</v>
      </c>
      <c r="D14" s="30">
        <v>7.7759408751500697E-2</v>
      </c>
      <c r="E14" s="31">
        <v>0.15974720624068101</v>
      </c>
      <c r="G14" s="31">
        <v>1.42588056109061</v>
      </c>
      <c r="H14" s="31">
        <v>0.197023436</v>
      </c>
      <c r="I14" s="31">
        <v>1.41263859</v>
      </c>
      <c r="J14" s="2"/>
      <c r="K14" s="3">
        <v>0.93198990835267903</v>
      </c>
      <c r="L14" s="2">
        <v>1.3289062934527001</v>
      </c>
      <c r="M14" s="2">
        <v>0.55036164774999996</v>
      </c>
      <c r="N14" s="2">
        <v>0.7546819495</v>
      </c>
      <c r="O14" s="2">
        <v>1.0287345222499999</v>
      </c>
      <c r="P14" s="33">
        <v>487</v>
      </c>
      <c r="Q14" s="34">
        <f t="shared" si="0"/>
        <v>7.2470238095238101E-2</v>
      </c>
      <c r="R14" s="2">
        <v>0.154939514</v>
      </c>
      <c r="S14" s="33"/>
      <c r="T14" s="33">
        <v>0.98439151582524897</v>
      </c>
      <c r="V14" s="35" t="s">
        <v>34</v>
      </c>
    </row>
    <row r="15" spans="1:22" x14ac:dyDescent="0.15">
      <c r="A15" s="28" t="s">
        <v>35</v>
      </c>
      <c r="C15" s="29">
        <v>6.4716523923194699E-2</v>
      </c>
      <c r="D15" s="30">
        <v>4.8981198679539401E-2</v>
      </c>
      <c r="E15" s="31">
        <v>4.08640350288242E-2</v>
      </c>
      <c r="G15" s="31">
        <v>0.50029527794760198</v>
      </c>
      <c r="H15" s="31">
        <v>0.16128954500000001</v>
      </c>
      <c r="I15" s="31">
        <v>0.475227591</v>
      </c>
      <c r="K15" s="3">
        <v>59.202776833539303</v>
      </c>
      <c r="L15" s="2">
        <v>29.618869691205401</v>
      </c>
      <c r="M15" s="2">
        <v>37.224125505000003</v>
      </c>
      <c r="N15" s="2">
        <v>54.359475015000001</v>
      </c>
      <c r="O15" s="2">
        <v>75.972036017500002</v>
      </c>
      <c r="P15" s="33">
        <v>0</v>
      </c>
      <c r="Q15" s="34">
        <f t="shared" si="0"/>
        <v>0</v>
      </c>
      <c r="R15" s="2">
        <v>2.4054662659999999</v>
      </c>
      <c r="S15" s="33"/>
      <c r="T15" s="33">
        <v>0.98326685567503602</v>
      </c>
      <c r="V15" s="35" t="s">
        <v>35</v>
      </c>
    </row>
    <row r="16" spans="1:22" x14ac:dyDescent="0.15">
      <c r="A16" s="28" t="s">
        <v>36</v>
      </c>
      <c r="C16" s="29">
        <v>0.15762597155069799</v>
      </c>
      <c r="D16" s="30">
        <v>7.8807800445624604E-2</v>
      </c>
      <c r="E16" s="31">
        <v>0.13656433728506701</v>
      </c>
      <c r="G16" s="31">
        <v>2.8666448741858801</v>
      </c>
      <c r="H16" s="31">
        <v>0.141292577</v>
      </c>
      <c r="I16" s="31">
        <v>2.863221705</v>
      </c>
      <c r="J16" s="2"/>
      <c r="K16" s="3">
        <v>4.26135265469226</v>
      </c>
      <c r="L16" s="2">
        <v>12.215784744672</v>
      </c>
      <c r="M16" s="2">
        <v>3.2409356745000002</v>
      </c>
      <c r="N16" s="2">
        <v>3.9857189315000001</v>
      </c>
      <c r="O16" s="2">
        <v>4.8159640474999996</v>
      </c>
      <c r="P16" s="33">
        <v>109</v>
      </c>
      <c r="Q16" s="34">
        <f t="shared" si="0"/>
        <v>1.6220238095238097E-2</v>
      </c>
      <c r="R16" s="2">
        <v>0.26227791099999997</v>
      </c>
      <c r="S16" s="33"/>
      <c r="T16" s="33">
        <v>0.99697651538619403</v>
      </c>
      <c r="V16" s="35" t="s">
        <v>36</v>
      </c>
    </row>
    <row r="17" spans="1:22" x14ac:dyDescent="0.15">
      <c r="A17" s="28" t="s">
        <v>37</v>
      </c>
      <c r="C17" s="29">
        <v>0.11173252834620299</v>
      </c>
      <c r="D17" s="30">
        <v>6.3297136183458294E-2</v>
      </c>
      <c r="E17" s="31">
        <v>9.2070818368378299E-2</v>
      </c>
      <c r="G17" s="31">
        <v>1.4865950655551901</v>
      </c>
      <c r="H17" s="31">
        <v>0.22398369800000001</v>
      </c>
      <c r="I17" s="31">
        <v>1.4705132569999999</v>
      </c>
      <c r="J17" s="2"/>
      <c r="K17" s="3">
        <v>19.935823228899</v>
      </c>
      <c r="L17" s="2">
        <v>29.636496439861698</v>
      </c>
      <c r="M17" s="2">
        <v>8.7178820077499992</v>
      </c>
      <c r="N17" s="2">
        <v>12.704243290000001</v>
      </c>
      <c r="O17" s="2">
        <v>20.2130911225</v>
      </c>
      <c r="P17" s="33">
        <v>21</v>
      </c>
      <c r="Q17" s="34">
        <f t="shared" si="0"/>
        <v>3.1250000000000002E-3</v>
      </c>
      <c r="R17" s="2">
        <v>1.3045099259999999</v>
      </c>
      <c r="S17" s="33"/>
      <c r="T17" s="33">
        <v>0.99435097002981698</v>
      </c>
      <c r="V17" s="35" t="s">
        <v>37</v>
      </c>
    </row>
    <row r="18" spans="1:22" x14ac:dyDescent="0.15">
      <c r="A18" s="28" t="s">
        <v>38</v>
      </c>
      <c r="C18" s="29">
        <v>4.9118458667519502E-2</v>
      </c>
      <c r="D18" s="30">
        <v>2.8297003913016299E-2</v>
      </c>
      <c r="E18" s="31">
        <v>4.0154181133505398E-2</v>
      </c>
      <c r="G18" s="31">
        <v>0.95354599525691597</v>
      </c>
      <c r="H18" s="31">
        <v>0.175196673</v>
      </c>
      <c r="I18" s="31">
        <v>0.93756268099999995</v>
      </c>
      <c r="J18" s="2"/>
      <c r="K18" s="3">
        <v>15.583680121124701</v>
      </c>
      <c r="L18" s="2">
        <v>14.8597557708633</v>
      </c>
      <c r="M18" s="2">
        <v>9.2261177725000003</v>
      </c>
      <c r="N18" s="2">
        <v>12.67723891</v>
      </c>
      <c r="O18" s="2">
        <v>18.033149952500001</v>
      </c>
      <c r="P18" s="33">
        <v>2</v>
      </c>
      <c r="Q18" s="34">
        <f t="shared" si="0"/>
        <v>2.9761904761904765E-4</v>
      </c>
      <c r="R18" s="2">
        <v>1.307404843</v>
      </c>
      <c r="S18" s="33"/>
      <c r="T18" s="33">
        <v>0.99734657896667001</v>
      </c>
      <c r="V18" s="35" t="s">
        <v>38</v>
      </c>
    </row>
    <row r="19" spans="1:22" x14ac:dyDescent="0.15">
      <c r="A19" s="28" t="s">
        <v>39</v>
      </c>
      <c r="C19" s="29">
        <v>0.114635538940371</v>
      </c>
      <c r="D19" s="30">
        <v>0.102361470995243</v>
      </c>
      <c r="E19" s="31">
        <v>5.48760750348136E-2</v>
      </c>
      <c r="G19" s="31">
        <v>0.70099151532099901</v>
      </c>
      <c r="H19" s="31">
        <v>0.156878306</v>
      </c>
      <c r="I19" s="31">
        <v>0.68273092499999999</v>
      </c>
      <c r="J19" s="2"/>
      <c r="K19" s="3">
        <v>172.26652079632299</v>
      </c>
      <c r="L19" s="2">
        <v>120.757369452091</v>
      </c>
      <c r="M19" s="2">
        <v>96.354966989999994</v>
      </c>
      <c r="N19" s="2">
        <v>150.22755835000001</v>
      </c>
      <c r="O19" s="2">
        <v>216.95829860000001</v>
      </c>
      <c r="P19" s="33">
        <v>5</v>
      </c>
      <c r="Q19" s="34">
        <f t="shared" si="0"/>
        <v>7.4404761904761901E-4</v>
      </c>
      <c r="R19" s="2">
        <v>5.8503408810000002</v>
      </c>
      <c r="S19" s="33"/>
      <c r="T19" s="33">
        <v>0.97325682098684396</v>
      </c>
      <c r="V19" s="35" t="s">
        <v>39</v>
      </c>
    </row>
    <row r="20" spans="1:22" x14ac:dyDescent="0.15">
      <c r="A20" s="28" t="s">
        <v>40</v>
      </c>
      <c r="C20" s="29">
        <v>5.2041144768232003E-2</v>
      </c>
      <c r="D20" s="30">
        <v>3.7223890020161E-2</v>
      </c>
      <c r="E20" s="31">
        <v>3.68631702016523E-2</v>
      </c>
      <c r="G20" s="31">
        <v>1.53782815912089</v>
      </c>
      <c r="H20" s="31">
        <v>0.412752234</v>
      </c>
      <c r="I20" s="31">
        <v>1.481493344</v>
      </c>
      <c r="J20" s="2"/>
      <c r="K20" s="3">
        <v>72.947447495632304</v>
      </c>
      <c r="L20" s="2">
        <v>112.180638894776</v>
      </c>
      <c r="M20" s="2">
        <v>7.7268228802500003</v>
      </c>
      <c r="N20" s="2">
        <v>20.575630454999999</v>
      </c>
      <c r="O20" s="2">
        <v>93.055626125000003</v>
      </c>
      <c r="P20" s="33">
        <v>0</v>
      </c>
      <c r="Q20" s="34">
        <f t="shared" si="0"/>
        <v>0</v>
      </c>
      <c r="R20" s="2">
        <v>1.6982300589999999</v>
      </c>
      <c r="S20" s="33"/>
      <c r="T20" s="33">
        <v>0.99885480863502296</v>
      </c>
      <c r="V20" s="35" t="s">
        <v>40</v>
      </c>
    </row>
    <row r="21" spans="1:22" x14ac:dyDescent="0.15">
      <c r="A21" s="28" t="s">
        <v>41</v>
      </c>
      <c r="C21" s="29">
        <v>0.22691064422021801</v>
      </c>
      <c r="D21" s="30">
        <v>0.14991014067942601</v>
      </c>
      <c r="E21" s="31">
        <v>0.17127747889506201</v>
      </c>
      <c r="G21" s="31">
        <v>13.8456651722692</v>
      </c>
      <c r="H21" s="31">
        <v>0.642717655</v>
      </c>
      <c r="I21" s="31">
        <v>13.83102888</v>
      </c>
      <c r="J21" s="2"/>
      <c r="K21" s="3">
        <v>1.5177037466199399</v>
      </c>
      <c r="L21" s="2">
        <v>21.013617906398199</v>
      </c>
      <c r="M21" s="2">
        <v>0.94086666124999996</v>
      </c>
      <c r="N21" s="2">
        <v>1.1759532774999999</v>
      </c>
      <c r="O21" s="2">
        <v>1.4695904104999999</v>
      </c>
      <c r="P21" s="33">
        <v>47</v>
      </c>
      <c r="Q21" s="34">
        <f t="shared" si="0"/>
        <v>6.9940476190476194E-3</v>
      </c>
      <c r="R21" s="2">
        <v>5.6164766999999997E-2</v>
      </c>
      <c r="S21" s="33"/>
      <c r="T21" s="33">
        <v>0.99973141479383698</v>
      </c>
      <c r="V21" s="35" t="s">
        <v>41</v>
      </c>
    </row>
    <row r="22" spans="1:22" x14ac:dyDescent="0.15">
      <c r="A22" s="28" t="s">
        <v>42</v>
      </c>
      <c r="C22" s="29">
        <v>7.6440064758508702E-2</v>
      </c>
      <c r="D22" s="30">
        <v>3.9020042999504803E-2</v>
      </c>
      <c r="E22" s="31">
        <v>6.5542901474984303E-2</v>
      </c>
      <c r="G22" s="31">
        <v>3.6552441089020902</v>
      </c>
      <c r="H22" s="31">
        <v>0.12996848599999999</v>
      </c>
      <c r="I22" s="31">
        <v>3.652976083</v>
      </c>
      <c r="J22" s="2"/>
      <c r="K22" s="3">
        <v>3.4934546091572898</v>
      </c>
      <c r="L22" s="2">
        <v>12.769429379839099</v>
      </c>
      <c r="M22" s="2">
        <v>2.5475210179999999</v>
      </c>
      <c r="N22" s="2">
        <v>3.1434422725000002</v>
      </c>
      <c r="O22" s="2">
        <v>3.8705744362500001</v>
      </c>
      <c r="P22" s="33">
        <v>37</v>
      </c>
      <c r="Q22" s="34">
        <f t="shared" si="0"/>
        <v>5.5059523809523813E-3</v>
      </c>
      <c r="R22" s="2">
        <v>9.8245084999999996E-2</v>
      </c>
      <c r="S22" s="33"/>
      <c r="T22" s="33">
        <v>0.99956266994883902</v>
      </c>
      <c r="V22" s="35" t="s">
        <v>42</v>
      </c>
    </row>
    <row r="23" spans="1:22" x14ac:dyDescent="0.15">
      <c r="A23" s="28" t="s">
        <v>43</v>
      </c>
      <c r="C23" s="29">
        <v>9.2047299024511406E-2</v>
      </c>
      <c r="D23" s="30">
        <v>4.42983965500773E-2</v>
      </c>
      <c r="E23" s="31">
        <v>8.0723194089572306E-2</v>
      </c>
      <c r="G23" s="31">
        <v>0.81251017418270599</v>
      </c>
      <c r="H23" s="31">
        <v>0.14969471200000001</v>
      </c>
      <c r="I23" s="31">
        <v>0.79891450600000002</v>
      </c>
      <c r="J23" s="2"/>
      <c r="K23" s="3">
        <v>11.9212902582009</v>
      </c>
      <c r="L23" s="2">
        <v>9.6861696241734094</v>
      </c>
      <c r="M23" s="2">
        <v>7.8406556647499999</v>
      </c>
      <c r="N23" s="2">
        <v>10.251217445</v>
      </c>
      <c r="O23" s="2">
        <v>13.7966445125</v>
      </c>
      <c r="P23" s="33">
        <v>14</v>
      </c>
      <c r="Q23" s="34">
        <f t="shared" si="0"/>
        <v>2.0833333333333333E-3</v>
      </c>
      <c r="R23" s="2">
        <v>1.791108398</v>
      </c>
      <c r="S23" s="33"/>
      <c r="T23" s="33">
        <v>0.98716592765718802</v>
      </c>
      <c r="V23" s="35" t="s">
        <v>43</v>
      </c>
    </row>
    <row r="24" spans="1:22" x14ac:dyDescent="0.15">
      <c r="A24" s="28" t="s">
        <v>44</v>
      </c>
      <c r="C24" s="29">
        <v>0.14527391566366299</v>
      </c>
      <c r="D24" s="30">
        <v>6.9246745031631696E-2</v>
      </c>
      <c r="E24" s="31">
        <v>0.12828867565042101</v>
      </c>
      <c r="G24" s="31">
        <v>1.7873721484621199</v>
      </c>
      <c r="H24" s="31">
        <v>0.19476615899999999</v>
      </c>
      <c r="I24" s="31">
        <v>1.777379402</v>
      </c>
      <c r="J24" s="2"/>
      <c r="K24" s="3">
        <v>1.93549800634583</v>
      </c>
      <c r="L24" s="2">
        <v>3.4594552299464998</v>
      </c>
      <c r="M24" s="2">
        <v>1.1594228639999999</v>
      </c>
      <c r="N24" s="2">
        <v>1.5126799565</v>
      </c>
      <c r="O24" s="2">
        <v>2.0394734422499998</v>
      </c>
      <c r="P24" s="33">
        <v>40</v>
      </c>
      <c r="Q24" s="34">
        <f t="shared" si="0"/>
        <v>5.9523809523809521E-3</v>
      </c>
      <c r="R24" s="2">
        <v>0.33055145699999999</v>
      </c>
      <c r="S24" s="33"/>
      <c r="T24" s="33">
        <v>0.99339389743127504</v>
      </c>
      <c r="V24" s="35" t="s">
        <v>44</v>
      </c>
    </row>
    <row r="25" spans="1:22" x14ac:dyDescent="0.15">
      <c r="A25" s="28" t="s">
        <v>45</v>
      </c>
      <c r="C25" s="29">
        <v>1.37117566262896</v>
      </c>
      <c r="D25" s="30">
        <v>0.84448589273943397</v>
      </c>
      <c r="E25" s="31">
        <v>1.0781361528386699</v>
      </c>
      <c r="G25" s="31">
        <v>3.3483820259748902</v>
      </c>
      <c r="H25" s="31">
        <v>0.50810171999999998</v>
      </c>
      <c r="I25" s="31">
        <v>3.3094198179999998</v>
      </c>
      <c r="J25" s="2"/>
      <c r="K25" s="3">
        <v>0.30466322988422601</v>
      </c>
      <c r="L25" s="2">
        <v>1.0201288829198001</v>
      </c>
      <c r="M25" s="2">
        <v>9.5088659000000006E-2</v>
      </c>
      <c r="N25" s="2">
        <v>9.5088659000000006E-2</v>
      </c>
      <c r="O25" s="2">
        <v>9.5088659000000006E-2</v>
      </c>
      <c r="P25" s="33">
        <v>5529</v>
      </c>
      <c r="Q25" s="34">
        <f t="shared" si="0"/>
        <v>0.82276785714285716</v>
      </c>
      <c r="R25" s="2">
        <v>0.19017731800000001</v>
      </c>
      <c r="S25" s="33"/>
      <c r="T25" s="33">
        <v>0.83230651569675096</v>
      </c>
      <c r="V25" s="35" t="s">
        <v>45</v>
      </c>
    </row>
    <row r="26" spans="1:22" x14ac:dyDescent="0.15">
      <c r="A26" s="28" t="s">
        <v>46</v>
      </c>
      <c r="C26" s="29">
        <v>6.9146002002880402E-2</v>
      </c>
      <c r="D26" s="30">
        <v>4.8432250341845701E-2</v>
      </c>
      <c r="E26" s="31">
        <v>5.0088370313530597E-2</v>
      </c>
      <c r="G26" s="31">
        <v>0.49757360601959499</v>
      </c>
      <c r="H26" s="31">
        <v>0.17573367200000001</v>
      </c>
      <c r="I26" s="31">
        <v>0.46630892499999999</v>
      </c>
      <c r="J26" s="2"/>
      <c r="K26" s="3">
        <v>13.0651993027271</v>
      </c>
      <c r="L26" s="2">
        <v>6.5008983304226202</v>
      </c>
      <c r="M26" s="2">
        <v>8.8785699432499996</v>
      </c>
      <c r="N26" s="2">
        <v>12.27986168</v>
      </c>
      <c r="O26" s="2">
        <v>16.175426295000001</v>
      </c>
      <c r="P26" s="33">
        <v>2</v>
      </c>
      <c r="Q26" s="34">
        <f t="shared" si="0"/>
        <v>2.9761904761904765E-4</v>
      </c>
      <c r="R26" s="2">
        <v>1.028251249</v>
      </c>
      <c r="S26" s="33"/>
      <c r="T26" s="33">
        <v>0.98068834568170005</v>
      </c>
      <c r="V26" s="35" t="s">
        <v>46</v>
      </c>
    </row>
    <row r="27" spans="1:22" x14ac:dyDescent="0.15">
      <c r="A27" s="28" t="s">
        <v>47</v>
      </c>
      <c r="B27" s="5"/>
      <c r="C27" s="29">
        <v>0.16250398735423799</v>
      </c>
      <c r="D27" s="36">
        <v>0.12802037544677999</v>
      </c>
      <c r="E27" s="37">
        <v>8.9577259032217596E-2</v>
      </c>
      <c r="G27" s="37">
        <v>0.46610195650151098</v>
      </c>
      <c r="H27" s="37">
        <v>0.16879157</v>
      </c>
      <c r="I27" s="37">
        <v>0.43341623600000001</v>
      </c>
      <c r="J27" s="5"/>
      <c r="K27" s="38">
        <v>10.397643262539001</v>
      </c>
      <c r="L27" s="2">
        <v>4.8463618676741698</v>
      </c>
      <c r="M27" s="5">
        <v>6.9710750797500003</v>
      </c>
      <c r="N27" s="5">
        <v>9.7052193365000008</v>
      </c>
      <c r="O27" s="5">
        <v>12.975593215</v>
      </c>
      <c r="P27" s="33">
        <v>0</v>
      </c>
      <c r="Q27" s="34">
        <f t="shared" si="0"/>
        <v>0</v>
      </c>
      <c r="R27" s="5">
        <v>0.65156777399999999</v>
      </c>
      <c r="S27" s="39"/>
      <c r="T27" s="33">
        <v>0.87844685736359696</v>
      </c>
      <c r="U27" s="5"/>
      <c r="V27" s="27" t="s">
        <v>47</v>
      </c>
    </row>
    <row r="28" spans="1:22" x14ac:dyDescent="0.15">
      <c r="A28" s="28" t="s">
        <v>48</v>
      </c>
      <c r="C28" s="29">
        <v>0.11556355226289899</v>
      </c>
      <c r="D28" s="30">
        <v>6.5508782658846201E-2</v>
      </c>
      <c r="E28" s="31">
        <v>9.4730491840148798E-2</v>
      </c>
      <c r="G28" s="31">
        <v>0.93341420042396495</v>
      </c>
      <c r="H28" s="31">
        <v>0.20102851899999999</v>
      </c>
      <c r="I28" s="31">
        <v>0.91210093999999997</v>
      </c>
      <c r="K28" s="3">
        <v>16.160781387969202</v>
      </c>
      <c r="L28" s="2">
        <v>15.084702837477799</v>
      </c>
      <c r="M28" s="2">
        <v>6.5642246835</v>
      </c>
      <c r="N28" s="2">
        <v>11.37240111</v>
      </c>
      <c r="O28" s="2">
        <v>20.4986094275</v>
      </c>
      <c r="P28" s="33">
        <v>1</v>
      </c>
      <c r="Q28" s="34">
        <f t="shared" si="0"/>
        <v>1.4880952380952382E-4</v>
      </c>
      <c r="R28" s="2">
        <v>0.50863983199999996</v>
      </c>
      <c r="S28" s="33"/>
      <c r="T28" s="33">
        <v>0.98467173646332395</v>
      </c>
      <c r="V28" s="35" t="s">
        <v>48</v>
      </c>
    </row>
    <row r="29" spans="1:22" x14ac:dyDescent="0.15">
      <c r="A29" s="28" t="s">
        <v>49</v>
      </c>
      <c r="C29" s="29">
        <v>0.267409303688527</v>
      </c>
      <c r="D29" s="30">
        <v>0.17829666535753899</v>
      </c>
      <c r="E29" s="31">
        <v>0.20640544494569399</v>
      </c>
      <c r="G29" s="31">
        <v>2.2180267848620199</v>
      </c>
      <c r="H29" s="31">
        <v>0.159503055</v>
      </c>
      <c r="I29" s="31">
        <v>2.2123182080000001</v>
      </c>
      <c r="J29" s="2"/>
      <c r="K29" s="3">
        <v>2.3436326597406301</v>
      </c>
      <c r="L29" s="2">
        <v>5.1982400131821302</v>
      </c>
      <c r="M29" s="2">
        <v>1.6319401314999999</v>
      </c>
      <c r="N29" s="2">
        <v>2.2592784975</v>
      </c>
      <c r="O29" s="2">
        <v>2.95557068875</v>
      </c>
      <c r="P29" s="33">
        <v>781</v>
      </c>
      <c r="Q29" s="34">
        <f t="shared" si="0"/>
        <v>0.1162202380952381</v>
      </c>
      <c r="R29" s="2">
        <v>0.27749466099999998</v>
      </c>
      <c r="S29" s="33"/>
      <c r="T29" s="33">
        <v>0.985464852157104</v>
      </c>
      <c r="V29" s="35" t="s">
        <v>49</v>
      </c>
    </row>
    <row r="30" spans="1:22" x14ac:dyDescent="0.15">
      <c r="A30" s="28" t="s">
        <v>50</v>
      </c>
      <c r="C30" s="29">
        <v>0.11727777868243899</v>
      </c>
      <c r="D30" s="30">
        <v>6.5039204961625505E-2</v>
      </c>
      <c r="E30" s="31">
        <v>9.7484180826915207E-2</v>
      </c>
      <c r="G30" s="31">
        <v>1.4648969533308001</v>
      </c>
      <c r="H30" s="31">
        <v>0.32628810800000002</v>
      </c>
      <c r="I30" s="31">
        <v>1.4292346929999999</v>
      </c>
      <c r="J30" s="2"/>
      <c r="K30" s="3">
        <v>15.2021302090275</v>
      </c>
      <c r="L30" s="2">
        <v>22.269554227342599</v>
      </c>
      <c r="M30" s="32">
        <v>3.618310857</v>
      </c>
      <c r="N30" s="2">
        <v>6.7962769984999998</v>
      </c>
      <c r="O30" s="2">
        <v>16.954097139999998</v>
      </c>
      <c r="P30" s="33">
        <v>4</v>
      </c>
      <c r="Q30" s="34">
        <f t="shared" si="0"/>
        <v>5.9523809523809529E-4</v>
      </c>
      <c r="R30" s="2">
        <v>0.55444234199999998</v>
      </c>
      <c r="S30" s="33"/>
      <c r="T30" s="33">
        <v>0.99359060095116203</v>
      </c>
      <c r="V30" s="35" t="s">
        <v>50</v>
      </c>
    </row>
    <row r="31" spans="1:22" x14ac:dyDescent="0.15">
      <c r="A31" s="28" t="s">
        <v>51</v>
      </c>
      <c r="C31" s="29">
        <v>0.21315686239955101</v>
      </c>
      <c r="D31" s="30">
        <v>8.6008615370967004E-2</v>
      </c>
      <c r="E31" s="31">
        <v>0.19494430309767699</v>
      </c>
      <c r="G31" s="31">
        <v>1.12618860889054</v>
      </c>
      <c r="H31" s="31">
        <v>0.18242006899999999</v>
      </c>
      <c r="I31" s="31">
        <v>1.1124391789999999</v>
      </c>
      <c r="J31" s="2"/>
      <c r="K31" s="3">
        <v>0.35677998710178599</v>
      </c>
      <c r="L31" s="2">
        <v>0.40180155735414502</v>
      </c>
      <c r="M31" s="2">
        <v>9.0420737000000001E-2</v>
      </c>
      <c r="N31" s="2">
        <v>0.2678048905</v>
      </c>
      <c r="O31" s="2">
        <v>0.482669562</v>
      </c>
      <c r="P31" s="33">
        <v>1569</v>
      </c>
      <c r="Q31" s="34">
        <f t="shared" si="0"/>
        <v>0.23348214285714286</v>
      </c>
      <c r="R31" s="2">
        <v>3.5313538999999998E-2</v>
      </c>
      <c r="S31" s="33"/>
      <c r="T31" s="33">
        <v>0.964175810182897</v>
      </c>
      <c r="V31" s="35" t="s">
        <v>51</v>
      </c>
    </row>
    <row r="32" spans="1:22" x14ac:dyDescent="0.15">
      <c r="A32" s="28" t="s">
        <v>52</v>
      </c>
      <c r="C32" s="29">
        <v>6.0007616449462398E-2</v>
      </c>
      <c r="D32" s="30">
        <v>4.5151524649553902E-2</v>
      </c>
      <c r="E32" s="31">
        <v>3.7611671824437101E-2</v>
      </c>
      <c r="G32" s="31">
        <v>0.84353763659647496</v>
      </c>
      <c r="H32" s="31">
        <v>0.15112884800000001</v>
      </c>
      <c r="I32" s="31">
        <v>0.83056349699999998</v>
      </c>
      <c r="J32" s="2"/>
      <c r="K32" s="3">
        <v>60.943996088352399</v>
      </c>
      <c r="L32" s="2">
        <v>51.4085544251136</v>
      </c>
      <c r="M32" s="2">
        <v>41.801023792499997</v>
      </c>
      <c r="N32" s="2">
        <v>55.163034549999999</v>
      </c>
      <c r="O32" s="2">
        <v>72.897702482499994</v>
      </c>
      <c r="P32" s="33">
        <v>2</v>
      </c>
      <c r="Q32" s="34">
        <f t="shared" si="0"/>
        <v>2.9761904761904765E-4</v>
      </c>
      <c r="R32" s="2">
        <v>5.6684703709999997</v>
      </c>
      <c r="S32" s="33"/>
      <c r="T32" s="33">
        <v>0.99493937887436901</v>
      </c>
      <c r="V32" s="35" t="s">
        <v>52</v>
      </c>
    </row>
    <row r="33" spans="1:22" x14ac:dyDescent="0.15">
      <c r="A33" s="28" t="s">
        <v>53</v>
      </c>
      <c r="C33" s="29">
        <v>5.4816523279480903E-2</v>
      </c>
      <c r="D33" s="30">
        <v>3.7304216355600897E-2</v>
      </c>
      <c r="E33" s="31">
        <v>4.00708543968048E-2</v>
      </c>
      <c r="G33" s="31">
        <v>1.4126099915119099</v>
      </c>
      <c r="H33" s="31">
        <v>0.18336428199999999</v>
      </c>
      <c r="I33" s="31">
        <v>1.401070531</v>
      </c>
      <c r="J33" s="2"/>
      <c r="K33" s="3">
        <v>40.8019331345184</v>
      </c>
      <c r="L33" s="2">
        <v>57.637218418821803</v>
      </c>
      <c r="M33" s="32">
        <v>15.202145235</v>
      </c>
      <c r="N33" s="32">
        <v>26.163556395000001</v>
      </c>
      <c r="O33" s="2">
        <v>46.98211963</v>
      </c>
      <c r="P33" s="33">
        <v>0</v>
      </c>
      <c r="Q33" s="34">
        <f t="shared" si="0"/>
        <v>0</v>
      </c>
      <c r="R33" s="2">
        <v>2.5244256909999998</v>
      </c>
      <c r="S33" s="33"/>
      <c r="T33" s="33">
        <v>0.99849416139563296</v>
      </c>
      <c r="V33" s="35" t="s">
        <v>53</v>
      </c>
    </row>
    <row r="34" spans="1:22" x14ac:dyDescent="0.15">
      <c r="A34" s="28" t="s">
        <v>54</v>
      </c>
      <c r="C34" s="29">
        <v>0.157757592465154</v>
      </c>
      <c r="D34" s="30">
        <v>7.3714229467762099E-2</v>
      </c>
      <c r="E34" s="31">
        <v>0.13857585773182601</v>
      </c>
      <c r="G34" s="31">
        <v>0.65511546201818804</v>
      </c>
      <c r="H34" s="31">
        <v>0.13330593399999999</v>
      </c>
      <c r="I34" s="31">
        <v>0.64128988899999995</v>
      </c>
      <c r="J34" s="2"/>
      <c r="K34" s="3">
        <v>2.3030574046799099</v>
      </c>
      <c r="L34" s="2">
        <v>1.50876851572129</v>
      </c>
      <c r="M34" s="2">
        <v>1.60746472225</v>
      </c>
      <c r="N34" s="2">
        <v>2.1552878505000002</v>
      </c>
      <c r="O34" s="2">
        <v>2.7818975725000001</v>
      </c>
      <c r="P34" s="33">
        <v>165</v>
      </c>
      <c r="Q34" s="34">
        <f t="shared" si="0"/>
        <v>2.4553571428571428E-2</v>
      </c>
      <c r="R34" s="2">
        <v>0.371817958</v>
      </c>
      <c r="S34" s="33"/>
      <c r="T34" s="33">
        <v>0.94201110405517496</v>
      </c>
      <c r="V34" s="35" t="s">
        <v>54</v>
      </c>
    </row>
    <row r="35" spans="1:22" x14ac:dyDescent="0.15">
      <c r="A35" s="28" t="s">
        <v>55</v>
      </c>
      <c r="C35" s="29">
        <v>0.25890630788567298</v>
      </c>
      <c r="D35" s="30">
        <v>8.8796377439215798E-2</v>
      </c>
      <c r="E35" s="31">
        <v>0.24266892766947101</v>
      </c>
      <c r="G35" s="31">
        <v>1.78894768590997</v>
      </c>
      <c r="H35" s="31">
        <v>0.13233223899999999</v>
      </c>
      <c r="I35" s="31">
        <v>1.784108679</v>
      </c>
      <c r="J35" s="2"/>
      <c r="K35" s="3">
        <v>1.4550127650928599</v>
      </c>
      <c r="L35" s="2">
        <v>2.6029417190823398</v>
      </c>
      <c r="M35" s="2">
        <v>1.0673052569999999</v>
      </c>
      <c r="N35" s="2">
        <v>1.3622610045000001</v>
      </c>
      <c r="O35" s="2">
        <v>1.7108830484999999</v>
      </c>
      <c r="P35" s="33">
        <v>230</v>
      </c>
      <c r="Q35" s="34">
        <f t="shared" si="0"/>
        <v>3.4226190476190479E-2</v>
      </c>
      <c r="R35" s="2">
        <v>0.28287133399999997</v>
      </c>
      <c r="S35" s="33"/>
      <c r="T35" s="33">
        <v>0.97905453619154803</v>
      </c>
      <c r="V35" s="35" t="s">
        <v>55</v>
      </c>
    </row>
    <row r="36" spans="1:22" x14ac:dyDescent="0.15">
      <c r="A36" s="28" t="s">
        <v>56</v>
      </c>
      <c r="C36" s="29">
        <v>6.5485972807771395E-2</v>
      </c>
      <c r="D36" s="30">
        <v>5.3331349740714497E-2</v>
      </c>
      <c r="E36" s="31">
        <v>3.9672129242031402E-2</v>
      </c>
      <c r="G36" s="31">
        <v>0.55369719864105904</v>
      </c>
      <c r="H36" s="31">
        <v>0.10155023000000001</v>
      </c>
      <c r="I36" s="31">
        <v>0.54478327299999996</v>
      </c>
      <c r="J36" s="2"/>
      <c r="K36" s="3">
        <v>85.947210714331703</v>
      </c>
      <c r="L36" s="2">
        <v>47.5887298035383</v>
      </c>
      <c r="M36" s="2">
        <v>54.046246852499998</v>
      </c>
      <c r="N36" s="2">
        <v>76.992879470000005</v>
      </c>
      <c r="O36" s="2">
        <v>107.96788227499999</v>
      </c>
      <c r="P36" s="33">
        <v>0</v>
      </c>
      <c r="Q36" s="34">
        <f t="shared" si="0"/>
        <v>0</v>
      </c>
      <c r="R36" s="2">
        <v>2.5586610830000001</v>
      </c>
      <c r="S36" s="33"/>
      <c r="T36" s="33">
        <v>0.98601211947047296</v>
      </c>
      <c r="V36" s="35" t="s">
        <v>56</v>
      </c>
    </row>
    <row r="37" spans="1:22" x14ac:dyDescent="0.15">
      <c r="A37" s="28" t="s">
        <v>57</v>
      </c>
      <c r="C37" s="29">
        <v>8.2997580583788894E-2</v>
      </c>
      <c r="D37" s="30">
        <v>3.7829066645162598E-2</v>
      </c>
      <c r="E37" s="31">
        <v>7.3686797740145901E-2</v>
      </c>
      <c r="G37" s="31">
        <v>1.19889746413543</v>
      </c>
      <c r="H37" s="31">
        <v>0.13973112100000001</v>
      </c>
      <c r="I37" s="31">
        <v>1.1891435779999999</v>
      </c>
      <c r="J37" s="2"/>
      <c r="K37" s="3">
        <v>4.6090972910486601</v>
      </c>
      <c r="L37" s="2">
        <v>5.52583505419173</v>
      </c>
      <c r="M37" s="2">
        <v>3.1946622877499999</v>
      </c>
      <c r="N37" s="2">
        <v>4.2277989065000003</v>
      </c>
      <c r="O37" s="2">
        <v>5.5007103182500003</v>
      </c>
      <c r="P37" s="33">
        <v>10</v>
      </c>
      <c r="Q37" s="34">
        <f t="shared" si="0"/>
        <v>1.488095238095238E-3</v>
      </c>
      <c r="R37" s="2">
        <v>0.39841641700000002</v>
      </c>
      <c r="S37" s="33"/>
      <c r="T37" s="33">
        <v>0.99520744856901899</v>
      </c>
      <c r="V37" s="35" t="s">
        <v>57</v>
      </c>
    </row>
    <row r="38" spans="1:22" x14ac:dyDescent="0.15">
      <c r="A38" s="28" t="s">
        <v>58</v>
      </c>
      <c r="C38" s="29">
        <v>0.12081568750503099</v>
      </c>
      <c r="D38" s="30">
        <v>7.7297910663214703E-2</v>
      </c>
      <c r="E38" s="31">
        <v>9.2566630553708604E-2</v>
      </c>
      <c r="G38" s="31">
        <v>0.94643378273277301</v>
      </c>
      <c r="H38" s="31">
        <v>0.18135279300000001</v>
      </c>
      <c r="I38" s="31">
        <v>0.929752527</v>
      </c>
      <c r="J38" s="2"/>
      <c r="K38" s="3">
        <v>18.300559283193699</v>
      </c>
      <c r="L38" s="2">
        <v>17.320267548518402</v>
      </c>
      <c r="M38" s="2">
        <v>5.5857297997500002</v>
      </c>
      <c r="N38" s="2">
        <v>13.218409875000001</v>
      </c>
      <c r="O38" s="2">
        <v>25.80695717</v>
      </c>
      <c r="P38" s="33">
        <v>0</v>
      </c>
      <c r="Q38" s="34">
        <f t="shared" si="0"/>
        <v>0</v>
      </c>
      <c r="R38" s="2">
        <v>0.32028910799999999</v>
      </c>
      <c r="S38" s="33"/>
      <c r="T38" s="33">
        <v>0.98370455625503295</v>
      </c>
      <c r="V38" s="35" t="s">
        <v>58</v>
      </c>
    </row>
    <row r="39" spans="1:22" x14ac:dyDescent="0.15">
      <c r="A39" s="28" t="s">
        <v>59</v>
      </c>
      <c r="C39" s="29">
        <v>6.9132782526270101E-2</v>
      </c>
      <c r="D39" s="30">
        <v>4.3146198385968899E-2</v>
      </c>
      <c r="E39" s="31">
        <v>5.3240211802285803E-2</v>
      </c>
      <c r="G39" s="31">
        <v>0.96274082588633503</v>
      </c>
      <c r="H39" s="31">
        <v>0.103574979</v>
      </c>
      <c r="I39" s="31">
        <v>0.95725513500000003</v>
      </c>
      <c r="J39" s="2"/>
      <c r="K39" s="3">
        <v>6.8918013772876501</v>
      </c>
      <c r="L39" s="2">
        <v>6.6350185498144896</v>
      </c>
      <c r="M39" s="2">
        <v>5.0783697175000002</v>
      </c>
      <c r="N39" s="2">
        <v>6.3693081835000003</v>
      </c>
      <c r="O39" s="2">
        <v>8.0730827484999992</v>
      </c>
      <c r="P39" s="33">
        <v>0</v>
      </c>
      <c r="Q39" s="34">
        <f t="shared" si="0"/>
        <v>0</v>
      </c>
      <c r="R39" s="2">
        <v>0.63027407700000004</v>
      </c>
      <c r="S39" s="33"/>
      <c r="T39" s="33">
        <v>0.99484356797968898</v>
      </c>
      <c r="V39" s="35" t="s">
        <v>59</v>
      </c>
    </row>
    <row r="40" spans="1:22" x14ac:dyDescent="0.15">
      <c r="A40" s="28" t="s">
        <v>60</v>
      </c>
      <c r="C40" s="29">
        <v>5.3070119936687102E-2</v>
      </c>
      <c r="D40" s="30">
        <v>3.8834739004556099E-2</v>
      </c>
      <c r="E40" s="31">
        <v>3.6620288300821098E-2</v>
      </c>
      <c r="G40" s="31">
        <v>0.88687047263262697</v>
      </c>
      <c r="H40" s="31">
        <v>0.12184909200000001</v>
      </c>
      <c r="I40" s="31">
        <v>0.87890200799999996</v>
      </c>
      <c r="J40" s="2"/>
      <c r="K40" s="3">
        <v>81.062098622991101</v>
      </c>
      <c r="L40" s="2">
        <v>71.891581718364705</v>
      </c>
      <c r="M40" s="2">
        <v>38.295554582500003</v>
      </c>
      <c r="N40" s="2">
        <v>55.644142715000001</v>
      </c>
      <c r="O40" s="2">
        <v>96.852165784999997</v>
      </c>
      <c r="P40" s="33">
        <v>0</v>
      </c>
      <c r="Q40" s="34">
        <f t="shared" si="0"/>
        <v>0</v>
      </c>
      <c r="R40" s="2">
        <v>12.6874001</v>
      </c>
      <c r="S40" s="33"/>
      <c r="T40" s="33">
        <v>0.996419202623402</v>
      </c>
      <c r="V40" s="35" t="s">
        <v>60</v>
      </c>
    </row>
    <row r="41" spans="1:22" x14ac:dyDescent="0.15">
      <c r="A41" s="28" t="s">
        <v>61</v>
      </c>
      <c r="C41" s="29">
        <v>0.125659017085266</v>
      </c>
      <c r="D41" s="30">
        <v>9.7338453487080395E-2</v>
      </c>
      <c r="E41" s="31">
        <v>7.9308148475135495E-2</v>
      </c>
      <c r="G41" s="31">
        <v>2.2036022832546802</v>
      </c>
      <c r="H41" s="31">
        <v>0.19677019300000001</v>
      </c>
      <c r="I41" s="31">
        <v>2.195348107</v>
      </c>
      <c r="J41" s="2"/>
      <c r="K41" s="3">
        <v>4.4459582493330396</v>
      </c>
      <c r="L41" s="2">
        <v>9.7971237494852499</v>
      </c>
      <c r="M41" s="2">
        <v>2.8388676052499999</v>
      </c>
      <c r="N41" s="2">
        <v>3.6546908500000002</v>
      </c>
      <c r="O41" s="2">
        <v>4.9058492349999998</v>
      </c>
      <c r="P41" s="33">
        <v>2</v>
      </c>
      <c r="Q41" s="34">
        <f t="shared" si="0"/>
        <v>2.9761904761904765E-4</v>
      </c>
      <c r="R41" s="2">
        <v>0.32956413400000001</v>
      </c>
      <c r="S41" s="33"/>
      <c r="T41" s="33">
        <v>0.99674822199456503</v>
      </c>
      <c r="V41" s="35" t="s">
        <v>61</v>
      </c>
    </row>
    <row r="42" spans="1:22" x14ac:dyDescent="0.15">
      <c r="A42" s="28" t="s">
        <v>62</v>
      </c>
      <c r="C42" s="29">
        <v>6.4441061364380506E-2</v>
      </c>
      <c r="D42" s="30">
        <v>3.23738434724486E-2</v>
      </c>
      <c r="E42" s="31">
        <v>5.5448676940318901E-2</v>
      </c>
      <c r="G42" s="31">
        <v>0.48779782146216699</v>
      </c>
      <c r="H42" s="31">
        <v>0.13556399799999999</v>
      </c>
      <c r="I42" s="31">
        <v>0.47016250999999998</v>
      </c>
      <c r="J42" s="2"/>
      <c r="K42" s="3">
        <v>6.3877162389025299</v>
      </c>
      <c r="L42" s="2">
        <v>3.11591406545516</v>
      </c>
      <c r="M42" s="2">
        <v>4.2943364185000004</v>
      </c>
      <c r="N42" s="2">
        <v>5.8417707165000001</v>
      </c>
      <c r="O42" s="2">
        <v>7.8993702770000001</v>
      </c>
      <c r="P42" s="33">
        <v>3</v>
      </c>
      <c r="Q42" s="34">
        <f t="shared" si="0"/>
        <v>4.4642857142857141E-4</v>
      </c>
      <c r="R42" s="2">
        <v>0.33901604699999999</v>
      </c>
      <c r="S42" s="33"/>
      <c r="T42" s="33">
        <v>0.98254798181877301</v>
      </c>
      <c r="V42" s="35" t="s">
        <v>62</v>
      </c>
    </row>
    <row r="43" spans="1:22" x14ac:dyDescent="0.15">
      <c r="A43" s="28" t="s">
        <v>63</v>
      </c>
      <c r="C43" s="29">
        <v>0.29509569423332599</v>
      </c>
      <c r="D43" s="30">
        <v>0.20812947654848901</v>
      </c>
      <c r="E43" s="31">
        <v>0.21060931725052201</v>
      </c>
      <c r="G43" s="31">
        <v>0.69771345615505598</v>
      </c>
      <c r="H43" s="31">
        <v>0.255971801</v>
      </c>
      <c r="I43" s="31">
        <v>0.64896007899999997</v>
      </c>
      <c r="J43" s="2"/>
      <c r="K43" s="3">
        <v>7.5553404276549099</v>
      </c>
      <c r="L43" s="2">
        <v>5.2714626822071304</v>
      </c>
      <c r="M43" s="2">
        <v>4.6022480620000001</v>
      </c>
      <c r="N43" s="2">
        <v>6.4920595734999997</v>
      </c>
      <c r="O43" s="2">
        <v>9.0965722817499994</v>
      </c>
      <c r="P43" s="33">
        <v>166</v>
      </c>
      <c r="Q43" s="34">
        <f t="shared" si="0"/>
        <v>2.4702380952380951E-2</v>
      </c>
      <c r="R43" s="2">
        <v>0.75406612799999995</v>
      </c>
      <c r="S43" s="33"/>
      <c r="T43" s="33">
        <v>0.82111597935157199</v>
      </c>
      <c r="V43" s="35" t="s">
        <v>63</v>
      </c>
    </row>
    <row r="44" spans="1:22" x14ac:dyDescent="0.15">
      <c r="A44" s="28" t="s">
        <v>64</v>
      </c>
      <c r="C44" s="29">
        <v>0.30930494631563099</v>
      </c>
      <c r="D44" s="30">
        <v>0.169823137038429</v>
      </c>
      <c r="E44" s="31">
        <v>0.253610595978224</v>
      </c>
      <c r="G44" s="31">
        <v>2.17240318097776</v>
      </c>
      <c r="H44" s="31">
        <v>0.27529144799999999</v>
      </c>
      <c r="I44" s="31">
        <v>2.1553134009999999</v>
      </c>
      <c r="J44" s="2"/>
      <c r="K44" s="3">
        <v>1.35689879236771</v>
      </c>
      <c r="L44" s="2">
        <v>2.9477312528044899</v>
      </c>
      <c r="M44" s="2">
        <v>0.67671640150000001</v>
      </c>
      <c r="N44" s="2">
        <v>1.0020542834999999</v>
      </c>
      <c r="O44" s="2">
        <v>1.5246252997500001</v>
      </c>
      <c r="P44" s="33">
        <v>410</v>
      </c>
      <c r="Q44" s="34">
        <f t="shared" si="0"/>
        <v>6.101190476190476E-2</v>
      </c>
      <c r="R44" s="2">
        <v>0.13235372400000001</v>
      </c>
      <c r="S44" s="33"/>
      <c r="T44" s="33">
        <v>0.97972817398150103</v>
      </c>
      <c r="V44" s="35" t="s">
        <v>64</v>
      </c>
    </row>
    <row r="45" spans="1:22" x14ac:dyDescent="0.15">
      <c r="A45" s="28" t="s">
        <v>65</v>
      </c>
      <c r="C45" s="29">
        <v>6.2251665884993999E-2</v>
      </c>
      <c r="D45" s="30">
        <v>3.6852161032329897E-2</v>
      </c>
      <c r="E45" s="31">
        <v>4.9958211193376803E-2</v>
      </c>
      <c r="G45" s="31">
        <v>0.87306914608689201</v>
      </c>
      <c r="H45" s="31">
        <v>0.111218519</v>
      </c>
      <c r="I45" s="31">
        <v>0.86615041599999998</v>
      </c>
      <c r="J45" s="2"/>
      <c r="K45" s="3">
        <v>14.244698327895099</v>
      </c>
      <c r="L45" s="2">
        <v>12.4366066054007</v>
      </c>
      <c r="M45" s="2">
        <v>9.4681101722500003</v>
      </c>
      <c r="N45" s="2">
        <v>12.817239345000001</v>
      </c>
      <c r="O45" s="2">
        <v>17.179406844999999</v>
      </c>
      <c r="P45" s="33">
        <v>1</v>
      </c>
      <c r="Q45" s="34">
        <f t="shared" si="0"/>
        <v>1.4880952380952382E-4</v>
      </c>
      <c r="R45" s="2">
        <v>2.4072032999999999</v>
      </c>
      <c r="S45" s="33"/>
      <c r="T45" s="33">
        <v>0.99491601015603004</v>
      </c>
      <c r="V45" s="35" t="s">
        <v>65</v>
      </c>
    </row>
    <row r="46" spans="1:22" x14ac:dyDescent="0.15">
      <c r="A46" s="28" t="s">
        <v>66</v>
      </c>
      <c r="C46" s="29">
        <v>9.5600364008990205E-2</v>
      </c>
      <c r="D46" s="30">
        <v>6.7102429502783806E-2</v>
      </c>
      <c r="E46" s="31">
        <v>7.0453870242249195E-2</v>
      </c>
      <c r="G46" s="31">
        <v>0.20997378198272801</v>
      </c>
      <c r="H46" s="31">
        <v>0.11308755700000001</v>
      </c>
      <c r="I46" s="31">
        <v>0.18006043899999999</v>
      </c>
      <c r="J46" s="2"/>
      <c r="K46" s="3">
        <v>7.8238084672000001</v>
      </c>
      <c r="L46" s="2">
        <v>1.6427946533664799</v>
      </c>
      <c r="M46" s="2">
        <v>6.6909023080000001</v>
      </c>
      <c r="N46" s="2">
        <v>7.6396598994999998</v>
      </c>
      <c r="O46" s="2">
        <v>8.8205646269999995</v>
      </c>
      <c r="P46" s="33">
        <v>0</v>
      </c>
      <c r="Q46" s="34">
        <f t="shared" si="0"/>
        <v>0</v>
      </c>
      <c r="R46" s="2">
        <v>1.4722663220000001</v>
      </c>
      <c r="S46" s="33"/>
      <c r="T46" s="33">
        <v>0.79270494105117695</v>
      </c>
      <c r="V46" s="35" t="s">
        <v>66</v>
      </c>
    </row>
    <row r="47" spans="1:22" x14ac:dyDescent="0.15">
      <c r="A47" s="28" t="s">
        <v>67</v>
      </c>
      <c r="B47" s="40"/>
      <c r="C47" s="29">
        <v>9.0604714196531794E-2</v>
      </c>
      <c r="D47" s="30">
        <v>6.5792991320236097E-2</v>
      </c>
      <c r="E47" s="31">
        <v>6.4688852395917804E-2</v>
      </c>
      <c r="G47" s="31">
        <v>0.23718356388369799</v>
      </c>
      <c r="H47" s="31">
        <v>0.10599172</v>
      </c>
      <c r="I47" s="31">
        <v>0.21466426199999999</v>
      </c>
      <c r="J47" s="40"/>
      <c r="K47" s="3">
        <v>7.8209725782994104</v>
      </c>
      <c r="L47" s="2">
        <v>1.8550061491577301</v>
      </c>
      <c r="M47" s="2">
        <v>6.5403411685000004</v>
      </c>
      <c r="N47" s="2">
        <v>7.6689003480000002</v>
      </c>
      <c r="O47" s="2">
        <v>8.9173733874999996</v>
      </c>
      <c r="P47" s="33">
        <v>0</v>
      </c>
      <c r="Q47" s="34">
        <f t="shared" si="0"/>
        <v>0</v>
      </c>
      <c r="R47" s="2">
        <v>2.6472513499999999</v>
      </c>
      <c r="S47" s="33"/>
      <c r="T47" s="33">
        <v>0.85407409052830296</v>
      </c>
      <c r="V47" s="35" t="s">
        <v>67</v>
      </c>
    </row>
    <row r="48" spans="1:22" x14ac:dyDescent="0.15">
      <c r="A48" s="28" t="s">
        <v>149</v>
      </c>
      <c r="C48" s="29">
        <v>0.106433019142766</v>
      </c>
      <c r="D48" s="30">
        <v>7.3214961825990896E-2</v>
      </c>
      <c r="E48" s="31">
        <v>7.7953078579273194E-2</v>
      </c>
      <c r="G48" s="31">
        <v>1.31908314115406</v>
      </c>
      <c r="H48" s="31">
        <v>0.18521459800000001</v>
      </c>
      <c r="I48" s="31">
        <v>1.3064263089999999</v>
      </c>
      <c r="J48" s="2"/>
      <c r="K48" s="3">
        <v>7.66925160098869</v>
      </c>
      <c r="L48" s="2">
        <v>10.116380492133001</v>
      </c>
      <c r="M48" s="2">
        <v>2.1287218729999999</v>
      </c>
      <c r="N48" s="2">
        <v>4.8166068925000003</v>
      </c>
      <c r="O48" s="2">
        <v>9.2810113209999994</v>
      </c>
      <c r="P48" s="33">
        <v>76</v>
      </c>
      <c r="Q48" s="34">
        <f t="shared" si="0"/>
        <v>1.1309523809523809E-2</v>
      </c>
      <c r="R48" s="2">
        <v>0.144950368</v>
      </c>
      <c r="S48" s="33"/>
      <c r="T48" s="33">
        <v>0.99348958873431004</v>
      </c>
      <c r="V48" s="35" t="s">
        <v>68</v>
      </c>
    </row>
    <row r="49" spans="1:22" x14ac:dyDescent="0.15">
      <c r="A49" s="28" t="s">
        <v>69</v>
      </c>
      <c r="C49" s="29">
        <v>6.0369557721677201E-2</v>
      </c>
      <c r="D49" s="30">
        <v>3.8022029740686601E-2</v>
      </c>
      <c r="E49" s="31">
        <v>4.6717908645428297E-2</v>
      </c>
      <c r="G49" s="31">
        <v>0.50624059711920999</v>
      </c>
      <c r="H49" s="31">
        <v>9.7077561000000007E-2</v>
      </c>
      <c r="I49" s="31">
        <v>0.49723771300000003</v>
      </c>
      <c r="J49" s="2"/>
      <c r="K49" s="3">
        <v>11.3089556171629</v>
      </c>
      <c r="L49" s="2">
        <v>5.7250524444272104</v>
      </c>
      <c r="M49" s="2">
        <v>7.8980099827499997</v>
      </c>
      <c r="N49" s="2">
        <v>10.426810574999999</v>
      </c>
      <c r="O49" s="2">
        <v>13.673539867500001</v>
      </c>
      <c r="P49" s="33">
        <v>1</v>
      </c>
      <c r="Q49" s="34">
        <f t="shared" si="0"/>
        <v>1.4880952380952382E-4</v>
      </c>
      <c r="R49" s="2">
        <v>1.3741495050000001</v>
      </c>
      <c r="S49" s="33"/>
      <c r="T49" s="33">
        <v>0.98577926482688005</v>
      </c>
      <c r="V49" s="35" t="s">
        <v>69</v>
      </c>
    </row>
    <row r="50" spans="1:22" x14ac:dyDescent="0.15">
      <c r="A50" s="28" t="s">
        <v>70</v>
      </c>
      <c r="C50" s="29">
        <v>7.0435627174667906E-2</v>
      </c>
      <c r="D50" s="30">
        <v>3.6900290768405702E-2</v>
      </c>
      <c r="E50" s="31">
        <v>5.9856639885938603E-2</v>
      </c>
      <c r="G50" s="31">
        <v>1.0520700850492699</v>
      </c>
      <c r="H50" s="31">
        <v>0.15585246</v>
      </c>
      <c r="I50" s="31">
        <v>1.041059408</v>
      </c>
      <c r="J50" s="2"/>
      <c r="K50" s="3">
        <v>12.854639224863799</v>
      </c>
      <c r="L50" s="2">
        <v>13.5239813825802</v>
      </c>
      <c r="M50" s="2">
        <v>7.2678981482499996</v>
      </c>
      <c r="N50" s="2">
        <v>9.6569777210000005</v>
      </c>
      <c r="O50" s="2">
        <v>13.979481</v>
      </c>
      <c r="P50" s="33">
        <v>1</v>
      </c>
      <c r="Q50" s="34">
        <f t="shared" si="0"/>
        <v>1.4880952380952382E-4</v>
      </c>
      <c r="R50" s="2">
        <v>1.8593352219999999</v>
      </c>
      <c r="S50" s="33"/>
      <c r="T50" s="33">
        <v>0.99551775668416498</v>
      </c>
      <c r="V50" s="35" t="s">
        <v>70</v>
      </c>
    </row>
    <row r="51" spans="1:22" x14ac:dyDescent="0.15">
      <c r="A51" s="35" t="s">
        <v>71</v>
      </c>
      <c r="C51" s="29">
        <v>0.116531555954367</v>
      </c>
      <c r="D51" s="30">
        <v>9.3387459283055405E-2</v>
      </c>
      <c r="E51" s="31">
        <v>6.8912219356748294E-2</v>
      </c>
      <c r="G51" s="31">
        <v>0.184091076254918</v>
      </c>
      <c r="H51" s="31">
        <v>0.111512721</v>
      </c>
      <c r="I51" s="31">
        <v>0.14834192500000001</v>
      </c>
      <c r="J51" s="2"/>
      <c r="K51" s="3">
        <v>81.028716987787007</v>
      </c>
      <c r="L51" s="2">
        <v>14.916663717836901</v>
      </c>
      <c r="M51" s="2">
        <v>71.092382119999996</v>
      </c>
      <c r="N51" s="2">
        <v>80.340702914999994</v>
      </c>
      <c r="O51" s="2">
        <v>90.089753924999997</v>
      </c>
      <c r="P51" s="33">
        <v>3</v>
      </c>
      <c r="Q51" s="34">
        <f t="shared" si="0"/>
        <v>4.4642857142857141E-4</v>
      </c>
      <c r="R51" s="2">
        <v>9.9001792630000001</v>
      </c>
      <c r="S51" s="33"/>
      <c r="T51" s="33">
        <v>0.59929790131552996</v>
      </c>
      <c r="V51" s="35" t="s">
        <v>71</v>
      </c>
    </row>
    <row r="52" spans="1:22" x14ac:dyDescent="0.15">
      <c r="A52" s="35" t="s">
        <v>72</v>
      </c>
      <c r="C52" s="29">
        <v>0.19764454742673501</v>
      </c>
      <c r="D52" s="30">
        <v>9.7785553285736695E-2</v>
      </c>
      <c r="E52" s="31">
        <v>0.17346864137950799</v>
      </c>
      <c r="G52" s="31">
        <v>0.37011403717505698</v>
      </c>
      <c r="H52" s="31">
        <v>0.12638582100000001</v>
      </c>
      <c r="I52" s="31">
        <v>0.34816971600000002</v>
      </c>
      <c r="J52" s="2"/>
      <c r="K52" s="3">
        <v>1.22659681692574</v>
      </c>
      <c r="L52" s="2">
        <v>0.45398069989846102</v>
      </c>
      <c r="M52" s="32">
        <v>0.96076430599999996</v>
      </c>
      <c r="N52" s="2">
        <v>1.2271994675</v>
      </c>
      <c r="O52" s="2">
        <v>1.49265870775</v>
      </c>
      <c r="P52" s="33">
        <v>218</v>
      </c>
      <c r="Q52" s="34">
        <f t="shared" si="0"/>
        <v>3.2440476190476193E-2</v>
      </c>
      <c r="R52" s="2">
        <v>8.0790185E-2</v>
      </c>
      <c r="S52" s="33"/>
      <c r="T52" s="33">
        <v>0.71483346292761896</v>
      </c>
      <c r="V52" s="35" t="s">
        <v>72</v>
      </c>
    </row>
    <row r="53" spans="1:22" x14ac:dyDescent="0.15">
      <c r="A53" s="35" t="s">
        <v>73</v>
      </c>
      <c r="C53" s="29">
        <v>9.5609506123824295E-2</v>
      </c>
      <c r="D53" s="30">
        <v>5.0822345367195897E-2</v>
      </c>
      <c r="E53" s="31">
        <v>8.1702401924741097E-2</v>
      </c>
      <c r="G53" s="31">
        <v>0.26127618147436699</v>
      </c>
      <c r="H53" s="31">
        <v>9.9184253E-2</v>
      </c>
      <c r="I53" s="31">
        <v>0.24300478</v>
      </c>
      <c r="J53" s="2"/>
      <c r="K53" s="3">
        <v>23.824798950233799</v>
      </c>
      <c r="L53" s="2">
        <v>6.2248524941115999</v>
      </c>
      <c r="M53" s="32">
        <v>19.604147094999998</v>
      </c>
      <c r="N53" s="32">
        <v>23.453774979999999</v>
      </c>
      <c r="O53" s="2">
        <v>27.669641710000001</v>
      </c>
      <c r="P53" s="33">
        <v>0</v>
      </c>
      <c r="Q53" s="34">
        <f t="shared" si="0"/>
        <v>0</v>
      </c>
      <c r="R53" s="2">
        <v>3.1136539160000001</v>
      </c>
      <c r="S53" s="33"/>
      <c r="T53" s="33">
        <v>0.86609323780680902</v>
      </c>
      <c r="V53" s="35" t="s">
        <v>73</v>
      </c>
    </row>
    <row r="54" spans="1:22" x14ac:dyDescent="0.15">
      <c r="A54" s="35" t="s">
        <v>74</v>
      </c>
      <c r="C54" s="29">
        <v>9.2818770527339903E-2</v>
      </c>
      <c r="D54" s="30">
        <v>6.3332727643069894E-2</v>
      </c>
      <c r="E54" s="31">
        <v>6.8394156795806696E-2</v>
      </c>
      <c r="G54" s="31">
        <v>1.5874472434840801</v>
      </c>
      <c r="H54" s="31">
        <v>0.222703662</v>
      </c>
      <c r="I54" s="31">
        <v>1.571730152</v>
      </c>
      <c r="K54" s="3">
        <v>1.8904034066191999</v>
      </c>
      <c r="L54" s="2">
        <v>3.0009156769105498</v>
      </c>
      <c r="M54" s="2">
        <v>0.28407711099999999</v>
      </c>
      <c r="N54" s="2">
        <v>0.77454570550000001</v>
      </c>
      <c r="O54" s="2">
        <v>2.3097422032499999</v>
      </c>
      <c r="P54" s="33">
        <v>90</v>
      </c>
      <c r="Q54" s="34">
        <f t="shared" si="0"/>
        <v>1.3392857142857142E-2</v>
      </c>
      <c r="R54" s="2">
        <v>2.1667806000000001E-2</v>
      </c>
      <c r="S54" s="33"/>
      <c r="T54" s="33">
        <v>0.99658120530922301</v>
      </c>
      <c r="V54" s="35" t="s">
        <v>74</v>
      </c>
    </row>
    <row r="55" spans="1:22" x14ac:dyDescent="0.15">
      <c r="A55" s="35" t="s">
        <v>75</v>
      </c>
      <c r="C55" s="29">
        <v>0.29536599895861299</v>
      </c>
      <c r="D55" s="30">
        <v>0.15770657990094</v>
      </c>
      <c r="E55" s="31">
        <v>0.25546126308824901</v>
      </c>
      <c r="G55" s="31">
        <v>0.47666815624681902</v>
      </c>
      <c r="H55" s="31">
        <v>0.18172650200000001</v>
      </c>
      <c r="I55" s="31">
        <v>0.43847203400000001</v>
      </c>
      <c r="J55" s="2"/>
      <c r="K55" s="3">
        <v>0.268322696128869</v>
      </c>
      <c r="L55" s="2">
        <v>0.127900884842923</v>
      </c>
      <c r="M55" s="2">
        <v>0.19219327375</v>
      </c>
      <c r="N55" s="2">
        <v>0.25385668249999999</v>
      </c>
      <c r="O55" s="2">
        <v>0.32916701625</v>
      </c>
      <c r="P55" s="33">
        <v>296</v>
      </c>
      <c r="Q55" s="34">
        <f t="shared" si="0"/>
        <v>4.4047619047619051E-2</v>
      </c>
      <c r="R55" s="2">
        <v>5.7256907000000003E-2</v>
      </c>
      <c r="S55" s="33"/>
      <c r="T55" s="33">
        <v>0.61603757993521402</v>
      </c>
      <c r="V55" s="35" t="s">
        <v>75</v>
      </c>
    </row>
    <row r="56" spans="1:22" x14ac:dyDescent="0.15">
      <c r="A56" s="27" t="s">
        <v>76</v>
      </c>
      <c r="B56" s="5"/>
      <c r="C56" s="29">
        <v>0.169424168131351</v>
      </c>
      <c r="D56" s="36">
        <v>6.8796348345139799E-2</v>
      </c>
      <c r="E56" s="37">
        <v>0.154191602783492</v>
      </c>
      <c r="G56" s="37">
        <v>0.74165631843203605</v>
      </c>
      <c r="H56" s="37">
        <v>0.154363003</v>
      </c>
      <c r="I56" s="37">
        <v>0.72466723</v>
      </c>
      <c r="J56" s="5"/>
      <c r="K56" s="38">
        <v>1.1028718770346699</v>
      </c>
      <c r="L56" s="2">
        <v>0.81795189602376395</v>
      </c>
      <c r="M56" s="5">
        <v>0.78631175625000005</v>
      </c>
      <c r="N56" s="5">
        <v>1.0712074540000001</v>
      </c>
      <c r="O56" s="5">
        <v>1.3893821135</v>
      </c>
      <c r="P56" s="33">
        <v>763</v>
      </c>
      <c r="Q56" s="34">
        <f t="shared" si="0"/>
        <v>0.11354166666666667</v>
      </c>
      <c r="R56" s="5">
        <v>0.187581268</v>
      </c>
      <c r="S56" s="39"/>
      <c r="T56" s="33">
        <v>0.94781504396542504</v>
      </c>
      <c r="U56" s="5"/>
      <c r="V56" s="27" t="s">
        <v>76</v>
      </c>
    </row>
    <row r="57" spans="1:22" x14ac:dyDescent="0.15">
      <c r="A57" s="35" t="s">
        <v>77</v>
      </c>
      <c r="C57" s="29">
        <v>0.13112542603407801</v>
      </c>
      <c r="D57" s="30">
        <v>0.101032457153977</v>
      </c>
      <c r="E57" s="31">
        <v>8.3718246976739005E-2</v>
      </c>
      <c r="G57" s="31">
        <v>0.33073369164113398</v>
      </c>
      <c r="H57" s="31">
        <v>0.14476544299999999</v>
      </c>
      <c r="I57" s="31">
        <v>0.3003227</v>
      </c>
      <c r="J57" s="2"/>
      <c r="K57" s="3">
        <v>6.2712510300415198</v>
      </c>
      <c r="L57" s="2">
        <v>2.0741140043738899</v>
      </c>
      <c r="M57" s="2">
        <v>4.7976160739999996</v>
      </c>
      <c r="N57" s="2">
        <v>5.9812219969999996</v>
      </c>
      <c r="O57" s="2">
        <v>7.4115357069999996</v>
      </c>
      <c r="P57" s="33">
        <v>0</v>
      </c>
      <c r="Q57" s="34">
        <f t="shared" si="0"/>
        <v>0</v>
      </c>
      <c r="R57" s="2">
        <v>1.59455532</v>
      </c>
      <c r="S57" s="33"/>
      <c r="T57" s="33">
        <v>0.84281288336364402</v>
      </c>
      <c r="V57" s="35" t="s">
        <v>77</v>
      </c>
    </row>
    <row r="58" spans="1:22" x14ac:dyDescent="0.15">
      <c r="A58" s="27" t="s">
        <v>78</v>
      </c>
      <c r="B58" s="5"/>
      <c r="C58" s="29">
        <v>0.16091083058536801</v>
      </c>
      <c r="D58" s="36">
        <v>7.2855377597349696E-2</v>
      </c>
      <c r="E58" s="37">
        <v>0.143384257915742</v>
      </c>
      <c r="G58" s="37">
        <v>0.29994063514993402</v>
      </c>
      <c r="H58" s="37">
        <v>0.11067763999999999</v>
      </c>
      <c r="I58" s="37">
        <v>0.28269360100000002</v>
      </c>
      <c r="J58" s="5"/>
      <c r="K58" s="38">
        <v>0.95488742832381002</v>
      </c>
      <c r="L58" s="5">
        <v>0.28640954174813099</v>
      </c>
      <c r="M58" s="5">
        <v>0.77109209249999999</v>
      </c>
      <c r="N58" s="5">
        <v>0.92260700849999999</v>
      </c>
      <c r="O58" s="5">
        <v>1.1063335715</v>
      </c>
      <c r="P58" s="33">
        <v>19</v>
      </c>
      <c r="Q58" s="34">
        <f t="shared" si="0"/>
        <v>2.8273809523809523E-3</v>
      </c>
      <c r="R58" s="5">
        <v>0.18970936099999999</v>
      </c>
      <c r="S58" s="39"/>
      <c r="T58" s="33">
        <v>0.71219393640356399</v>
      </c>
      <c r="U58" s="5"/>
      <c r="V58" s="27" t="s">
        <v>78</v>
      </c>
    </row>
    <row r="59" spans="1:22" x14ac:dyDescent="0.15">
      <c r="A59" s="4" t="s">
        <v>79</v>
      </c>
      <c r="C59" s="29">
        <v>0.16064509395819099</v>
      </c>
      <c r="D59" s="3">
        <v>7.2770036124503598E-2</v>
      </c>
      <c r="E59" s="3">
        <v>0.14254446324293699</v>
      </c>
      <c r="G59" s="41">
        <v>1.41298150742818</v>
      </c>
      <c r="H59" s="41">
        <v>0.27797733800000002</v>
      </c>
      <c r="I59" s="41">
        <v>1.385986009</v>
      </c>
      <c r="K59" s="2">
        <v>0.694581111769494</v>
      </c>
      <c r="L59" s="5">
        <v>0.98143026633920405</v>
      </c>
      <c r="M59" s="2">
        <v>0.34725232225000002</v>
      </c>
      <c r="N59" s="2">
        <v>0.4936509275</v>
      </c>
      <c r="O59" s="2">
        <v>0.73899731275000002</v>
      </c>
      <c r="P59" s="33">
        <v>317</v>
      </c>
      <c r="Q59" s="34">
        <f t="shared" si="0"/>
        <v>4.7172619047619047E-2</v>
      </c>
      <c r="R59" s="2">
        <v>8.7812541999999993E-2</v>
      </c>
      <c r="T59" s="33">
        <v>0.98707406469904202</v>
      </c>
      <c r="V59" s="4" t="s">
        <v>79</v>
      </c>
    </row>
    <row r="60" spans="1:22" x14ac:dyDescent="0.15">
      <c r="A60" s="4" t="s">
        <v>80</v>
      </c>
      <c r="C60" s="29">
        <v>0.339440573186364</v>
      </c>
      <c r="D60" s="3">
        <v>0.222708856691539</v>
      </c>
      <c r="E60" s="3">
        <v>0.26030057568785497</v>
      </c>
      <c r="G60" s="41">
        <v>2.03297190360365</v>
      </c>
      <c r="H60" s="41">
        <v>0.18199673499999999</v>
      </c>
      <c r="I60" s="41">
        <v>2.025033643</v>
      </c>
      <c r="K60" s="2">
        <v>0.71324786334285695</v>
      </c>
      <c r="L60" s="5">
        <v>1.4500128664813601</v>
      </c>
      <c r="M60" s="2">
        <v>2.6865074999999999E-2</v>
      </c>
      <c r="N60" s="2">
        <v>0.32413225099999998</v>
      </c>
      <c r="O60" s="2">
        <v>0.79676248174999997</v>
      </c>
      <c r="P60" s="33">
        <v>2250</v>
      </c>
      <c r="Q60" s="34">
        <f t="shared" si="0"/>
        <v>0.33482142857142855</v>
      </c>
      <c r="R60" s="2">
        <v>5.3730149999999997E-2</v>
      </c>
      <c r="T60" s="33">
        <v>0.97212179860938297</v>
      </c>
      <c r="V60" s="4" t="s">
        <v>80</v>
      </c>
    </row>
    <row r="61" spans="1:22" s="25" customFormat="1" x14ac:dyDescent="0.15">
      <c r="A61" s="42" t="s">
        <v>151</v>
      </c>
      <c r="B61" s="43"/>
      <c r="C61" s="29">
        <v>0.63853353982238104</v>
      </c>
      <c r="D61" s="44">
        <v>0.55647915404416404</v>
      </c>
      <c r="E61" s="44">
        <v>0.172013934034525</v>
      </c>
      <c r="G61" s="44">
        <v>0.57283176289900295</v>
      </c>
      <c r="H61" s="44">
        <v>0.45770017000000002</v>
      </c>
      <c r="I61" s="44">
        <v>0.27296999999999999</v>
      </c>
      <c r="J61" s="44"/>
      <c r="K61" s="25">
        <v>92.027647960667906</v>
      </c>
      <c r="L61" s="25">
        <v>52.716359816758199</v>
      </c>
      <c r="M61" s="25">
        <v>61.319786352500003</v>
      </c>
      <c r="N61" s="25">
        <v>81.176158200000003</v>
      </c>
      <c r="O61" s="25">
        <v>109.9814398</v>
      </c>
      <c r="P61" s="45">
        <v>0</v>
      </c>
      <c r="Q61" s="34">
        <f t="shared" si="0"/>
        <v>0</v>
      </c>
      <c r="R61" s="25">
        <v>4.2757581379999996</v>
      </c>
      <c r="T61" s="33">
        <v>-0.24254820394288501</v>
      </c>
      <c r="V61" s="42" t="s">
        <v>81</v>
      </c>
    </row>
    <row r="62" spans="1:22" s="25" customFormat="1" x14ac:dyDescent="0.15">
      <c r="A62" s="42" t="s">
        <v>82</v>
      </c>
      <c r="B62" s="43"/>
      <c r="C62" s="29">
        <v>0.11507241207902499</v>
      </c>
      <c r="D62" s="44">
        <v>8.0842664417012794E-2</v>
      </c>
      <c r="E62" s="44">
        <v>8.1195492877541298E-2</v>
      </c>
      <c r="G62" s="44">
        <v>0.32473753735724997</v>
      </c>
      <c r="H62" s="44">
        <v>0.18563352</v>
      </c>
      <c r="I62" s="44">
        <v>0.26520460499999998</v>
      </c>
      <c r="J62" s="44"/>
      <c r="K62" s="25">
        <v>4.7943704578000004</v>
      </c>
      <c r="L62" s="25">
        <v>1.5569120556443199</v>
      </c>
      <c r="M62" s="25">
        <v>3.7550758662499999</v>
      </c>
      <c r="N62" s="25">
        <v>4.9021246720000002</v>
      </c>
      <c r="O62" s="25">
        <v>5.8429514132499998</v>
      </c>
      <c r="P62" s="45">
        <v>0</v>
      </c>
      <c r="Q62" s="34">
        <f t="shared" si="0"/>
        <v>0</v>
      </c>
      <c r="R62" s="25">
        <v>0.41721675499999999</v>
      </c>
      <c r="T62" s="33">
        <v>0.87443244225097405</v>
      </c>
      <c r="V62" s="42" t="s">
        <v>82</v>
      </c>
    </row>
    <row r="63" spans="1:22" s="25" customFormat="1" x14ac:dyDescent="0.15">
      <c r="A63" s="42" t="s">
        <v>83</v>
      </c>
      <c r="B63" s="43"/>
      <c r="C63" s="29">
        <v>0.24473349470471301</v>
      </c>
      <c r="D63" s="44">
        <v>0.20403884937170999</v>
      </c>
      <c r="E63" s="44">
        <v>0.12840928491683801</v>
      </c>
      <c r="G63" s="44">
        <v>0.45847956907913701</v>
      </c>
      <c r="H63" s="44">
        <v>0.181107833</v>
      </c>
      <c r="I63" s="44">
        <v>0.419964905</v>
      </c>
      <c r="J63" s="44"/>
      <c r="K63" s="25">
        <v>1.7626252506562501</v>
      </c>
      <c r="L63" s="25">
        <v>0.80812766536888303</v>
      </c>
      <c r="M63" s="25">
        <v>1.219553275</v>
      </c>
      <c r="N63" s="25">
        <v>1.6192528239999999</v>
      </c>
      <c r="O63" s="25">
        <v>2.1287032890000002</v>
      </c>
      <c r="P63" s="45">
        <v>2</v>
      </c>
      <c r="Q63" s="34">
        <f t="shared" si="0"/>
        <v>2.9761904761904765E-4</v>
      </c>
      <c r="R63" s="25">
        <v>9.3997526999999997E-2</v>
      </c>
      <c r="T63" s="33">
        <v>0.71506431110133295</v>
      </c>
      <c r="V63" s="42" t="s">
        <v>83</v>
      </c>
    </row>
    <row r="64" spans="1:22" s="25" customFormat="1" x14ac:dyDescent="0.15">
      <c r="A64" s="42" t="s">
        <v>84</v>
      </c>
      <c r="B64" s="43"/>
      <c r="C64" s="29">
        <v>0.22383990317209401</v>
      </c>
      <c r="D64" s="44">
        <v>0.18757797945746801</v>
      </c>
      <c r="E64" s="44">
        <v>0.13143684161503699</v>
      </c>
      <c r="G64" s="44">
        <v>0.36019574729055298</v>
      </c>
      <c r="H64" s="44">
        <v>0.18704557299999999</v>
      </c>
      <c r="I64" s="44">
        <v>0.30478266900000001</v>
      </c>
      <c r="J64" s="44"/>
      <c r="K64" s="25">
        <v>1.2041973195817</v>
      </c>
      <c r="L64" s="25">
        <v>0.43374675341201002</v>
      </c>
      <c r="M64" s="25">
        <v>0.90494952200000001</v>
      </c>
      <c r="N64" s="25">
        <v>1.1421079114999999</v>
      </c>
      <c r="O64" s="25">
        <v>1.4312477560000001</v>
      </c>
      <c r="P64" s="45">
        <v>0</v>
      </c>
      <c r="Q64" s="34">
        <f t="shared" si="0"/>
        <v>0</v>
      </c>
      <c r="R64" s="25">
        <v>6.9824078999999997E-2</v>
      </c>
      <c r="T64" s="33">
        <v>0.61381281646385399</v>
      </c>
      <c r="V64" s="42" t="s">
        <v>84</v>
      </c>
    </row>
    <row r="65" spans="1:22" s="25" customFormat="1" x14ac:dyDescent="0.15">
      <c r="A65" s="42" t="s">
        <v>85</v>
      </c>
      <c r="B65" s="43"/>
      <c r="C65" s="29">
        <v>0.12515375481343399</v>
      </c>
      <c r="D65" s="44">
        <v>5.1704038261104202E-2</v>
      </c>
      <c r="E65" s="44">
        <v>0.11425964089384701</v>
      </c>
      <c r="G65" s="44">
        <v>0.36055824661098002</v>
      </c>
      <c r="H65" s="44">
        <v>0.11950833900000001</v>
      </c>
      <c r="I65" s="44">
        <v>0.34071077100000002</v>
      </c>
      <c r="J65" s="44"/>
      <c r="K65" s="25">
        <v>0.94975420444375003</v>
      </c>
      <c r="L65" s="25">
        <v>0.34244171066564499</v>
      </c>
      <c r="M65" s="25">
        <v>0.72507517975000002</v>
      </c>
      <c r="N65" s="25">
        <v>0.90051556349999995</v>
      </c>
      <c r="O65" s="25">
        <v>1.11388270225</v>
      </c>
      <c r="P65" s="45">
        <v>18</v>
      </c>
      <c r="Q65" s="34">
        <f t="shared" si="0"/>
        <v>2.6785714285714286E-3</v>
      </c>
      <c r="R65" s="25">
        <v>0.19013787800000001</v>
      </c>
      <c r="T65" s="33">
        <v>0.87951391271775503</v>
      </c>
      <c r="V65" s="42" t="s">
        <v>85</v>
      </c>
    </row>
    <row r="66" spans="1:22" s="25" customFormat="1" x14ac:dyDescent="0.15">
      <c r="A66" s="42" t="s">
        <v>86</v>
      </c>
      <c r="B66" s="43"/>
      <c r="C66" s="29">
        <v>0.10360389051174999</v>
      </c>
      <c r="D66" s="44">
        <v>4.2145569530130197E-2</v>
      </c>
      <c r="E66" s="44">
        <v>9.4803715715944106E-2</v>
      </c>
      <c r="G66" s="44">
        <v>0.28637148378555499</v>
      </c>
      <c r="H66" s="44">
        <v>0.109543132</v>
      </c>
      <c r="I66" s="44">
        <v>0.26640574</v>
      </c>
      <c r="J66" s="44"/>
      <c r="K66" s="25">
        <v>2.6267043502706802</v>
      </c>
      <c r="L66" s="25">
        <v>0.75221322225298803</v>
      </c>
      <c r="M66" s="25">
        <v>2.1315728927499999</v>
      </c>
      <c r="N66" s="25">
        <v>2.5562333515</v>
      </c>
      <c r="O66" s="25">
        <v>3.0474250292499998</v>
      </c>
      <c r="P66" s="45">
        <v>4</v>
      </c>
      <c r="Q66" s="34">
        <f t="shared" si="0"/>
        <v>5.9523809523809529E-4</v>
      </c>
      <c r="R66" s="25">
        <v>0.66076368399999996</v>
      </c>
      <c r="T66" s="33">
        <v>0.869114182766484</v>
      </c>
      <c r="V66" s="42" t="s">
        <v>86</v>
      </c>
    </row>
    <row r="67" spans="1:22" s="25" customFormat="1" x14ac:dyDescent="0.15">
      <c r="A67" s="42" t="s">
        <v>87</v>
      </c>
      <c r="B67" s="43"/>
      <c r="C67" s="29">
        <v>8.8704087100233295E-2</v>
      </c>
      <c r="D67" s="44">
        <v>6.8389310626663605E-2</v>
      </c>
      <c r="E67" s="44">
        <v>5.6828974113634897E-2</v>
      </c>
      <c r="G67" s="44">
        <v>0.45047875112157898</v>
      </c>
      <c r="H67" s="44">
        <v>0.11910399200000001</v>
      </c>
      <c r="I67" s="44">
        <v>0.435299035</v>
      </c>
      <c r="J67" s="44"/>
      <c r="K67" s="25">
        <v>10.586510001790501</v>
      </c>
      <c r="L67" s="25">
        <v>4.7689978043426802</v>
      </c>
      <c r="M67" s="25">
        <v>7.9179595420000002</v>
      </c>
      <c r="N67" s="25">
        <v>9.4325759900000001</v>
      </c>
      <c r="O67" s="25">
        <v>11.79222607</v>
      </c>
      <c r="P67" s="45">
        <v>0</v>
      </c>
      <c r="Q67" s="34">
        <f t="shared" si="0"/>
        <v>0</v>
      </c>
      <c r="R67" s="25">
        <v>2.3330250430000001</v>
      </c>
      <c r="T67" s="33">
        <v>0.96122617545465205</v>
      </c>
      <c r="V67" s="42" t="s">
        <v>87</v>
      </c>
    </row>
    <row r="68" spans="1:22" s="25" customFormat="1" x14ac:dyDescent="0.15">
      <c r="A68" s="42" t="s">
        <v>88</v>
      </c>
      <c r="B68" s="43"/>
      <c r="C68" s="29">
        <v>0.17063192000416399</v>
      </c>
      <c r="D68" s="44">
        <v>6.1854409301139099E-2</v>
      </c>
      <c r="E68" s="44">
        <v>0.160370120008164</v>
      </c>
      <c r="G68" s="44">
        <v>0.377323148054588</v>
      </c>
      <c r="H68" s="44">
        <v>0.11060888100000001</v>
      </c>
      <c r="I68" s="44">
        <v>0.36217643900000002</v>
      </c>
      <c r="J68" s="44"/>
      <c r="K68" s="25">
        <v>1.82432200737991</v>
      </c>
      <c r="L68" s="25">
        <v>0.68835892288985301</v>
      </c>
      <c r="M68" s="25">
        <v>1.40334905725</v>
      </c>
      <c r="N68" s="25">
        <v>1.7359308675</v>
      </c>
      <c r="O68" s="25">
        <v>2.1490165005000001</v>
      </c>
      <c r="P68" s="45">
        <v>3</v>
      </c>
      <c r="Q68" s="34">
        <f t="shared" si="0"/>
        <v>4.4642857142857141E-4</v>
      </c>
      <c r="R68" s="25">
        <v>0.34227343999999998</v>
      </c>
      <c r="T68" s="33">
        <v>0.79549983773944799</v>
      </c>
      <c r="V68" s="42" t="s">
        <v>88</v>
      </c>
    </row>
    <row r="69" spans="1:22" s="25" customFormat="1" x14ac:dyDescent="0.15">
      <c r="A69" s="42" t="s">
        <v>89</v>
      </c>
      <c r="B69" s="43"/>
      <c r="C69" s="29">
        <v>0.15546051151422199</v>
      </c>
      <c r="D69" s="44">
        <v>8.8065798134471004E-2</v>
      </c>
      <c r="E69" s="44">
        <v>0.12846480992388001</v>
      </c>
      <c r="G69" s="44">
        <v>0.29770509803529199</v>
      </c>
      <c r="H69" s="44">
        <v>0.15539270499999999</v>
      </c>
      <c r="I69" s="44">
        <v>0.254662375</v>
      </c>
      <c r="J69" s="44"/>
      <c r="K69" s="25">
        <v>4.46986712406592</v>
      </c>
      <c r="L69" s="25">
        <v>1.33070223037477</v>
      </c>
      <c r="M69" s="25">
        <v>3.5551323232500001</v>
      </c>
      <c r="N69" s="25">
        <v>4.3884729360000003</v>
      </c>
      <c r="O69" s="25">
        <v>5.2518789440000004</v>
      </c>
      <c r="P69" s="45">
        <v>21</v>
      </c>
      <c r="Q69" s="34">
        <f t="shared" si="0"/>
        <v>3.1250000000000002E-3</v>
      </c>
      <c r="R69" s="25">
        <v>0.667713636</v>
      </c>
      <c r="T69" s="33">
        <v>0.727310986276414</v>
      </c>
      <c r="V69" s="42" t="s">
        <v>89</v>
      </c>
    </row>
    <row r="70" spans="1:22" s="25" customFormat="1" x14ac:dyDescent="0.15">
      <c r="A70" s="42" t="s">
        <v>90</v>
      </c>
      <c r="B70" s="43"/>
      <c r="C70" s="29">
        <v>0.16717390997899101</v>
      </c>
      <c r="D70" s="44">
        <v>0.11789258171881301</v>
      </c>
      <c r="E70" s="44">
        <v>0.11501419596307901</v>
      </c>
      <c r="G70" s="44">
        <v>0.30565135306526903</v>
      </c>
      <c r="H70" s="44">
        <v>0.114615675</v>
      </c>
      <c r="I70" s="44">
        <v>0.28412294799999999</v>
      </c>
      <c r="J70" s="44"/>
      <c r="K70" s="25">
        <v>17.8443626683917</v>
      </c>
      <c r="L70" s="25">
        <v>5.4541535941812898</v>
      </c>
      <c r="M70" s="25">
        <v>14.706965224999999</v>
      </c>
      <c r="N70" s="25">
        <v>17.212415034999999</v>
      </c>
      <c r="O70" s="25">
        <v>20.183303097500001</v>
      </c>
      <c r="P70" s="45">
        <v>3</v>
      </c>
      <c r="Q70" s="34">
        <f t="shared" ref="Q70:Q73" si="1">P70/6720</f>
        <v>4.4642857142857141E-4</v>
      </c>
      <c r="R70" s="25">
        <v>3.4883561269999999</v>
      </c>
      <c r="T70" s="33">
        <v>0.70085320451218103</v>
      </c>
      <c r="V70" s="42" t="s">
        <v>90</v>
      </c>
    </row>
    <row r="71" spans="1:22" s="25" customFormat="1" x14ac:dyDescent="0.15">
      <c r="A71" s="42" t="s">
        <v>91</v>
      </c>
      <c r="B71" s="43"/>
      <c r="C71" s="29">
        <v>0.61148661751676703</v>
      </c>
      <c r="D71" s="44">
        <v>0.421026432911424</v>
      </c>
      <c r="E71" s="44">
        <v>0.44182342956234399</v>
      </c>
      <c r="G71" s="44">
        <v>5.5459074074862098</v>
      </c>
      <c r="H71" s="44">
        <v>0.39543545400000002</v>
      </c>
      <c r="I71" s="44">
        <v>5.5319920470000001</v>
      </c>
      <c r="J71" s="44"/>
      <c r="K71" s="25">
        <v>1.99888042677411</v>
      </c>
      <c r="L71" s="25">
        <v>11.085605765525701</v>
      </c>
      <c r="M71" s="25">
        <v>0.15610151999999999</v>
      </c>
      <c r="N71" s="25">
        <v>0.15610151999999999</v>
      </c>
      <c r="O71" s="25">
        <v>3.0976285379999999</v>
      </c>
      <c r="P71" s="45">
        <v>3658</v>
      </c>
      <c r="Q71" s="34">
        <f t="shared" si="1"/>
        <v>0.54434523809523805</v>
      </c>
      <c r="R71" s="25">
        <v>0.31220303999999999</v>
      </c>
      <c r="T71" s="33">
        <v>0.98784293651010002</v>
      </c>
      <c r="V71" s="42" t="s">
        <v>91</v>
      </c>
    </row>
    <row r="72" spans="1:22" s="25" customFormat="1" x14ac:dyDescent="0.15">
      <c r="A72" s="42" t="s">
        <v>92</v>
      </c>
      <c r="B72" s="43"/>
      <c r="C72" s="29">
        <v>0.33771812360037601</v>
      </c>
      <c r="D72" s="44">
        <v>0.20943234719168699</v>
      </c>
      <c r="E72" s="44">
        <v>0.28073074096849299</v>
      </c>
      <c r="G72" s="44">
        <v>0.51628159299133702</v>
      </c>
      <c r="H72" s="44">
        <v>0.20056742</v>
      </c>
      <c r="I72" s="44">
        <v>0.4806628</v>
      </c>
      <c r="J72" s="44"/>
      <c r="K72" s="25">
        <v>1.8072966439808</v>
      </c>
      <c r="L72" s="25">
        <v>0.93307399036230598</v>
      </c>
      <c r="M72" s="25">
        <v>1.3181913357499999</v>
      </c>
      <c r="N72" s="25">
        <v>1.8525543695</v>
      </c>
      <c r="O72" s="25">
        <v>2.3686922717500001</v>
      </c>
      <c r="P72" s="45">
        <v>865</v>
      </c>
      <c r="Q72" s="34">
        <f t="shared" si="1"/>
        <v>0.12872023809523808</v>
      </c>
      <c r="R72" s="25">
        <v>0.282112268</v>
      </c>
      <c r="T72" s="33">
        <v>0.57210673337776696</v>
      </c>
      <c r="V72" s="42" t="s">
        <v>92</v>
      </c>
    </row>
    <row r="73" spans="1:22" s="25" customFormat="1" x14ac:dyDescent="0.15">
      <c r="A73" s="42" t="s">
        <v>93</v>
      </c>
      <c r="B73" s="43"/>
      <c r="C73" s="29">
        <v>0.14772884437542799</v>
      </c>
      <c r="D73" s="44">
        <v>0.10223448660432501</v>
      </c>
      <c r="E73" s="44">
        <v>0.107533916763215</v>
      </c>
      <c r="G73" s="44">
        <v>0.24906172911017399</v>
      </c>
      <c r="H73" s="44">
        <v>0.15234376699999999</v>
      </c>
      <c r="I73" s="44">
        <v>0.20186394199999999</v>
      </c>
      <c r="J73" s="44"/>
      <c r="K73" s="25">
        <v>5.3067446887970204</v>
      </c>
      <c r="L73" s="25">
        <v>1.32170700813802</v>
      </c>
      <c r="M73" s="25">
        <v>4.3654790820000002</v>
      </c>
      <c r="N73" s="25">
        <v>5.1823115524999999</v>
      </c>
      <c r="O73" s="25">
        <v>6.1112412682499997</v>
      </c>
      <c r="P73" s="45">
        <v>3</v>
      </c>
      <c r="Q73" s="34">
        <f t="shared" si="1"/>
        <v>4.4642857142857141E-4</v>
      </c>
      <c r="R73" s="25">
        <v>0.74506367299999998</v>
      </c>
      <c r="T73" s="33">
        <v>0.64818317632213196</v>
      </c>
      <c r="V73" s="42" t="s">
        <v>93</v>
      </c>
    </row>
    <row r="74" spans="1:22" s="25" customFormat="1" x14ac:dyDescent="0.15">
      <c r="A74" s="46" t="s">
        <v>9</v>
      </c>
      <c r="B74" s="47"/>
      <c r="C74" s="48">
        <f>AVERAGE(C5:C73)</f>
        <v>0.16850536415453224</v>
      </c>
      <c r="D74" s="48">
        <f t="shared" ref="D74:G74" si="2">AVERAGE(D5:D73)</f>
        <v>0.10493057162286257</v>
      </c>
      <c r="E74" s="48">
        <f t="shared" si="2"/>
        <v>0.12616454087127502</v>
      </c>
      <c r="F74" s="48"/>
      <c r="G74" s="48">
        <f t="shared" si="2"/>
        <v>1.2489207295271327</v>
      </c>
      <c r="H74" s="48">
        <f t="shared" ref="H74" si="3">AVERAGE(H5:H73)</f>
        <v>0.18539940765217397</v>
      </c>
      <c r="I74" s="48">
        <f t="shared" ref="I74" si="4">AVERAGE(I5:I73)</f>
        <v>1.2241076543478262</v>
      </c>
      <c r="J74" s="48"/>
      <c r="K74" s="49">
        <f>AVERAGE(K5:K73)</f>
        <v>19.226661592449101</v>
      </c>
      <c r="L74" s="49">
        <f t="shared" ref="L74" si="5">AVERAGE(L5:L73)</f>
        <v>16.021273719241293</v>
      </c>
      <c r="M74" s="49">
        <f t="shared" ref="M74" si="6">AVERAGE(M5:M73)</f>
        <v>10.687019962728263</v>
      </c>
      <c r="N74" s="49">
        <f t="shared" ref="N74" si="7">AVERAGE(N5:N73)</f>
        <v>15.172442114717398</v>
      </c>
      <c r="O74" s="49">
        <f t="shared" ref="O74" si="8">AVERAGE(O5:O73)</f>
        <v>23.70998733411956</v>
      </c>
      <c r="P74" s="50">
        <f>AVERAGE(P5:P73)</f>
        <v>285.30434782608694</v>
      </c>
      <c r="Q74" s="48"/>
      <c r="R74" s="51">
        <f>AVERAGE(R5:R73)</f>
        <v>1.3830224883913045</v>
      </c>
      <c r="S74" s="32"/>
      <c r="T74" s="51">
        <f>AVERAGE(T5:T73)</f>
        <v>0.89784490589076016</v>
      </c>
      <c r="U74" s="32"/>
      <c r="V74" s="46"/>
    </row>
    <row r="75" spans="1:22" s="25" customFormat="1" x14ac:dyDescent="0.15">
      <c r="A75" s="52" t="s">
        <v>11</v>
      </c>
      <c r="B75" s="53"/>
      <c r="C75" s="54">
        <f>MEDIAN(C5:C73)</f>
        <v>0.11727777868243899</v>
      </c>
      <c r="D75" s="54">
        <f t="shared" ref="D75:E75" si="9">MEDIAN(D5:D73)</f>
        <v>6.9339403335334601E-2</v>
      </c>
      <c r="E75" s="54">
        <f t="shared" si="9"/>
        <v>8.9577259032217596E-2</v>
      </c>
      <c r="F75" s="54"/>
      <c r="G75" s="54">
        <f t="shared" ref="G75:I75" si="10">MEDIAN(G5:G73)</f>
        <v>0.81251017418270599</v>
      </c>
      <c r="H75" s="54">
        <f t="shared" si="10"/>
        <v>0.15585246</v>
      </c>
      <c r="I75" s="54">
        <f t="shared" si="10"/>
        <v>0.79891450600000002</v>
      </c>
      <c r="J75" s="54"/>
      <c r="K75" s="55">
        <f t="shared" ref="K75:O75" si="11">MEDIAN(K5:K73)</f>
        <v>6.3877162389025299</v>
      </c>
      <c r="L75" s="55">
        <f t="shared" si="11"/>
        <v>5.4541535941812898</v>
      </c>
      <c r="M75" s="55">
        <f t="shared" si="11"/>
        <v>3.7550758662499999</v>
      </c>
      <c r="N75" s="55">
        <f t="shared" si="11"/>
        <v>5.3081480035000004</v>
      </c>
      <c r="O75" s="55">
        <f t="shared" si="11"/>
        <v>7.7180992507499999</v>
      </c>
      <c r="P75" s="56">
        <f>MEDIAN(P5:P73)</f>
        <v>4</v>
      </c>
      <c r="Q75" s="57"/>
      <c r="R75" s="58">
        <f>MEDIAN(R5:R73)</f>
        <v>0.41721675499999999</v>
      </c>
      <c r="S75" s="57"/>
      <c r="T75" s="58">
        <f>MEDIAN(T5:T73)</f>
        <v>0.98254798181877301</v>
      </c>
      <c r="U75" s="57"/>
      <c r="V75" s="52"/>
    </row>
    <row r="76" spans="1:22" s="25" customFormat="1" x14ac:dyDescent="0.15">
      <c r="A76" s="46"/>
      <c r="B76" s="47"/>
      <c r="C76" s="3"/>
      <c r="D76" s="3"/>
      <c r="E76" s="3"/>
      <c r="F76" s="48"/>
      <c r="G76" s="3"/>
      <c r="H76" s="3"/>
      <c r="I76" s="3"/>
      <c r="J76" s="32"/>
      <c r="K76" s="3"/>
      <c r="L76" s="3"/>
      <c r="M76" s="32"/>
      <c r="N76" s="32"/>
      <c r="O76" s="32"/>
      <c r="P76" s="32"/>
      <c r="Q76" s="32"/>
      <c r="R76" s="32"/>
      <c r="S76" s="32"/>
      <c r="T76" s="3"/>
      <c r="U76" s="32"/>
      <c r="V76" s="46"/>
    </row>
    <row r="77" spans="1:22" s="11" customFormat="1" x14ac:dyDescent="0.15">
      <c r="A77" s="6" t="s">
        <v>4</v>
      </c>
      <c r="B77" s="7"/>
      <c r="C77" s="78" t="s">
        <v>3</v>
      </c>
      <c r="D77" s="78"/>
      <c r="E77" s="78"/>
      <c r="F77" s="8"/>
      <c r="G77" s="9" t="s">
        <v>20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8"/>
      <c r="T77" s="9" t="s">
        <v>19</v>
      </c>
      <c r="U77" s="10"/>
      <c r="V77" s="6" t="s">
        <v>4</v>
      </c>
    </row>
    <row r="78" spans="1:22" s="11" customFormat="1" x14ac:dyDescent="0.15">
      <c r="A78" s="12"/>
      <c r="B78" s="13"/>
      <c r="C78" s="14" t="s">
        <v>2</v>
      </c>
      <c r="D78" s="14" t="s">
        <v>1</v>
      </c>
      <c r="E78" s="15" t="s">
        <v>0</v>
      </c>
      <c r="F78" s="14"/>
      <c r="G78" s="14" t="s">
        <v>2</v>
      </c>
      <c r="H78" s="15" t="s">
        <v>1</v>
      </c>
      <c r="I78" s="15" t="s">
        <v>0</v>
      </c>
      <c r="J78" s="14"/>
      <c r="K78" s="16" t="s">
        <v>17</v>
      </c>
      <c r="L78" s="16" t="s">
        <v>5</v>
      </c>
      <c r="M78" s="17" t="s">
        <v>16</v>
      </c>
      <c r="N78" s="17" t="s">
        <v>6</v>
      </c>
      <c r="O78" s="17" t="s">
        <v>7</v>
      </c>
      <c r="P78" s="17"/>
      <c r="Q78" s="18" t="s">
        <v>23</v>
      </c>
      <c r="R78" s="18" t="s">
        <v>14</v>
      </c>
      <c r="S78" s="18"/>
      <c r="T78" s="15"/>
      <c r="U78" s="16"/>
      <c r="V78" s="12"/>
    </row>
    <row r="79" spans="1:22" x14ac:dyDescent="0.15">
      <c r="A79" s="59" t="s">
        <v>12</v>
      </c>
      <c r="B79" s="60"/>
      <c r="C79" s="61"/>
      <c r="D79" s="61"/>
      <c r="E79" s="61"/>
      <c r="F79" s="61"/>
      <c r="G79" s="61"/>
      <c r="H79" s="61"/>
      <c r="I79" s="61"/>
      <c r="J79" s="62"/>
      <c r="K79" s="62"/>
      <c r="L79" s="62"/>
      <c r="M79" s="63"/>
      <c r="N79" s="63"/>
      <c r="O79" s="63"/>
      <c r="P79" s="63"/>
      <c r="Q79" s="62"/>
      <c r="R79" s="62"/>
      <c r="S79" s="63"/>
      <c r="T79" s="62"/>
      <c r="U79" s="62"/>
      <c r="V79" s="64"/>
    </row>
    <row r="80" spans="1:22" x14ac:dyDescent="0.15">
      <c r="A80" s="35" t="s">
        <v>94</v>
      </c>
      <c r="B80" s="65"/>
      <c r="C80" s="66">
        <v>0.266222756</v>
      </c>
      <c r="D80" s="48">
        <v>0.201221627019704</v>
      </c>
      <c r="E80" s="66">
        <v>0.17109806731687399</v>
      </c>
      <c r="G80" s="66">
        <v>0.74344436181959095</v>
      </c>
      <c r="H80" s="41">
        <v>0.301224942</v>
      </c>
      <c r="I80" s="66">
        <v>0.67491287300000002</v>
      </c>
      <c r="J80" s="67"/>
      <c r="K80" s="67">
        <v>18.1270004700113</v>
      </c>
      <c r="L80" s="68">
        <v>13.476416296130999</v>
      </c>
      <c r="M80" s="2">
        <v>11.325018377499999</v>
      </c>
      <c r="N80" s="2">
        <v>16.42874295</v>
      </c>
      <c r="O80" s="2">
        <v>21.955692129999999</v>
      </c>
      <c r="P80" s="33">
        <v>0</v>
      </c>
      <c r="Q80" s="34">
        <f>P80/6720</f>
        <v>0</v>
      </c>
      <c r="R80" s="2">
        <v>1.4642535759999999</v>
      </c>
      <c r="T80" s="33">
        <v>0.87176888919929796</v>
      </c>
      <c r="U80" s="32"/>
      <c r="V80" s="35" t="s">
        <v>94</v>
      </c>
    </row>
    <row r="81" spans="1:22" x14ac:dyDescent="0.15">
      <c r="A81" s="35" t="s">
        <v>95</v>
      </c>
      <c r="B81" s="65"/>
      <c r="C81" s="66">
        <v>5.933029823</v>
      </c>
      <c r="D81" s="48">
        <v>1.2401744810662301</v>
      </c>
      <c r="E81" s="66">
        <v>5.8082225351463102</v>
      </c>
      <c r="G81" s="66">
        <v>0.78811923966564901</v>
      </c>
      <c r="H81" s="41">
        <v>0.35247748200000001</v>
      </c>
      <c r="I81" s="66">
        <v>0.70984046099999998</v>
      </c>
      <c r="J81" s="67"/>
      <c r="K81" s="67">
        <v>1.15513362255193</v>
      </c>
      <c r="L81" s="68">
        <v>0.910383032317858</v>
      </c>
      <c r="M81" s="2">
        <v>0.68477967574999998</v>
      </c>
      <c r="N81" s="2">
        <v>1.065030471</v>
      </c>
      <c r="O81" s="2">
        <v>1.4912703905</v>
      </c>
      <c r="P81" s="33">
        <v>1136</v>
      </c>
      <c r="Q81" s="34">
        <f t="shared" ref="Q81:Q133" si="12">P81/6720</f>
        <v>0.16904761904761906</v>
      </c>
      <c r="R81" s="2">
        <v>0.20366351499999999</v>
      </c>
      <c r="T81" s="33">
        <v>-55.6720866344359</v>
      </c>
      <c r="U81" s="32"/>
      <c r="V81" s="35" t="s">
        <v>95</v>
      </c>
    </row>
    <row r="82" spans="1:22" x14ac:dyDescent="0.15">
      <c r="A82" s="35" t="s">
        <v>96</v>
      </c>
      <c r="B82" s="65"/>
      <c r="C82" s="66">
        <v>0.11897914699999999</v>
      </c>
      <c r="D82" s="48">
        <v>8.1410789371338096E-2</v>
      </c>
      <c r="E82" s="66">
        <v>8.3488543966165202E-2</v>
      </c>
      <c r="G82" s="66">
        <v>1.58814873361946</v>
      </c>
      <c r="H82" s="41">
        <v>0.121120169</v>
      </c>
      <c r="I82" s="66">
        <v>1.5835276739999999</v>
      </c>
      <c r="J82" s="67"/>
      <c r="K82" s="67">
        <v>11.2268347315784</v>
      </c>
      <c r="L82" s="68">
        <v>17.8298833615113</v>
      </c>
      <c r="M82" s="2">
        <v>6.4643895489999998</v>
      </c>
      <c r="N82" s="2">
        <v>8.6956386625000004</v>
      </c>
      <c r="O82" s="2">
        <v>12.1428912075</v>
      </c>
      <c r="P82" s="33">
        <v>2</v>
      </c>
      <c r="Q82" s="34">
        <f t="shared" si="12"/>
        <v>2.9761904761904765E-4</v>
      </c>
      <c r="R82" s="2">
        <v>1.2893472909999999</v>
      </c>
      <c r="T82" s="33">
        <v>0.994387461218049</v>
      </c>
      <c r="U82" s="32"/>
      <c r="V82" s="35" t="s">
        <v>96</v>
      </c>
    </row>
    <row r="83" spans="1:22" x14ac:dyDescent="0.15">
      <c r="A83" s="35" t="s">
        <v>97</v>
      </c>
      <c r="B83" s="65"/>
      <c r="C83" s="66">
        <v>0.231589935</v>
      </c>
      <c r="D83" s="48">
        <v>0.16244692079275</v>
      </c>
      <c r="E83" s="66">
        <v>0.16756180053582401</v>
      </c>
      <c r="G83" s="66">
        <v>0.394593142236078</v>
      </c>
      <c r="H83" s="41">
        <v>0.19731016300000001</v>
      </c>
      <c r="I83" s="66">
        <v>0.34401947100000002</v>
      </c>
      <c r="J83" s="67"/>
      <c r="K83" s="67">
        <v>3.3812086756131001</v>
      </c>
      <c r="L83" s="68">
        <v>1.3342017558660599</v>
      </c>
      <c r="M83" s="2">
        <v>2.4679874742500001</v>
      </c>
      <c r="N83" s="2">
        <v>3.1849595580000001</v>
      </c>
      <c r="O83" s="2">
        <v>4.0809572092500002</v>
      </c>
      <c r="P83" s="33">
        <v>39</v>
      </c>
      <c r="Q83" s="34">
        <f t="shared" si="12"/>
        <v>5.8035714285714288E-3</v>
      </c>
      <c r="R83" s="2">
        <v>0.413453495</v>
      </c>
      <c r="T83" s="33">
        <v>0.65553881148331405</v>
      </c>
      <c r="U83" s="32"/>
      <c r="V83" s="35" t="s">
        <v>97</v>
      </c>
    </row>
    <row r="84" spans="1:22" x14ac:dyDescent="0.15">
      <c r="A84" s="35" t="s">
        <v>98</v>
      </c>
      <c r="B84" s="65"/>
      <c r="C84" s="66">
        <v>0.176597904</v>
      </c>
      <c r="D84" s="48">
        <v>0.139647136406159</v>
      </c>
      <c r="E84" s="66">
        <v>0.112418402885427</v>
      </c>
      <c r="G84" s="66">
        <v>0.55906154227725502</v>
      </c>
      <c r="H84" s="41">
        <v>0.24910817199999999</v>
      </c>
      <c r="I84" s="66">
        <v>0.50110186899999998</v>
      </c>
      <c r="J84" s="67"/>
      <c r="K84" s="67">
        <v>11.1993831058019</v>
      </c>
      <c r="L84" s="68">
        <v>6.2611443916834597</v>
      </c>
      <c r="M84" s="2">
        <v>7.0183721052500001</v>
      </c>
      <c r="N84" s="2">
        <v>9.8892894210000009</v>
      </c>
      <c r="O84" s="2">
        <v>13.80228999</v>
      </c>
      <c r="P84" s="33">
        <v>1</v>
      </c>
      <c r="Q84" s="34">
        <f t="shared" si="12"/>
        <v>1.4880952380952382E-4</v>
      </c>
      <c r="R84" s="2">
        <v>1.432993425</v>
      </c>
      <c r="T84" s="33">
        <v>0.90021808118066304</v>
      </c>
      <c r="U84" s="32"/>
      <c r="V84" s="35" t="s">
        <v>98</v>
      </c>
    </row>
    <row r="85" spans="1:22" x14ac:dyDescent="0.15">
      <c r="A85" s="27" t="s">
        <v>99</v>
      </c>
      <c r="B85" s="69"/>
      <c r="C85" s="70">
        <v>0.149887464</v>
      </c>
      <c r="D85" s="44">
        <v>0.111869210523562</v>
      </c>
      <c r="E85" s="70">
        <v>9.8340889007430807E-2</v>
      </c>
      <c r="G85" s="70">
        <v>0.50167769040887999</v>
      </c>
      <c r="H85" s="41">
        <v>0.15727744599999999</v>
      </c>
      <c r="I85" s="70">
        <v>0.47560391800000001</v>
      </c>
      <c r="J85" s="24"/>
      <c r="K85" s="24">
        <v>15.0887793342104</v>
      </c>
      <c r="L85" s="71">
        <v>7.5697039674759301</v>
      </c>
      <c r="M85" s="5">
        <v>10.538690795000001</v>
      </c>
      <c r="N85" s="5">
        <v>13.79851955</v>
      </c>
      <c r="O85" s="5">
        <v>18.203842805000001</v>
      </c>
      <c r="P85" s="33">
        <v>0</v>
      </c>
      <c r="Q85" s="34">
        <f t="shared" si="12"/>
        <v>0</v>
      </c>
      <c r="R85" s="5">
        <v>0.87781475399999997</v>
      </c>
      <c r="S85" s="5"/>
      <c r="T85" s="33">
        <v>0.91073503381622201</v>
      </c>
      <c r="U85" s="25"/>
      <c r="V85" s="27" t="s">
        <v>99</v>
      </c>
    </row>
    <row r="86" spans="1:22" x14ac:dyDescent="0.15">
      <c r="A86" s="35" t="s">
        <v>100</v>
      </c>
      <c r="B86" s="65"/>
      <c r="C86" s="66">
        <v>0.10847654299999999</v>
      </c>
      <c r="D86" s="48">
        <v>7.3234334720580094E-2</v>
      </c>
      <c r="E86" s="66">
        <v>8.0468512584856405E-2</v>
      </c>
      <c r="G86" s="66">
        <v>0.26638986556089</v>
      </c>
      <c r="H86" s="41">
        <v>0.128540076</v>
      </c>
      <c r="I86" s="66">
        <v>0.23084090900000001</v>
      </c>
      <c r="J86" s="67"/>
      <c r="K86" s="67">
        <v>18.017014255538399</v>
      </c>
      <c r="L86" s="68">
        <v>4.7995500053415103</v>
      </c>
      <c r="M86" s="32">
        <v>14.77765686</v>
      </c>
      <c r="N86" s="2">
        <v>17.45832747</v>
      </c>
      <c r="O86" s="2">
        <v>20.552812907500002</v>
      </c>
      <c r="P86" s="33">
        <v>0</v>
      </c>
      <c r="Q86" s="34">
        <f t="shared" si="12"/>
        <v>0</v>
      </c>
      <c r="R86" s="2">
        <v>6.249974151</v>
      </c>
      <c r="T86" s="33">
        <v>0.83418024311491101</v>
      </c>
      <c r="U86" s="32"/>
      <c r="V86" s="35" t="s">
        <v>100</v>
      </c>
    </row>
    <row r="87" spans="1:22" x14ac:dyDescent="0.15">
      <c r="A87" s="35" t="s">
        <v>101</v>
      </c>
      <c r="B87" s="65"/>
      <c r="C87" s="66">
        <v>0.114988733</v>
      </c>
      <c r="D87" s="48">
        <v>7.85091801912189E-2</v>
      </c>
      <c r="E87" s="66">
        <v>8.3113469021309297E-2</v>
      </c>
      <c r="G87" s="66">
        <v>0.25683552488186701</v>
      </c>
      <c r="H87" s="41">
        <v>0.123654051</v>
      </c>
      <c r="I87" s="66">
        <v>0.22176022500000001</v>
      </c>
      <c r="J87" s="67"/>
      <c r="K87" s="67">
        <v>23.419991921169199</v>
      </c>
      <c r="L87" s="68">
        <v>6.01508591780257</v>
      </c>
      <c r="M87" s="2">
        <v>19.6009240725</v>
      </c>
      <c r="N87" s="2">
        <v>22.632226370000001</v>
      </c>
      <c r="O87" s="2">
        <v>26.317402402500001</v>
      </c>
      <c r="P87" s="33">
        <v>0</v>
      </c>
      <c r="Q87" s="34">
        <f t="shared" si="12"/>
        <v>0</v>
      </c>
      <c r="R87" s="2">
        <v>8.0100204860000002</v>
      </c>
      <c r="T87" s="33">
        <v>0.79955261917433196</v>
      </c>
      <c r="U87" s="32"/>
      <c r="V87" s="35" t="s">
        <v>101</v>
      </c>
    </row>
    <row r="88" spans="1:22" x14ac:dyDescent="0.15">
      <c r="A88" s="35" t="s">
        <v>102</v>
      </c>
      <c r="B88" s="65"/>
      <c r="C88" s="66">
        <v>0.202878586</v>
      </c>
      <c r="D88" s="48">
        <v>0.10646303751694799</v>
      </c>
      <c r="E88" s="66">
        <v>0.17119115297886001</v>
      </c>
      <c r="G88" s="66">
        <v>0.51257740631420001</v>
      </c>
      <c r="H88" s="41">
        <v>0.167957143</v>
      </c>
      <c r="I88" s="66">
        <v>0.483666233</v>
      </c>
      <c r="J88" s="67"/>
      <c r="K88" s="67">
        <v>1.7930300159758901</v>
      </c>
      <c r="L88" s="68">
        <v>0.919066675032433</v>
      </c>
      <c r="M88" s="2">
        <v>1.27845216725</v>
      </c>
      <c r="N88" s="2">
        <v>1.6665937735</v>
      </c>
      <c r="O88" s="2">
        <v>2.1593369872500001</v>
      </c>
      <c r="P88" s="33">
        <v>273</v>
      </c>
      <c r="Q88" s="34">
        <f t="shared" si="12"/>
        <v>4.0625000000000001E-2</v>
      </c>
      <c r="R88" s="2">
        <v>0.23624208299999999</v>
      </c>
      <c r="T88" s="33">
        <v>0.84334166653696996</v>
      </c>
      <c r="U88" s="32"/>
      <c r="V88" s="35" t="s">
        <v>102</v>
      </c>
    </row>
    <row r="89" spans="1:22" x14ac:dyDescent="0.15">
      <c r="A89" s="35" t="s">
        <v>103</v>
      </c>
      <c r="B89" s="65"/>
      <c r="C89" s="66">
        <v>0.51950953</v>
      </c>
      <c r="D89" s="48">
        <v>0.46373185895529501</v>
      </c>
      <c r="E89" s="66">
        <v>0.208581379851903</v>
      </c>
      <c r="G89" s="66">
        <v>0.76242032604866306</v>
      </c>
      <c r="H89" s="41">
        <v>0.53447246100000001</v>
      </c>
      <c r="I89" s="66">
        <v>0.52989228200000005</v>
      </c>
      <c r="J89" s="67"/>
      <c r="K89" s="67">
        <v>14.345478696805101</v>
      </c>
      <c r="L89" s="68">
        <v>10.937284545342299</v>
      </c>
      <c r="M89" s="2">
        <v>8.0712088457500002</v>
      </c>
      <c r="N89" s="2">
        <v>11.101345569999999</v>
      </c>
      <c r="O89" s="2">
        <v>16.194847504999998</v>
      </c>
      <c r="P89" s="33">
        <v>0</v>
      </c>
      <c r="Q89" s="34">
        <f t="shared" si="12"/>
        <v>0</v>
      </c>
      <c r="R89" s="2">
        <v>1.5444991960000001</v>
      </c>
      <c r="T89" s="33">
        <v>0.53570061760057297</v>
      </c>
      <c r="U89" s="32"/>
      <c r="V89" s="35" t="s">
        <v>103</v>
      </c>
    </row>
    <row r="90" spans="1:22" x14ac:dyDescent="0.15">
      <c r="A90" s="35" t="s">
        <v>104</v>
      </c>
      <c r="B90" s="65"/>
      <c r="C90" s="66">
        <v>0.21169747</v>
      </c>
      <c r="D90" s="48">
        <v>0.16740398344909499</v>
      </c>
      <c r="E90" s="66">
        <v>0.13228689120828699</v>
      </c>
      <c r="G90" s="66">
        <v>2.3627152051044602</v>
      </c>
      <c r="H90" s="41">
        <v>0.33378302100000001</v>
      </c>
      <c r="I90" s="66">
        <v>2.3422942230000001</v>
      </c>
      <c r="J90" s="67"/>
      <c r="K90" s="67">
        <v>1.25364715957649</v>
      </c>
      <c r="L90" s="68">
        <v>2.9620112057673902</v>
      </c>
      <c r="M90" s="2">
        <v>0.56764593775000005</v>
      </c>
      <c r="N90" s="2">
        <v>0.897967811</v>
      </c>
      <c r="O90" s="2">
        <v>1.416738088</v>
      </c>
      <c r="P90" s="33">
        <v>135</v>
      </c>
      <c r="Q90" s="34">
        <f t="shared" si="12"/>
        <v>2.0089285714285716E-2</v>
      </c>
      <c r="R90" s="2">
        <v>0.111447562</v>
      </c>
      <c r="T90" s="33">
        <v>0.99197197745098298</v>
      </c>
      <c r="U90" s="32"/>
      <c r="V90" s="35" t="s">
        <v>104</v>
      </c>
    </row>
    <row r="91" spans="1:22" x14ac:dyDescent="0.15">
      <c r="A91" s="35" t="s">
        <v>105</v>
      </c>
      <c r="B91" s="65"/>
      <c r="C91" s="66">
        <v>0.131560025</v>
      </c>
      <c r="D91" s="48">
        <v>0.10455749109849399</v>
      </c>
      <c r="E91" s="66">
        <v>7.9810100071861304E-2</v>
      </c>
      <c r="G91" s="66">
        <v>0.26309965898833798</v>
      </c>
      <c r="H91" s="41">
        <v>0.14548307499999999</v>
      </c>
      <c r="I91" s="66">
        <v>0.21716564999999999</v>
      </c>
      <c r="J91" s="67"/>
      <c r="K91" s="67">
        <v>72.449683600757396</v>
      </c>
      <c r="L91" s="68">
        <v>19.0614870491723</v>
      </c>
      <c r="M91" s="32">
        <v>60.350172607499999</v>
      </c>
      <c r="N91" s="2">
        <v>70.212801775000003</v>
      </c>
      <c r="O91" s="2">
        <v>82.248030810000003</v>
      </c>
      <c r="P91" s="33">
        <v>0</v>
      </c>
      <c r="Q91" s="34">
        <f t="shared" si="12"/>
        <v>0</v>
      </c>
      <c r="R91" s="2">
        <v>24.721074819999998</v>
      </c>
      <c r="T91" s="33">
        <v>0.74996124665908004</v>
      </c>
      <c r="U91" s="32"/>
      <c r="V91" s="35" t="s">
        <v>105</v>
      </c>
    </row>
    <row r="92" spans="1:22" x14ac:dyDescent="0.15">
      <c r="A92" s="35" t="s">
        <v>106</v>
      </c>
      <c r="B92" s="65"/>
      <c r="C92" s="66">
        <v>0.15350830100000001</v>
      </c>
      <c r="D92" s="48">
        <v>9.3837985964366794E-2</v>
      </c>
      <c r="E92" s="66">
        <v>0.122449154891033</v>
      </c>
      <c r="G92" s="66">
        <v>0.61611522910667604</v>
      </c>
      <c r="H92" s="41">
        <v>0.20846846299999999</v>
      </c>
      <c r="I92" s="66">
        <v>0.58024386800000005</v>
      </c>
      <c r="J92" s="67"/>
      <c r="K92" s="67">
        <v>3.8855801383970201</v>
      </c>
      <c r="L92" s="68">
        <v>2.3939650971808302</v>
      </c>
      <c r="M92" s="2">
        <v>2.39953473975</v>
      </c>
      <c r="N92" s="2">
        <v>3.5842548750000001</v>
      </c>
      <c r="O92" s="2">
        <v>4.9911906097500003</v>
      </c>
      <c r="P92" s="33">
        <v>386</v>
      </c>
      <c r="Q92" s="34">
        <f t="shared" si="12"/>
        <v>5.7440476190476188E-2</v>
      </c>
      <c r="R92" s="2">
        <v>0.29315117299999999</v>
      </c>
      <c r="T92" s="33">
        <v>0.93792169595209396</v>
      </c>
      <c r="U92" s="32"/>
      <c r="V92" s="35" t="s">
        <v>106</v>
      </c>
    </row>
    <row r="93" spans="1:22" x14ac:dyDescent="0.15">
      <c r="A93" s="35" t="s">
        <v>107</v>
      </c>
      <c r="B93" s="65"/>
      <c r="C93" s="66">
        <v>0.69660675299999997</v>
      </c>
      <c r="D93" s="48">
        <v>0.14626287356724399</v>
      </c>
      <c r="E93" s="66">
        <v>0.68017370830136303</v>
      </c>
      <c r="G93" s="66">
        <v>0.78985232500934199</v>
      </c>
      <c r="H93" s="41">
        <v>0.24092023900000001</v>
      </c>
      <c r="I93" s="66">
        <v>0.74956427599999997</v>
      </c>
      <c r="J93" s="67"/>
      <c r="K93" s="67">
        <v>26.736253169799301</v>
      </c>
      <c r="L93" s="68">
        <v>21.117691728204299</v>
      </c>
      <c r="M93" s="2">
        <v>13.589538727500001</v>
      </c>
      <c r="N93" s="2">
        <v>21.5612502</v>
      </c>
      <c r="O93" s="2">
        <v>34.362909977500003</v>
      </c>
      <c r="P93" s="33">
        <v>213</v>
      </c>
      <c r="Q93" s="34">
        <f t="shared" si="12"/>
        <v>3.169642857142857E-2</v>
      </c>
      <c r="R93" s="2">
        <v>1.9528344040000001</v>
      </c>
      <c r="T93" s="33">
        <v>0.22217202438073999</v>
      </c>
      <c r="U93" s="32"/>
      <c r="V93" s="35" t="s">
        <v>107</v>
      </c>
    </row>
    <row r="94" spans="1:22" x14ac:dyDescent="0.15">
      <c r="A94" s="35" t="s">
        <v>108</v>
      </c>
      <c r="B94" s="65"/>
      <c r="C94" s="66">
        <v>0.12839883999999999</v>
      </c>
      <c r="D94" s="48">
        <v>0.11001241336454801</v>
      </c>
      <c r="E94" s="66">
        <v>7.4665184066619303E-2</v>
      </c>
      <c r="G94" s="66">
        <v>0.65427777402623599</v>
      </c>
      <c r="H94" s="41">
        <v>0.231442492</v>
      </c>
      <c r="I94" s="66">
        <v>0.61255477400000002</v>
      </c>
      <c r="J94" s="67"/>
      <c r="K94" s="67">
        <v>7.9997661605888402</v>
      </c>
      <c r="L94" s="68">
        <v>5.23406919628047</v>
      </c>
      <c r="M94" s="2">
        <v>4.5241304897500001</v>
      </c>
      <c r="N94" s="2">
        <v>6.6374609250000001</v>
      </c>
      <c r="O94" s="2">
        <v>9.8692325742500007</v>
      </c>
      <c r="P94" s="33">
        <v>0</v>
      </c>
      <c r="Q94" s="34">
        <f t="shared" si="12"/>
        <v>0</v>
      </c>
      <c r="R94" s="2">
        <v>1.057442352</v>
      </c>
      <c r="T94" s="33">
        <v>0.96148784091099404</v>
      </c>
      <c r="U94" s="32"/>
      <c r="V94" s="35" t="s">
        <v>108</v>
      </c>
    </row>
    <row r="95" spans="1:22" x14ac:dyDescent="0.15">
      <c r="A95" s="35" t="s">
        <v>109</v>
      </c>
      <c r="B95" s="65"/>
      <c r="C95" s="66">
        <v>0.131573994</v>
      </c>
      <c r="D95" s="48">
        <v>0.10838426672672501</v>
      </c>
      <c r="E95" s="66">
        <v>6.8693790740635599E-2</v>
      </c>
      <c r="G95" s="66">
        <v>0.42325071595499603</v>
      </c>
      <c r="H95" s="41">
        <v>0.30443708800000002</v>
      </c>
      <c r="I95" s="66">
        <v>0.285348029</v>
      </c>
      <c r="J95" s="67"/>
      <c r="K95" s="67">
        <v>412.451727477747</v>
      </c>
      <c r="L95" s="68">
        <v>174.57048895183101</v>
      </c>
      <c r="M95" s="32">
        <v>282.51849612500001</v>
      </c>
      <c r="N95" s="2">
        <v>395.62508200000002</v>
      </c>
      <c r="O95" s="2">
        <v>517.79211602500004</v>
      </c>
      <c r="P95" s="33">
        <v>0</v>
      </c>
      <c r="Q95" s="34">
        <f t="shared" si="12"/>
        <v>0</v>
      </c>
      <c r="R95" s="2">
        <v>54.095677729999998</v>
      </c>
      <c r="T95" s="33">
        <v>0.90336271686131198</v>
      </c>
      <c r="U95" s="32"/>
      <c r="V95" s="35" t="s">
        <v>109</v>
      </c>
    </row>
    <row r="96" spans="1:22" x14ac:dyDescent="0.15">
      <c r="A96" s="35" t="s">
        <v>110</v>
      </c>
      <c r="B96" s="65"/>
      <c r="C96" s="66">
        <v>0.13798194699999999</v>
      </c>
      <c r="D96" s="48">
        <v>9.1408725932226098E-2</v>
      </c>
      <c r="E96" s="66">
        <v>9.7649883053337702E-2</v>
      </c>
      <c r="G96" s="66">
        <v>0.62287617213657898</v>
      </c>
      <c r="H96" s="41">
        <v>0.208958166</v>
      </c>
      <c r="I96" s="66">
        <v>0.58648712199999997</v>
      </c>
      <c r="J96" s="67"/>
      <c r="K96" s="67">
        <v>7.6616499142330401</v>
      </c>
      <c r="L96" s="68">
        <v>4.7722591708280202</v>
      </c>
      <c r="M96" s="2">
        <v>4.4318070365000004</v>
      </c>
      <c r="N96" s="2">
        <v>6.7020005530000004</v>
      </c>
      <c r="O96" s="2">
        <v>9.7539714327499993</v>
      </c>
      <c r="P96" s="33">
        <v>73</v>
      </c>
      <c r="Q96" s="34">
        <f t="shared" si="12"/>
        <v>1.0863095238095238E-2</v>
      </c>
      <c r="R96" s="2">
        <v>0.45526110800000003</v>
      </c>
      <c r="T96" s="33">
        <v>0.95092717017079298</v>
      </c>
      <c r="U96" s="32"/>
      <c r="V96" s="35" t="s">
        <v>110</v>
      </c>
    </row>
    <row r="97" spans="1:22" x14ac:dyDescent="0.15">
      <c r="A97" s="35" t="s">
        <v>111</v>
      </c>
      <c r="B97" s="65"/>
      <c r="C97" s="66">
        <v>0.191909205</v>
      </c>
      <c r="D97" s="48">
        <v>0.17051867850799199</v>
      </c>
      <c r="E97" s="66">
        <v>0.10661507558820101</v>
      </c>
      <c r="G97" s="66">
        <v>0.44022227758749999</v>
      </c>
      <c r="H97" s="41">
        <v>0.26119825800000002</v>
      </c>
      <c r="I97" s="66">
        <v>0.36195108199999998</v>
      </c>
      <c r="J97" s="67"/>
      <c r="K97" s="67">
        <v>5.7179745477311004</v>
      </c>
      <c r="L97" s="68">
        <v>2.51717977858954</v>
      </c>
      <c r="M97" s="2">
        <v>4.3774314707500004</v>
      </c>
      <c r="N97" s="2">
        <v>5.2221921235000002</v>
      </c>
      <c r="O97" s="2">
        <v>6.4045118875</v>
      </c>
      <c r="P97" s="33">
        <v>0</v>
      </c>
      <c r="Q97" s="34">
        <f t="shared" si="12"/>
        <v>0</v>
      </c>
      <c r="R97" s="2">
        <v>1.8616320230000001</v>
      </c>
      <c r="T97" s="33">
        <v>0.80995888110180203</v>
      </c>
      <c r="U97" s="32"/>
      <c r="V97" s="35" t="s">
        <v>111</v>
      </c>
    </row>
    <row r="98" spans="1:22" x14ac:dyDescent="0.15">
      <c r="A98" s="35" t="s">
        <v>112</v>
      </c>
      <c r="B98" s="65"/>
      <c r="C98" s="66">
        <v>0.15664402599999999</v>
      </c>
      <c r="D98" s="48">
        <v>0.10915654668373399</v>
      </c>
      <c r="E98" s="66">
        <v>0.11419765599607801</v>
      </c>
      <c r="G98" s="66">
        <v>0.309950855533841</v>
      </c>
      <c r="H98" s="41">
        <v>0.16770796700000001</v>
      </c>
      <c r="I98" s="66">
        <v>0.25878858799999999</v>
      </c>
      <c r="J98" s="67"/>
      <c r="K98" s="67">
        <v>32.5972884584911</v>
      </c>
      <c r="L98" s="68">
        <v>10.103557445792701</v>
      </c>
      <c r="M98" s="2">
        <v>25.4612773825</v>
      </c>
      <c r="N98" s="2">
        <v>31.323573069999998</v>
      </c>
      <c r="O98" s="2">
        <v>38.011633455000002</v>
      </c>
      <c r="P98" s="33">
        <v>0</v>
      </c>
      <c r="Q98" s="34">
        <f t="shared" si="12"/>
        <v>0</v>
      </c>
      <c r="R98" s="2">
        <v>8.5050068969999995</v>
      </c>
      <c r="T98" s="33">
        <v>0.74458759169760202</v>
      </c>
      <c r="U98" s="32"/>
      <c r="V98" s="35" t="s">
        <v>112</v>
      </c>
    </row>
    <row r="99" spans="1:22" x14ac:dyDescent="0.15">
      <c r="A99" s="35" t="s">
        <v>113</v>
      </c>
      <c r="B99" s="65"/>
      <c r="C99" s="66">
        <v>0.170684208</v>
      </c>
      <c r="D99" s="48">
        <v>0.14512591240820899</v>
      </c>
      <c r="E99" s="66">
        <v>9.8510849349661506E-2</v>
      </c>
      <c r="G99" s="66">
        <v>0.38856467710643899</v>
      </c>
      <c r="H99" s="41">
        <v>0.19640786499999999</v>
      </c>
      <c r="I99" s="66">
        <v>0.33626462499999998</v>
      </c>
      <c r="J99" s="67"/>
      <c r="K99" s="67">
        <v>7.7117780084108603</v>
      </c>
      <c r="L99" s="68">
        <v>2.9965245317546998</v>
      </c>
      <c r="M99" s="2">
        <v>5.4245836162499996</v>
      </c>
      <c r="N99" s="2">
        <v>7.3039800025000003</v>
      </c>
      <c r="O99" s="2">
        <v>9.5498644182499994</v>
      </c>
      <c r="P99" s="33">
        <v>0</v>
      </c>
      <c r="Q99" s="34">
        <f t="shared" si="12"/>
        <v>0</v>
      </c>
      <c r="R99" s="2">
        <v>0.78628079100000003</v>
      </c>
      <c r="T99" s="33">
        <v>0.80704321956916403</v>
      </c>
      <c r="U99" s="32"/>
      <c r="V99" s="35" t="s">
        <v>113</v>
      </c>
    </row>
    <row r="100" spans="1:22" x14ac:dyDescent="0.15">
      <c r="A100" s="35" t="s">
        <v>114</v>
      </c>
      <c r="B100" s="65"/>
      <c r="C100" s="66">
        <v>0.14606667100000001</v>
      </c>
      <c r="D100" s="48">
        <v>0.126643245186572</v>
      </c>
      <c r="E100" s="66">
        <v>7.3911506344189998E-2</v>
      </c>
      <c r="G100" s="66">
        <v>0.94165539306143198</v>
      </c>
      <c r="H100" s="41">
        <v>0.19228489800000001</v>
      </c>
      <c r="I100" s="66">
        <v>0.92239005900000004</v>
      </c>
      <c r="J100" s="67"/>
      <c r="K100" s="67">
        <v>251.967565787979</v>
      </c>
      <c r="L100" s="68">
        <v>237.26661720081199</v>
      </c>
      <c r="M100" s="32">
        <v>90.706758750000006</v>
      </c>
      <c r="N100" s="2">
        <v>187.26695910000001</v>
      </c>
      <c r="O100" s="2">
        <v>335.86503082500002</v>
      </c>
      <c r="P100" s="33">
        <v>3</v>
      </c>
      <c r="Q100" s="34">
        <f t="shared" si="12"/>
        <v>4.4642857142857141E-4</v>
      </c>
      <c r="R100" s="2">
        <v>3.0498204050000002</v>
      </c>
      <c r="T100" s="33">
        <v>0.97593874558716798</v>
      </c>
      <c r="U100" s="32"/>
      <c r="V100" s="35" t="s">
        <v>114</v>
      </c>
    </row>
    <row r="101" spans="1:22" x14ac:dyDescent="0.15">
      <c r="A101" s="35" t="s">
        <v>115</v>
      </c>
      <c r="B101" s="65"/>
      <c r="C101" s="66">
        <v>0.209943987</v>
      </c>
      <c r="D101" s="48">
        <v>0.19979345945777299</v>
      </c>
      <c r="E101" s="66">
        <v>7.7259536288978595E-2</v>
      </c>
      <c r="G101" s="66">
        <v>0.93256375258995905</v>
      </c>
      <c r="H101" s="41">
        <v>0.20906556100000001</v>
      </c>
      <c r="I101" s="66">
        <v>0.90782464299999999</v>
      </c>
      <c r="J101" s="67"/>
      <c r="K101" s="67">
        <v>42.986978344718899</v>
      </c>
      <c r="L101" s="68">
        <v>40.088097837654402</v>
      </c>
      <c r="M101" s="2">
        <v>16.20705972</v>
      </c>
      <c r="N101" s="2">
        <v>30.083947595000001</v>
      </c>
      <c r="O101" s="2">
        <v>56.030196429999997</v>
      </c>
      <c r="P101" s="33">
        <v>2</v>
      </c>
      <c r="Q101" s="34">
        <f t="shared" si="12"/>
        <v>2.9761904761904765E-4</v>
      </c>
      <c r="R101" s="2">
        <v>2.2750936679999998</v>
      </c>
      <c r="T101" s="33">
        <v>0.94931845820199401</v>
      </c>
      <c r="U101" s="32"/>
      <c r="V101" s="35" t="s">
        <v>115</v>
      </c>
    </row>
    <row r="102" spans="1:22" x14ac:dyDescent="0.15">
      <c r="A102" s="35" t="s">
        <v>116</v>
      </c>
      <c r="B102" s="65"/>
      <c r="C102" s="66">
        <v>0.22159445699999999</v>
      </c>
      <c r="D102" s="48">
        <v>0.18074875558455999</v>
      </c>
      <c r="E102" s="66">
        <v>0.129827173604177</v>
      </c>
      <c r="G102" s="66">
        <v>1.30122573130224</v>
      </c>
      <c r="H102" s="41">
        <v>0.242088943</v>
      </c>
      <c r="I102" s="66">
        <v>1.278858826</v>
      </c>
      <c r="J102" s="67"/>
      <c r="K102" s="67">
        <v>2.05147296502768</v>
      </c>
      <c r="L102" s="68">
        <v>2.6694294091649202</v>
      </c>
      <c r="M102" s="32">
        <v>0.96402284125000004</v>
      </c>
      <c r="N102" s="2">
        <v>1.3650975285</v>
      </c>
      <c r="O102" s="2">
        <v>2.1110107352499998</v>
      </c>
      <c r="P102" s="33">
        <v>1</v>
      </c>
      <c r="Q102" s="34">
        <f t="shared" si="12"/>
        <v>1.4880952380952382E-4</v>
      </c>
      <c r="R102" s="2">
        <v>0.12685537099999999</v>
      </c>
      <c r="T102" s="33">
        <v>0.97099903171810198</v>
      </c>
      <c r="U102" s="32"/>
      <c r="V102" s="35" t="s">
        <v>116</v>
      </c>
    </row>
    <row r="103" spans="1:22" x14ac:dyDescent="0.15">
      <c r="A103" s="35" t="s">
        <v>117</v>
      </c>
      <c r="B103" s="65"/>
      <c r="C103" s="66">
        <v>0.180034368</v>
      </c>
      <c r="D103" s="48">
        <v>0.10515361856182701</v>
      </c>
      <c r="E103" s="66">
        <v>0.14472469632972901</v>
      </c>
      <c r="G103" s="66">
        <v>0.76072372244888697</v>
      </c>
      <c r="H103" s="41">
        <v>0.27233457500000002</v>
      </c>
      <c r="I103" s="66">
        <v>0.710299554</v>
      </c>
      <c r="J103" s="67"/>
      <c r="K103" s="67">
        <v>1.1789717746877999</v>
      </c>
      <c r="L103" s="68">
        <v>0.89687179710267195</v>
      </c>
      <c r="M103" s="32">
        <v>0.70881096850000003</v>
      </c>
      <c r="N103" s="2">
        <v>0.97996607650000001</v>
      </c>
      <c r="O103" s="2">
        <v>1.3572896322500001</v>
      </c>
      <c r="P103" s="33">
        <v>20</v>
      </c>
      <c r="Q103" s="34">
        <f t="shared" si="12"/>
        <v>2.976190476190476E-3</v>
      </c>
      <c r="R103" s="2">
        <v>0.14382740599999999</v>
      </c>
      <c r="T103" s="33">
        <v>0.94399111633435195</v>
      </c>
      <c r="U103" s="32"/>
      <c r="V103" s="35" t="s">
        <v>117</v>
      </c>
    </row>
    <row r="104" spans="1:22" x14ac:dyDescent="0.15">
      <c r="A104" s="35" t="s">
        <v>118</v>
      </c>
      <c r="B104" s="65"/>
      <c r="C104" s="66">
        <v>0.118177274</v>
      </c>
      <c r="D104" s="48">
        <v>9.5737058479727494E-2</v>
      </c>
      <c r="E104" s="66">
        <v>7.0842315491462998E-2</v>
      </c>
      <c r="G104" s="66">
        <v>0.24941430812766799</v>
      </c>
      <c r="H104" s="41">
        <v>0.13452952900000001</v>
      </c>
      <c r="I104" s="66">
        <v>0.20992465799999999</v>
      </c>
      <c r="J104" s="67"/>
      <c r="K104" s="67">
        <v>53.114913182459802</v>
      </c>
      <c r="L104" s="68">
        <v>13.2476193226644</v>
      </c>
      <c r="M104" s="2">
        <v>43.783700857500001</v>
      </c>
      <c r="N104" s="2">
        <v>52.147656550000001</v>
      </c>
      <c r="O104" s="2">
        <v>61.109363690000002</v>
      </c>
      <c r="P104" s="33">
        <v>0</v>
      </c>
      <c r="Q104" s="34">
        <f t="shared" si="12"/>
        <v>0</v>
      </c>
      <c r="R104" s="2">
        <v>13.450560210000001</v>
      </c>
      <c r="T104" s="33">
        <v>0.77549542025152196</v>
      </c>
      <c r="U104" s="32"/>
      <c r="V104" s="35" t="s">
        <v>118</v>
      </c>
    </row>
    <row r="105" spans="1:22" x14ac:dyDescent="0.15">
      <c r="A105" s="35" t="s">
        <v>119</v>
      </c>
      <c r="B105" s="65"/>
      <c r="C105" s="66">
        <v>0.163265521</v>
      </c>
      <c r="D105" s="48">
        <v>0.15150003567550499</v>
      </c>
      <c r="E105" s="66">
        <v>5.6286637559226298E-2</v>
      </c>
      <c r="G105" s="66">
        <v>0.54915336617211197</v>
      </c>
      <c r="H105" s="41">
        <v>0.24120061300000001</v>
      </c>
      <c r="I105" s="66">
        <v>0.49120529099999999</v>
      </c>
      <c r="J105" s="67"/>
      <c r="K105" s="67">
        <v>439.199409990856</v>
      </c>
      <c r="L105" s="68">
        <v>241.18783441728399</v>
      </c>
      <c r="M105" s="2">
        <v>264.60830014999999</v>
      </c>
      <c r="N105" s="2">
        <v>399.41888145000001</v>
      </c>
      <c r="O105" s="2">
        <v>574.41752919999999</v>
      </c>
      <c r="P105" s="33">
        <v>0</v>
      </c>
      <c r="Q105" s="34">
        <f t="shared" si="12"/>
        <v>0</v>
      </c>
      <c r="R105" s="2">
        <v>1.053623741</v>
      </c>
      <c r="T105" s="33">
        <v>0.91161030007351396</v>
      </c>
      <c r="U105" s="32"/>
      <c r="V105" s="35" t="s">
        <v>119</v>
      </c>
    </row>
    <row r="106" spans="1:22" x14ac:dyDescent="0.15">
      <c r="A106" s="35" t="s">
        <v>120</v>
      </c>
      <c r="B106" s="65"/>
      <c r="C106" s="66">
        <v>0.12239196400000001</v>
      </c>
      <c r="D106" s="48">
        <v>9.1118863811538095E-2</v>
      </c>
      <c r="E106" s="66">
        <v>8.6517855709401098E-2</v>
      </c>
      <c r="G106" s="66">
        <v>1.1249751490097799</v>
      </c>
      <c r="H106" s="41">
        <v>0.20864176000000001</v>
      </c>
      <c r="I106" s="66">
        <v>1.106369194</v>
      </c>
      <c r="J106" s="67"/>
      <c r="K106" s="67">
        <v>13.679839009960601</v>
      </c>
      <c r="L106" s="68">
        <v>15.3894789286602</v>
      </c>
      <c r="M106" s="2">
        <v>3.0192064672500001</v>
      </c>
      <c r="N106" s="2">
        <v>9.0315973575000008</v>
      </c>
      <c r="O106" s="2">
        <v>19.27141924</v>
      </c>
      <c r="P106" s="33">
        <v>367</v>
      </c>
      <c r="Q106" s="34">
        <f t="shared" si="12"/>
        <v>5.4613095238095238E-2</v>
      </c>
      <c r="R106" s="2">
        <v>0.13819309799999999</v>
      </c>
      <c r="T106" s="33">
        <v>0.98816359142711496</v>
      </c>
      <c r="U106" s="32"/>
      <c r="V106" s="35" t="s">
        <v>120</v>
      </c>
    </row>
    <row r="107" spans="1:22" x14ac:dyDescent="0.15">
      <c r="A107" s="35" t="s">
        <v>121</v>
      </c>
      <c r="B107" s="65"/>
      <c r="C107" s="66">
        <v>0.16090971700000001</v>
      </c>
      <c r="D107" s="48">
        <v>0.108413329490107</v>
      </c>
      <c r="E107" s="66">
        <v>0.11281147085551201</v>
      </c>
      <c r="G107" s="66">
        <v>0.34538979265817299</v>
      </c>
      <c r="H107" s="41">
        <v>0.16413018600000001</v>
      </c>
      <c r="I107" s="66">
        <v>0.30250985800000002</v>
      </c>
      <c r="J107" s="67"/>
      <c r="K107" s="67">
        <v>32.020255308712599</v>
      </c>
      <c r="L107" s="68">
        <v>11.059469341938</v>
      </c>
      <c r="M107" s="2">
        <v>24.910910512499999</v>
      </c>
      <c r="N107" s="2">
        <v>30.051192650000001</v>
      </c>
      <c r="O107" s="2">
        <v>36.9249537225</v>
      </c>
      <c r="P107" s="33">
        <v>18</v>
      </c>
      <c r="Q107" s="34">
        <f t="shared" si="12"/>
        <v>2.6785714285714286E-3</v>
      </c>
      <c r="R107" s="2">
        <v>1.3545631119999999</v>
      </c>
      <c r="T107" s="33">
        <v>0.78295711898479503</v>
      </c>
      <c r="U107" s="32"/>
      <c r="V107" s="35" t="s">
        <v>121</v>
      </c>
    </row>
    <row r="108" spans="1:22" x14ac:dyDescent="0.15">
      <c r="A108" s="35" t="s">
        <v>122</v>
      </c>
      <c r="B108" s="65"/>
      <c r="C108" s="66">
        <v>0.47509058999999998</v>
      </c>
      <c r="D108" s="48">
        <v>0.27276971772182301</v>
      </c>
      <c r="E108" s="66">
        <v>0.38989415082525802</v>
      </c>
      <c r="G108" s="66">
        <v>0.52306428525860404</v>
      </c>
      <c r="H108" s="41">
        <v>0.223263515</v>
      </c>
      <c r="I108" s="66">
        <v>0.47197015799999997</v>
      </c>
      <c r="J108" s="67"/>
      <c r="K108" s="67">
        <v>1.66369130958869</v>
      </c>
      <c r="L108" s="68">
        <v>0.87021750574095902</v>
      </c>
      <c r="M108" s="2">
        <v>1.1734381407500001</v>
      </c>
      <c r="N108" s="2">
        <v>1.5544538809999999</v>
      </c>
      <c r="O108" s="2">
        <v>2.0336963319999999</v>
      </c>
      <c r="P108" s="33">
        <v>214</v>
      </c>
      <c r="Q108" s="34">
        <f t="shared" si="12"/>
        <v>3.1845238095238093E-2</v>
      </c>
      <c r="R108" s="2">
        <v>0.208839422</v>
      </c>
      <c r="T108" s="33">
        <v>0.17502132455118999</v>
      </c>
      <c r="U108" s="32"/>
      <c r="V108" s="35" t="s">
        <v>122</v>
      </c>
    </row>
    <row r="109" spans="1:22" x14ac:dyDescent="0.15">
      <c r="A109" s="35" t="s">
        <v>123</v>
      </c>
      <c r="B109" s="65"/>
      <c r="C109" s="66">
        <v>0.19371442</v>
      </c>
      <c r="D109" s="48">
        <v>0.126915069199039</v>
      </c>
      <c r="E109" s="66">
        <v>0.14577833115655101</v>
      </c>
      <c r="G109" s="66">
        <v>0.68642259220550605</v>
      </c>
      <c r="H109" s="41">
        <v>0.27431704200000001</v>
      </c>
      <c r="I109" s="66">
        <v>0.63312349700000004</v>
      </c>
      <c r="J109" s="67"/>
      <c r="K109" s="67">
        <v>2.4002505211096699</v>
      </c>
      <c r="L109" s="68">
        <v>1.64758618464272</v>
      </c>
      <c r="M109" s="2">
        <v>1.55580057025</v>
      </c>
      <c r="N109" s="2">
        <v>2.0713992999999999</v>
      </c>
      <c r="O109" s="2">
        <v>2.7440395127500001</v>
      </c>
      <c r="P109" s="33">
        <v>44</v>
      </c>
      <c r="Q109" s="34">
        <f t="shared" si="12"/>
        <v>6.5476190476190478E-3</v>
      </c>
      <c r="R109" s="2">
        <v>0.36842160800000001</v>
      </c>
      <c r="T109" s="33">
        <v>0.92035825552139505</v>
      </c>
      <c r="U109" s="32"/>
      <c r="V109" s="35" t="s">
        <v>123</v>
      </c>
    </row>
    <row r="110" spans="1:22" x14ac:dyDescent="0.15">
      <c r="A110" s="35" t="s">
        <v>124</v>
      </c>
      <c r="B110" s="65"/>
      <c r="C110" s="66">
        <v>0.130640848</v>
      </c>
      <c r="D110" s="48">
        <v>0.110532297732511</v>
      </c>
      <c r="E110" s="66">
        <v>6.9170494480416705E-2</v>
      </c>
      <c r="G110" s="66">
        <v>0.66932351730237605</v>
      </c>
      <c r="H110" s="41">
        <v>0.19685206699999999</v>
      </c>
      <c r="I110" s="66">
        <v>0.63963404899999998</v>
      </c>
      <c r="J110" s="67"/>
      <c r="K110" s="67">
        <v>56.4531277926516</v>
      </c>
      <c r="L110" s="68">
        <v>37.785406056898097</v>
      </c>
      <c r="M110" s="2">
        <v>30.805377074999999</v>
      </c>
      <c r="N110" s="2">
        <v>48.201266805000003</v>
      </c>
      <c r="O110" s="2">
        <v>71.845961529999997</v>
      </c>
      <c r="P110" s="33">
        <v>1</v>
      </c>
      <c r="Q110" s="34">
        <f t="shared" si="12"/>
        <v>1.4880952380952382E-4</v>
      </c>
      <c r="R110" s="2">
        <v>1.148123545</v>
      </c>
      <c r="T110" s="33">
        <v>0.961903435374864</v>
      </c>
      <c r="U110" s="32"/>
      <c r="V110" s="35" t="s">
        <v>124</v>
      </c>
    </row>
    <row r="111" spans="1:22" x14ac:dyDescent="0.15">
      <c r="A111" s="35" t="s">
        <v>125</v>
      </c>
      <c r="B111" s="65"/>
      <c r="C111" s="66">
        <v>0.213278365</v>
      </c>
      <c r="D111" s="48">
        <v>0.14631241698470501</v>
      </c>
      <c r="E111" s="66">
        <v>0.15631668927199599</v>
      </c>
      <c r="G111" s="66">
        <v>0.45098932014599902</v>
      </c>
      <c r="H111" s="41">
        <v>0.19346949699999999</v>
      </c>
      <c r="I111" s="66">
        <v>0.40805212899999999</v>
      </c>
      <c r="J111" s="67"/>
      <c r="K111" s="67">
        <v>20.450631005713401</v>
      </c>
      <c r="L111" s="68">
        <v>9.22301617382338</v>
      </c>
      <c r="M111" s="2">
        <v>14.8607953275</v>
      </c>
      <c r="N111" s="2">
        <v>19.527477505</v>
      </c>
      <c r="O111" s="2">
        <v>24.9364128725</v>
      </c>
      <c r="P111" s="33">
        <v>231</v>
      </c>
      <c r="Q111" s="34">
        <f t="shared" si="12"/>
        <v>3.4375000000000003E-2</v>
      </c>
      <c r="R111" s="2">
        <v>2.1601549690000001</v>
      </c>
      <c r="T111" s="33">
        <v>0.77635402348385696</v>
      </c>
      <c r="U111" s="32"/>
      <c r="V111" s="35" t="s">
        <v>125</v>
      </c>
    </row>
    <row r="112" spans="1:22" x14ac:dyDescent="0.15">
      <c r="A112" s="35" t="s">
        <v>126</v>
      </c>
      <c r="B112" s="65"/>
      <c r="C112" s="66">
        <v>0.21187932900000001</v>
      </c>
      <c r="D112" s="48">
        <v>0.13395458534138999</v>
      </c>
      <c r="E112" s="66">
        <v>0.169074899755426</v>
      </c>
      <c r="G112" s="66">
        <v>1.0439844428115901</v>
      </c>
      <c r="H112" s="41">
        <v>0.23477683399999999</v>
      </c>
      <c r="I112" s="66">
        <v>1.018177997</v>
      </c>
      <c r="J112" s="67"/>
      <c r="K112" s="67">
        <v>3.7787730245633901</v>
      </c>
      <c r="L112" s="68">
        <v>3.9449802505602798</v>
      </c>
      <c r="M112" s="2">
        <v>1.81153234225</v>
      </c>
      <c r="N112" s="2">
        <v>3.1150897805</v>
      </c>
      <c r="O112" s="2">
        <v>4.8094466284999999</v>
      </c>
      <c r="P112" s="33">
        <v>1106</v>
      </c>
      <c r="Q112" s="34">
        <f t="shared" si="12"/>
        <v>0.16458333333333333</v>
      </c>
      <c r="R112" s="2">
        <v>0.52849215699999996</v>
      </c>
      <c r="T112" s="33">
        <v>0.95881025310153301</v>
      </c>
      <c r="U112" s="32"/>
      <c r="V112" s="35" t="s">
        <v>126</v>
      </c>
    </row>
    <row r="113" spans="1:22" x14ac:dyDescent="0.15">
      <c r="A113" s="35" t="s">
        <v>127</v>
      </c>
      <c r="B113" s="65"/>
      <c r="C113" s="66">
        <v>3.6123368610000002</v>
      </c>
      <c r="D113" s="48">
        <v>0.77567230213542104</v>
      </c>
      <c r="E113" s="66">
        <v>3.5262753893028802</v>
      </c>
      <c r="G113" s="66">
        <v>1.0234787838036401</v>
      </c>
      <c r="H113" s="41">
        <v>0.36166939199999998</v>
      </c>
      <c r="I113" s="66">
        <v>0.95961682500000001</v>
      </c>
      <c r="J113" s="67"/>
      <c r="K113" s="67">
        <v>2.85505776036086</v>
      </c>
      <c r="L113" s="68">
        <v>2.9220910442632899</v>
      </c>
      <c r="M113" s="2">
        <v>0.34046810900000002</v>
      </c>
      <c r="N113" s="2">
        <v>2.5303732270000001</v>
      </c>
      <c r="O113" s="2">
        <v>4.3008187084999996</v>
      </c>
      <c r="P113" s="33">
        <v>2530</v>
      </c>
      <c r="Q113" s="34">
        <f t="shared" si="12"/>
        <v>0.37648809523809523</v>
      </c>
      <c r="R113" s="2">
        <v>0.68093621800000004</v>
      </c>
      <c r="T113" s="33">
        <v>-11.4571529505772</v>
      </c>
      <c r="U113" s="32"/>
      <c r="V113" s="35" t="s">
        <v>127</v>
      </c>
    </row>
    <row r="114" spans="1:22" x14ac:dyDescent="0.15">
      <c r="A114" s="35" t="s">
        <v>128</v>
      </c>
      <c r="B114" s="65"/>
      <c r="C114" s="66">
        <v>0.14282123699999999</v>
      </c>
      <c r="D114" s="48">
        <v>9.6521373819739506E-2</v>
      </c>
      <c r="E114" s="66">
        <v>0.104400102911489</v>
      </c>
      <c r="G114" s="66">
        <v>0.33577337028474002</v>
      </c>
      <c r="H114" s="41">
        <v>0.12201466599999999</v>
      </c>
      <c r="I114" s="66">
        <v>0.31133596699999999</v>
      </c>
      <c r="J114" s="67"/>
      <c r="K114" s="67">
        <v>4.8801780857943404</v>
      </c>
      <c r="L114" s="68">
        <v>1.6386338434569001</v>
      </c>
      <c r="M114" s="32">
        <v>3.7372629000000002</v>
      </c>
      <c r="N114" s="32">
        <v>4.6900297609999999</v>
      </c>
      <c r="O114" s="2">
        <v>5.8161017800000003</v>
      </c>
      <c r="P114" s="33">
        <v>2</v>
      </c>
      <c r="Q114" s="34">
        <f t="shared" si="12"/>
        <v>2.9761904761904765E-4</v>
      </c>
      <c r="R114" s="2">
        <v>0.36077071900000002</v>
      </c>
      <c r="T114" s="33">
        <v>0.81907729023912401</v>
      </c>
      <c r="U114" s="32"/>
      <c r="V114" s="35" t="s">
        <v>128</v>
      </c>
    </row>
    <row r="115" spans="1:22" x14ac:dyDescent="0.15">
      <c r="A115" s="35" t="s">
        <v>129</v>
      </c>
      <c r="B115" s="65"/>
      <c r="C115" s="66">
        <v>7.9294039600000001</v>
      </c>
      <c r="D115" s="48">
        <v>1.39465799859141</v>
      </c>
      <c r="E115" s="66">
        <v>7.8083276593404403</v>
      </c>
      <c r="G115" s="66">
        <v>0.74302100137982696</v>
      </c>
      <c r="H115" s="41">
        <v>0.25018889599999999</v>
      </c>
      <c r="I115" s="66">
        <v>0.70290363700000003</v>
      </c>
      <c r="J115" s="67"/>
      <c r="K115" s="67">
        <v>0.32223457539434502</v>
      </c>
      <c r="L115" s="68">
        <v>0.23942705688870999</v>
      </c>
      <c r="M115" s="2">
        <v>0.18206832375000001</v>
      </c>
      <c r="N115" s="2">
        <v>0.29991972249999999</v>
      </c>
      <c r="O115" s="2">
        <v>0.43883280099999999</v>
      </c>
      <c r="P115" s="33">
        <v>1334</v>
      </c>
      <c r="Q115" s="34">
        <f t="shared" si="12"/>
        <v>0.19851190476190475</v>
      </c>
      <c r="R115" s="2">
        <v>4.5266129000000002E-2</v>
      </c>
      <c r="T115" s="33">
        <v>-112.888247016731</v>
      </c>
      <c r="U115" s="32"/>
      <c r="V115" s="35" t="s">
        <v>129</v>
      </c>
    </row>
    <row r="116" spans="1:22" x14ac:dyDescent="0.15">
      <c r="A116" s="35" t="s">
        <v>130</v>
      </c>
      <c r="B116" s="65"/>
      <c r="C116" s="66">
        <v>0.15995094400000001</v>
      </c>
      <c r="D116" s="48">
        <v>0.105380448695577</v>
      </c>
      <c r="E116" s="66">
        <v>0.11740090963302199</v>
      </c>
      <c r="G116" s="66">
        <v>0.62181108330972001</v>
      </c>
      <c r="H116" s="41">
        <v>0.161766031</v>
      </c>
      <c r="I116" s="66">
        <v>0.59952786499999999</v>
      </c>
      <c r="J116" s="67"/>
      <c r="K116" s="67">
        <v>2.1045159372319899</v>
      </c>
      <c r="L116" s="68">
        <v>1.3086113347727999</v>
      </c>
      <c r="M116" s="2">
        <v>1.264653765</v>
      </c>
      <c r="N116" s="2">
        <v>1.803371149</v>
      </c>
      <c r="O116" s="2">
        <v>2.5946200660000001</v>
      </c>
      <c r="P116" s="33">
        <v>58</v>
      </c>
      <c r="Q116" s="34">
        <f t="shared" si="12"/>
        <v>8.6309523809523815E-3</v>
      </c>
      <c r="R116" s="2">
        <v>0.26707589799999998</v>
      </c>
      <c r="T116" s="33">
        <v>0.933830676311177</v>
      </c>
      <c r="U116" s="32"/>
      <c r="V116" s="35" t="s">
        <v>130</v>
      </c>
    </row>
    <row r="117" spans="1:22" x14ac:dyDescent="0.15">
      <c r="A117" s="35" t="s">
        <v>131</v>
      </c>
      <c r="B117" s="65"/>
      <c r="C117" s="66">
        <v>0.69087829199999995</v>
      </c>
      <c r="D117" s="48">
        <v>0.24283655850657701</v>
      </c>
      <c r="E117" s="66">
        <v>0.64775580783115205</v>
      </c>
      <c r="G117" s="66">
        <v>1.2451392428339301</v>
      </c>
      <c r="H117" s="41">
        <v>0.143926419</v>
      </c>
      <c r="I117" s="66">
        <v>1.237102395</v>
      </c>
      <c r="J117" s="67"/>
      <c r="K117" s="67">
        <v>2.64216868755104</v>
      </c>
      <c r="L117" s="68">
        <v>3.2898679190568201</v>
      </c>
      <c r="M117" s="2">
        <v>1.8169508525</v>
      </c>
      <c r="N117" s="2">
        <v>2.4314510144999999</v>
      </c>
      <c r="O117" s="2">
        <v>3.179271602</v>
      </c>
      <c r="P117" s="33">
        <v>549</v>
      </c>
      <c r="Q117" s="34">
        <f t="shared" si="12"/>
        <v>8.1696428571428573E-2</v>
      </c>
      <c r="R117" s="2">
        <v>0.412004282</v>
      </c>
      <c r="T117" s="33">
        <v>0.69213008453327896</v>
      </c>
      <c r="U117" s="32"/>
      <c r="V117" s="35" t="s">
        <v>131</v>
      </c>
    </row>
    <row r="118" spans="1:22" x14ac:dyDescent="0.15">
      <c r="A118" s="35" t="s">
        <v>132</v>
      </c>
      <c r="B118" s="65"/>
      <c r="C118" s="66">
        <v>0.14764897599999999</v>
      </c>
      <c r="D118" s="48">
        <v>9.7314036561160805E-2</v>
      </c>
      <c r="E118" s="66">
        <v>0.11298384367012</v>
      </c>
      <c r="G118" s="66">
        <v>0.55435024969097102</v>
      </c>
      <c r="H118" s="41">
        <v>0.19326515999999999</v>
      </c>
      <c r="I118" s="66">
        <v>0.52065836300000001</v>
      </c>
      <c r="J118" s="67"/>
      <c r="K118" s="67">
        <v>4.4200522401307998</v>
      </c>
      <c r="L118" s="68">
        <v>2.45025706296365</v>
      </c>
      <c r="M118" s="32">
        <v>2.86575793475</v>
      </c>
      <c r="N118" s="2">
        <v>3.8642707005000001</v>
      </c>
      <c r="O118" s="2">
        <v>5.3077311089999997</v>
      </c>
      <c r="P118" s="33">
        <v>32</v>
      </c>
      <c r="Q118" s="34">
        <f t="shared" si="12"/>
        <v>4.7619047619047623E-3</v>
      </c>
      <c r="R118" s="2">
        <v>0.825954733</v>
      </c>
      <c r="T118" s="33">
        <v>0.92905980430542101</v>
      </c>
      <c r="U118" s="32"/>
      <c r="V118" s="35" t="s">
        <v>132</v>
      </c>
    </row>
    <row r="119" spans="1:22" x14ac:dyDescent="0.15">
      <c r="A119" s="27" t="s">
        <v>133</v>
      </c>
      <c r="B119" s="69"/>
      <c r="C119" s="70">
        <v>0.20517095599999999</v>
      </c>
      <c r="D119" s="44">
        <v>0.17227274902703901</v>
      </c>
      <c r="E119" s="70">
        <v>0.12010237067416001</v>
      </c>
      <c r="F119" s="38"/>
      <c r="G119" s="70">
        <v>0.94407224470568196</v>
      </c>
      <c r="H119" s="72">
        <v>0.23229629900000001</v>
      </c>
      <c r="I119" s="70">
        <v>0.91540559600000004</v>
      </c>
      <c r="J119" s="24"/>
      <c r="K119" s="24">
        <v>22.904884593173801</v>
      </c>
      <c r="L119" s="71">
        <v>21.623865812602201</v>
      </c>
      <c r="M119" s="5">
        <v>11.893081945</v>
      </c>
      <c r="N119" s="5">
        <v>17.660396165000002</v>
      </c>
      <c r="O119" s="5">
        <v>27.0218934</v>
      </c>
      <c r="P119" s="33">
        <v>185</v>
      </c>
      <c r="Q119" s="34">
        <f t="shared" si="12"/>
        <v>2.7529761904761904E-2</v>
      </c>
      <c r="R119" s="5">
        <v>0.978889393</v>
      </c>
      <c r="S119" s="5"/>
      <c r="T119" s="39">
        <v>0.95276963471309495</v>
      </c>
      <c r="U119" s="25"/>
      <c r="V119" s="27" t="s">
        <v>133</v>
      </c>
    </row>
    <row r="120" spans="1:22" x14ac:dyDescent="0.15">
      <c r="A120" s="4" t="s">
        <v>134</v>
      </c>
      <c r="C120" s="29">
        <v>0.218773469</v>
      </c>
      <c r="D120" s="41">
        <v>0.15256904952545</v>
      </c>
      <c r="E120" s="41">
        <v>0.16113279033660299</v>
      </c>
      <c r="G120" s="41">
        <v>0.354111800127972</v>
      </c>
      <c r="H120" s="41">
        <v>0.20561736999999999</v>
      </c>
      <c r="I120" s="41">
        <v>0.29013140999999998</v>
      </c>
      <c r="K120" s="3">
        <v>3.3189397080706802</v>
      </c>
      <c r="L120" s="73">
        <v>1.1752757145411199</v>
      </c>
      <c r="M120" s="2">
        <v>2.4925449052499999</v>
      </c>
      <c r="N120" s="2">
        <v>3.1723303215</v>
      </c>
      <c r="O120" s="2">
        <v>3.9395100675000001</v>
      </c>
      <c r="P120" s="33">
        <v>0</v>
      </c>
      <c r="Q120" s="34">
        <f t="shared" si="12"/>
        <v>0</v>
      </c>
      <c r="R120" s="2">
        <v>0.825468074</v>
      </c>
      <c r="T120" s="33">
        <v>0.61831199662629599</v>
      </c>
      <c r="V120" s="4" t="s">
        <v>134</v>
      </c>
    </row>
    <row r="121" spans="1:22" x14ac:dyDescent="0.15">
      <c r="A121" s="4" t="s">
        <v>135</v>
      </c>
      <c r="C121" s="29">
        <v>0.18972203500000001</v>
      </c>
      <c r="D121" s="41">
        <v>0.130460077433457</v>
      </c>
      <c r="E121" s="41">
        <v>0.137750114251736</v>
      </c>
      <c r="G121" s="41">
        <v>0.38917816472095601</v>
      </c>
      <c r="H121" s="41">
        <v>0.16740671900000001</v>
      </c>
      <c r="I121" s="41">
        <v>0.35188091700000002</v>
      </c>
      <c r="K121" s="3">
        <v>4.9746765239610102</v>
      </c>
      <c r="L121" s="73">
        <v>1.9360354796755701</v>
      </c>
      <c r="M121" s="2">
        <v>3.6999708037499999</v>
      </c>
      <c r="N121" s="2">
        <v>4.6647594975000004</v>
      </c>
      <c r="O121" s="2">
        <v>5.8954802549999998</v>
      </c>
      <c r="P121" s="33">
        <v>36</v>
      </c>
      <c r="Q121" s="34">
        <f t="shared" si="12"/>
        <v>5.3571428571428572E-3</v>
      </c>
      <c r="R121" s="2">
        <v>1.1005831290000001</v>
      </c>
      <c r="T121" s="33">
        <v>0.76234956388108299</v>
      </c>
      <c r="V121" s="4" t="s">
        <v>135</v>
      </c>
    </row>
    <row r="122" spans="1:22" x14ac:dyDescent="0.15">
      <c r="A122" s="4" t="s">
        <v>136</v>
      </c>
      <c r="C122" s="29">
        <v>0.26793830200000002</v>
      </c>
      <c r="D122" s="41">
        <v>0.18933678754578601</v>
      </c>
      <c r="E122" s="41">
        <v>0.188944204320287</v>
      </c>
      <c r="G122" s="41">
        <v>0.42323397468816398</v>
      </c>
      <c r="H122" s="41">
        <v>0.19238867500000001</v>
      </c>
      <c r="I122" s="41">
        <v>0.37706311399999998</v>
      </c>
      <c r="K122" s="3">
        <v>3.2241453638086299</v>
      </c>
      <c r="L122" s="73">
        <v>1.36456785729714</v>
      </c>
      <c r="M122" s="2">
        <v>2.3656212375000001</v>
      </c>
      <c r="N122" s="2">
        <v>2.9932688564999999</v>
      </c>
      <c r="O122" s="2">
        <v>3.7945416857500001</v>
      </c>
      <c r="P122" s="33">
        <v>65</v>
      </c>
      <c r="Q122" s="34">
        <f t="shared" si="12"/>
        <v>9.6726190476190479E-3</v>
      </c>
      <c r="R122" s="2">
        <v>0.91115394800000005</v>
      </c>
      <c r="T122" s="33">
        <v>0.59921768081229898</v>
      </c>
      <c r="V122" s="4" t="s">
        <v>136</v>
      </c>
    </row>
    <row r="123" spans="1:22" x14ac:dyDescent="0.15">
      <c r="A123" s="4" t="s">
        <v>137</v>
      </c>
      <c r="C123" s="29">
        <v>0.1633125</v>
      </c>
      <c r="D123" s="41">
        <v>0.13146195251885001</v>
      </c>
      <c r="E123" s="41">
        <v>0.10572692816578901</v>
      </c>
      <c r="G123" s="41">
        <v>0.69076830008954504</v>
      </c>
      <c r="H123" s="41">
        <v>0.19779924900000001</v>
      </c>
      <c r="I123" s="41">
        <v>0.66242248500000001</v>
      </c>
      <c r="K123" s="3">
        <v>2.9296828857882402</v>
      </c>
      <c r="L123" s="73">
        <v>2.0237320668173799</v>
      </c>
      <c r="M123" s="2">
        <v>1.65848431025</v>
      </c>
      <c r="N123" s="2">
        <v>2.4179859705000002</v>
      </c>
      <c r="O123" s="2">
        <v>3.5576679745000002</v>
      </c>
      <c r="P123" s="33">
        <v>5</v>
      </c>
      <c r="Q123" s="34">
        <f t="shared" si="12"/>
        <v>7.4404761904761901E-4</v>
      </c>
      <c r="R123" s="2">
        <v>0.38058414600000001</v>
      </c>
      <c r="T123" s="33">
        <v>0.94410485887481499</v>
      </c>
      <c r="V123" s="4" t="s">
        <v>137</v>
      </c>
    </row>
    <row r="124" spans="1:22" x14ac:dyDescent="0.15">
      <c r="A124" s="74" t="s">
        <v>138</v>
      </c>
      <c r="B124" s="5"/>
      <c r="C124" s="75">
        <v>0.33372399200000002</v>
      </c>
      <c r="D124" s="72">
        <v>0.130074725130884</v>
      </c>
      <c r="E124" s="72">
        <v>0.30708537750977399</v>
      </c>
      <c r="G124" s="72">
        <v>1.1894215031094799</v>
      </c>
      <c r="H124" s="41">
        <v>0.26967191499999998</v>
      </c>
      <c r="I124" s="72">
        <v>1.1593806870000001</v>
      </c>
      <c r="J124" s="38"/>
      <c r="K124" s="38">
        <v>2.66061138268973</v>
      </c>
      <c r="L124" s="76">
        <v>3.1645883899890199</v>
      </c>
      <c r="M124" s="5">
        <v>0.41866771549999998</v>
      </c>
      <c r="N124" s="5">
        <v>1.9314645385</v>
      </c>
      <c r="O124" s="5">
        <v>3.5249117915000001</v>
      </c>
      <c r="P124" s="33">
        <v>1703</v>
      </c>
      <c r="Q124" s="34">
        <f t="shared" si="12"/>
        <v>0.25342261904761904</v>
      </c>
      <c r="R124" s="5">
        <v>0.197858334</v>
      </c>
      <c r="S124" s="5"/>
      <c r="T124" s="33">
        <v>0.92127670062124001</v>
      </c>
      <c r="U124" s="5"/>
      <c r="V124" s="74" t="s">
        <v>138</v>
      </c>
    </row>
    <row r="125" spans="1:22" x14ac:dyDescent="0.15">
      <c r="A125" s="4" t="s">
        <v>139</v>
      </c>
      <c r="C125" s="29">
        <v>4.8336142149999999</v>
      </c>
      <c r="D125" s="41">
        <v>1.05402005017406</v>
      </c>
      <c r="E125" s="41">
        <v>4.7188105232515802</v>
      </c>
      <c r="G125" s="41">
        <v>0.91287280106652002</v>
      </c>
      <c r="H125" s="41">
        <v>0.40831419600000002</v>
      </c>
      <c r="I125" s="41">
        <v>0.81784104599999996</v>
      </c>
      <c r="K125" s="3">
        <v>0.77632757379508899</v>
      </c>
      <c r="L125" s="73">
        <v>0.70868832683549898</v>
      </c>
      <c r="M125" s="2">
        <v>8.4723573999999996E-2</v>
      </c>
      <c r="N125" s="2">
        <v>0.76462144200000004</v>
      </c>
      <c r="O125" s="2">
        <v>1.2061260172499999</v>
      </c>
      <c r="P125" s="33">
        <v>2647</v>
      </c>
      <c r="Q125" s="34">
        <f t="shared" si="12"/>
        <v>0.39389880952380951</v>
      </c>
      <c r="R125" s="2">
        <v>0.16944714799999999</v>
      </c>
      <c r="T125" s="33">
        <v>-27.0364766717267</v>
      </c>
      <c r="V125" s="4" t="s">
        <v>139</v>
      </c>
    </row>
    <row r="126" spans="1:22" x14ac:dyDescent="0.15">
      <c r="A126" s="4" t="s">
        <v>140</v>
      </c>
      <c r="C126" s="29">
        <v>0.14347342199999999</v>
      </c>
      <c r="D126" s="41">
        <v>9.8011598446823597E-2</v>
      </c>
      <c r="E126" s="41">
        <v>0.106235774748691</v>
      </c>
      <c r="G126" s="41">
        <v>0.36467923613411701</v>
      </c>
      <c r="H126" s="41">
        <v>0.14559746500000001</v>
      </c>
      <c r="I126" s="41">
        <v>0.33534689600000001</v>
      </c>
      <c r="K126" s="3">
        <v>2.9467386655355701</v>
      </c>
      <c r="L126" s="73">
        <v>1.07461440563438</v>
      </c>
      <c r="M126" s="2">
        <v>2.1881629875000002</v>
      </c>
      <c r="N126" s="2">
        <v>2.7752334195000001</v>
      </c>
      <c r="O126" s="2">
        <v>3.5023738507500002</v>
      </c>
      <c r="P126" s="33">
        <v>1</v>
      </c>
      <c r="Q126" s="34">
        <f t="shared" si="12"/>
        <v>1.4880952380952382E-4</v>
      </c>
      <c r="R126" s="2">
        <v>0.76488995000000004</v>
      </c>
      <c r="T126" s="33">
        <v>0.84521786132986299</v>
      </c>
      <c r="V126" s="4" t="s">
        <v>140</v>
      </c>
    </row>
    <row r="127" spans="1:22" x14ac:dyDescent="0.15">
      <c r="A127" s="4" t="s">
        <v>141</v>
      </c>
      <c r="C127" s="29">
        <v>6.4321390020000004</v>
      </c>
      <c r="D127" s="41">
        <v>0.71552070237646204</v>
      </c>
      <c r="E127" s="41">
        <v>6.39304758573466</v>
      </c>
      <c r="G127" s="41">
        <v>6.71174902594126</v>
      </c>
      <c r="H127" s="41">
        <v>0.16132191500000001</v>
      </c>
      <c r="I127" s="41">
        <v>6.7098468110000002</v>
      </c>
      <c r="K127" s="3">
        <v>2.5606271585805098</v>
      </c>
      <c r="L127" s="73">
        <v>17.1862868374015</v>
      </c>
      <c r="M127" s="2">
        <v>0.35676919600000001</v>
      </c>
      <c r="N127" s="2">
        <v>0.66033201949999998</v>
      </c>
      <c r="O127" s="2">
        <v>1.1955318102500001</v>
      </c>
      <c r="P127" s="33">
        <v>1097</v>
      </c>
      <c r="Q127" s="34">
        <f t="shared" si="12"/>
        <v>0.16324404761904762</v>
      </c>
      <c r="R127" s="2">
        <v>9.7367863999999998E-2</v>
      </c>
      <c r="T127" s="33">
        <v>8.1584032911864002E-2</v>
      </c>
      <c r="V127" s="4" t="s">
        <v>141</v>
      </c>
    </row>
    <row r="128" spans="1:22" x14ac:dyDescent="0.15">
      <c r="A128" s="4" t="s">
        <v>142</v>
      </c>
      <c r="C128" s="29">
        <v>0.14433441499999999</v>
      </c>
      <c r="D128" s="41">
        <v>0.119407729887793</v>
      </c>
      <c r="E128" s="41">
        <v>9.3830913175512204E-2</v>
      </c>
      <c r="G128" s="41">
        <v>0.35821638661868799</v>
      </c>
      <c r="H128" s="41">
        <v>0.19041449399999999</v>
      </c>
      <c r="I128" s="41">
        <v>0.30839128900000001</v>
      </c>
      <c r="K128" s="3">
        <v>63.445885505998703</v>
      </c>
      <c r="L128" s="73">
        <v>22.727355851781802</v>
      </c>
      <c r="M128" s="2">
        <v>47.685605547500003</v>
      </c>
      <c r="N128" s="2">
        <v>60.977629514999997</v>
      </c>
      <c r="O128" s="2">
        <v>76.403204200000005</v>
      </c>
      <c r="P128" s="33">
        <v>41</v>
      </c>
      <c r="Q128" s="34">
        <f t="shared" si="12"/>
        <v>6.1011904761904762E-3</v>
      </c>
      <c r="R128" s="2">
        <v>7.6958287629999997</v>
      </c>
      <c r="T128" s="33">
        <v>0.83765127099069403</v>
      </c>
      <c r="V128" s="4" t="s">
        <v>142</v>
      </c>
    </row>
    <row r="129" spans="1:22" x14ac:dyDescent="0.15">
      <c r="A129" s="4" t="s">
        <v>143</v>
      </c>
      <c r="C129" s="29">
        <v>0.19564488299999999</v>
      </c>
      <c r="D129" s="41">
        <v>0.15461380403994099</v>
      </c>
      <c r="E129" s="41">
        <v>0.127389519331293</v>
      </c>
      <c r="G129" s="41">
        <v>0.35354042358384002</v>
      </c>
      <c r="H129" s="41">
        <v>0.17120160300000001</v>
      </c>
      <c r="I129" s="41">
        <v>0.31211735200000001</v>
      </c>
      <c r="K129" s="3">
        <v>4.46147414193854</v>
      </c>
      <c r="L129" s="73">
        <v>1.5773114579492999</v>
      </c>
      <c r="M129" s="2">
        <v>3.3667191007500001</v>
      </c>
      <c r="N129" s="2">
        <v>4.2501422739999999</v>
      </c>
      <c r="O129" s="2">
        <v>5.3304155587500004</v>
      </c>
      <c r="P129" s="33">
        <v>11</v>
      </c>
      <c r="Q129" s="34">
        <f t="shared" si="12"/>
        <v>1.6369047619047619E-3</v>
      </c>
      <c r="R129" s="2">
        <v>0.45317059999999998</v>
      </c>
      <c r="T129" s="33">
        <v>0.69376217557389597</v>
      </c>
      <c r="V129" s="4" t="s">
        <v>143</v>
      </c>
    </row>
    <row r="130" spans="1:22" x14ac:dyDescent="0.15">
      <c r="A130" s="4" t="s">
        <v>144</v>
      </c>
      <c r="C130" s="29">
        <v>0.164816183</v>
      </c>
      <c r="D130" s="41">
        <v>0.114540933454979</v>
      </c>
      <c r="E130" s="41">
        <v>0.115905306305306</v>
      </c>
      <c r="G130" s="41">
        <v>0.48947763339732497</v>
      </c>
      <c r="H130" s="41">
        <v>0.14346104800000001</v>
      </c>
      <c r="I130" s="41">
        <v>0.46949960499999999</v>
      </c>
      <c r="K130" s="3">
        <v>5.1092741732303599</v>
      </c>
      <c r="L130" s="73">
        <v>2.5008754306908698</v>
      </c>
      <c r="M130" s="2">
        <v>3.9436218692499998</v>
      </c>
      <c r="N130" s="2">
        <v>4.7558447595000004</v>
      </c>
      <c r="O130" s="2">
        <v>5.7387902297500002</v>
      </c>
      <c r="P130" s="33">
        <v>2</v>
      </c>
      <c r="Q130" s="34">
        <f t="shared" si="12"/>
        <v>2.9761904761904765E-4</v>
      </c>
      <c r="R130" s="2">
        <v>1.24785301</v>
      </c>
      <c r="T130" s="33">
        <v>0.88662063979157901</v>
      </c>
      <c r="V130" s="4" t="s">
        <v>144</v>
      </c>
    </row>
    <row r="131" spans="1:22" x14ac:dyDescent="0.15">
      <c r="A131" s="4" t="s">
        <v>145</v>
      </c>
      <c r="C131" s="29">
        <v>0.14039237500000001</v>
      </c>
      <c r="D131" s="41">
        <v>9.5024031498040798E-2</v>
      </c>
      <c r="E131" s="41">
        <v>0.104587777601761</v>
      </c>
      <c r="G131" s="41">
        <v>1.00066998706804</v>
      </c>
      <c r="H131" s="41">
        <v>0.189568616</v>
      </c>
      <c r="I131" s="41">
        <v>0.98324167299999998</v>
      </c>
      <c r="K131" s="3">
        <v>3.0216537895067002</v>
      </c>
      <c r="L131" s="73">
        <v>3.0236782584697601</v>
      </c>
      <c r="M131" s="2">
        <v>1.7591830697499999</v>
      </c>
      <c r="N131" s="2">
        <v>2.5475393875000001</v>
      </c>
      <c r="O131" s="2">
        <v>3.5598809897499999</v>
      </c>
      <c r="P131" s="33">
        <v>50</v>
      </c>
      <c r="Q131" s="34">
        <f t="shared" si="12"/>
        <v>7.4404761904761901E-3</v>
      </c>
      <c r="R131" s="2">
        <v>0.206454265</v>
      </c>
      <c r="T131" s="33">
        <v>0.98031636547661105</v>
      </c>
      <c r="V131" s="4" t="s">
        <v>145</v>
      </c>
    </row>
    <row r="132" spans="1:22" x14ac:dyDescent="0.15">
      <c r="A132" s="4" t="s">
        <v>146</v>
      </c>
      <c r="C132" s="29">
        <v>0.443672699</v>
      </c>
      <c r="D132" s="41">
        <v>0.30317182818112398</v>
      </c>
      <c r="E132" s="41">
        <v>0.33156879624642999</v>
      </c>
      <c r="G132" s="41">
        <v>2.2657655228496401</v>
      </c>
      <c r="H132" s="41">
        <v>1.5158829250000001</v>
      </c>
      <c r="I132" s="41">
        <v>1.740316974</v>
      </c>
      <c r="K132" s="3">
        <v>1.08221674813527</v>
      </c>
      <c r="L132" s="73">
        <v>2.4520493961753398</v>
      </c>
      <c r="M132" s="2">
        <v>6.6877337999999995E-2</v>
      </c>
      <c r="N132" s="2">
        <v>6.6877337999999995E-2</v>
      </c>
      <c r="O132" s="2">
        <v>1.2974628942499999</v>
      </c>
      <c r="P132" s="33">
        <v>3634</v>
      </c>
      <c r="Q132" s="34">
        <f t="shared" si="12"/>
        <v>0.54077380952380949</v>
      </c>
      <c r="R132" s="2">
        <v>0.13375467599999999</v>
      </c>
      <c r="T132" s="33">
        <v>0.96165617059207398</v>
      </c>
      <c r="V132" s="4" t="s">
        <v>146</v>
      </c>
    </row>
    <row r="133" spans="1:22" x14ac:dyDescent="0.15">
      <c r="A133" s="4" t="s">
        <v>147</v>
      </c>
      <c r="C133" s="29">
        <v>0.176184495</v>
      </c>
      <c r="D133" s="41">
        <v>0.184485571631581</v>
      </c>
      <c r="E133" s="41">
        <v>7.1838033484164607E-2</v>
      </c>
      <c r="G133" s="41">
        <v>0.21668648329212001</v>
      </c>
      <c r="H133" s="41">
        <v>9.1196570000000005E-2</v>
      </c>
      <c r="I133" s="41">
        <v>0.19647788699999999</v>
      </c>
      <c r="K133" s="3">
        <v>18.1475541454124</v>
      </c>
      <c r="L133" s="73">
        <v>3.9323296881227301</v>
      </c>
      <c r="M133" s="2">
        <v>15.580738605000001</v>
      </c>
      <c r="N133" s="2">
        <v>17.938509570000001</v>
      </c>
      <c r="O133" s="2">
        <v>20.442558139999999</v>
      </c>
      <c r="P133" s="33">
        <v>14</v>
      </c>
      <c r="Q133" s="34">
        <f t="shared" si="12"/>
        <v>2.0833333333333333E-3</v>
      </c>
      <c r="R133" s="2">
        <v>1.668436984</v>
      </c>
      <c r="T133" s="33">
        <v>0.33889303884161898</v>
      </c>
      <c r="V133" s="4" t="s">
        <v>147</v>
      </c>
    </row>
    <row r="134" spans="1:22" x14ac:dyDescent="0.15">
      <c r="A134" s="46" t="s">
        <v>8</v>
      </c>
      <c r="B134" s="47"/>
      <c r="C134" s="48">
        <f>AVERAGE(C80:C133)</f>
        <v>0.72621603544444446</v>
      </c>
      <c r="D134" s="48">
        <f>AVERAGE(D80:D133)</f>
        <v>0.2261541521606602</v>
      </c>
      <c r="E134" s="48">
        <f>AVERAGE(E80:E133)</f>
        <v>0.66005652837150397</v>
      </c>
      <c r="G134" s="48">
        <f t="shared" ref="G134" si="13">AVERAGE(G80:G133)</f>
        <v>0.81502028361439727</v>
      </c>
      <c r="H134" s="48">
        <f>AVERAGE(H80:H133)</f>
        <v>0.23951617374074077</v>
      </c>
      <c r="I134" s="48">
        <f>AVERAGE(I80:I133)</f>
        <v>0.76197549738888903</v>
      </c>
      <c r="J134" s="32"/>
      <c r="K134" s="51">
        <f t="shared" ref="K134" si="14">AVERAGE(K80:K133)</f>
        <v>32.888036724613073</v>
      </c>
      <c r="L134" s="51">
        <f t="shared" ref="L134" si="15">AVERAGE(L80:L133)</f>
        <v>19.062568921596991</v>
      </c>
      <c r="M134" s="51">
        <f t="shared" ref="M134" si="16">AVERAGE(M80:M133)</f>
        <v>20.162143442004631</v>
      </c>
      <c r="N134" s="51">
        <f t="shared" ref="N134" si="17">AVERAGE(N80:N133)</f>
        <v>29.3148624696111</v>
      </c>
      <c r="O134" s="51">
        <f t="shared" ref="O134" si="18">AVERAGE(O80:O133)</f>
        <v>41.348252186939817</v>
      </c>
      <c r="P134" s="50">
        <f t="shared" ref="P134" si="19">AVERAGE(P80:P133)</f>
        <v>338.16666666666669</v>
      </c>
      <c r="Q134" s="50"/>
      <c r="R134" s="51">
        <f>AVERAGE(R80:R133)</f>
        <v>2.9813405149444434</v>
      </c>
      <c r="S134" s="32"/>
      <c r="T134" s="51">
        <f>AVERAGE(T80:T133)</f>
        <v>-3.0877850845250814</v>
      </c>
      <c r="U134" s="32"/>
      <c r="V134" s="46"/>
    </row>
    <row r="135" spans="1:22" x14ac:dyDescent="0.15">
      <c r="A135" s="52" t="s">
        <v>10</v>
      </c>
      <c r="B135" s="53"/>
      <c r="C135" s="54">
        <f t="shared" ref="C135" si="20">MEDIAN(C80:C133)</f>
        <v>0.17831613600000001</v>
      </c>
      <c r="D135" s="54">
        <f>MEDIAN(D80:D133)</f>
        <v>0.13096101497615351</v>
      </c>
      <c r="E135" s="54">
        <f>MEDIAN(E80:E133)</f>
        <v>0.116653107969164</v>
      </c>
      <c r="F135" s="77"/>
      <c r="G135" s="54">
        <f>MEDIAN(G80:G133)</f>
        <v>0.61896315620819808</v>
      </c>
      <c r="H135" s="54">
        <f>MEDIAN(H80:H133)</f>
        <v>0.19755470600000002</v>
      </c>
      <c r="I135" s="54">
        <f>MEDIAN(I80:I133)</f>
        <v>0.55506807500000011</v>
      </c>
      <c r="J135" s="57"/>
      <c r="K135" s="58">
        <f t="shared" ref="K135:O135" si="21">MEDIAN(K80:K133)</f>
        <v>5.0419753485956846</v>
      </c>
      <c r="L135" s="58">
        <f t="shared" si="21"/>
        <v>3.22722815452292</v>
      </c>
      <c r="M135" s="58">
        <f t="shared" si="21"/>
        <v>3.7186168518749998</v>
      </c>
      <c r="N135" s="58">
        <f t="shared" si="21"/>
        <v>4.7229372602500002</v>
      </c>
      <c r="O135" s="58">
        <f t="shared" si="21"/>
        <v>5.8557910174999996</v>
      </c>
      <c r="P135" s="56">
        <f>MEDIAN(P80:P133)</f>
        <v>19</v>
      </c>
      <c r="Q135" s="56"/>
      <c r="R135" s="58">
        <f>MEDIAN(R80:R133)</f>
        <v>0.82571140349999994</v>
      </c>
      <c r="S135" s="57"/>
      <c r="T135" s="58">
        <f>MEDIAN(T80:T133)</f>
        <v>0.84427976393341653</v>
      </c>
      <c r="U135" s="57"/>
      <c r="V135" s="52"/>
    </row>
    <row r="136" spans="1:22" x14ac:dyDescent="0.15">
      <c r="A136" s="74" t="s">
        <v>15</v>
      </c>
      <c r="B136" s="43"/>
      <c r="C136" s="44"/>
      <c r="D136" s="44"/>
      <c r="E136" s="44"/>
      <c r="F136" s="44"/>
      <c r="G136" s="44"/>
      <c r="H136" s="44"/>
      <c r="I136" s="4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42"/>
    </row>
    <row r="137" spans="1:22" x14ac:dyDescent="0.15">
      <c r="A137" s="42" t="s">
        <v>18</v>
      </c>
    </row>
  </sheetData>
  <mergeCells count="3">
    <mergeCell ref="C2:E2"/>
    <mergeCell ref="G2:R2"/>
    <mergeCell ref="C77:E7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S2 Table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Harada, Sei</dc:creator>
  <cp:lastModifiedBy>Microsoft Office User</cp:lastModifiedBy>
  <dcterms:created xsi:type="dcterms:W3CDTF">2017-02-20T15:36:01Z</dcterms:created>
  <dcterms:modified xsi:type="dcterms:W3CDTF">2020-11-12T10:11:48Z</dcterms:modified>
</cp:coreProperties>
</file>